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LOURDES\MATEO-LU 2022\01.  Estadísticas\14. SAI\2025\IV TRIMESTRE\CRDM\"/>
    </mc:Choice>
  </mc:AlternateContent>
  <bookViews>
    <workbookView xWindow="0" yWindow="0" windowWidth="28800" windowHeight="12315"/>
  </bookViews>
  <sheets>
    <sheet name="Índice" sheetId="46" r:id="rId1"/>
    <sheet name="Cuentas100hab" sheetId="37" r:id="rId2"/>
    <sheet name="D Prestador" sheetId="49" r:id="rId3"/>
    <sheet name=" D Provincia" sheetId="3" r:id="rId4"/>
    <sheet name="Pro_Cant_Parr" sheetId="50" r:id="rId5"/>
    <sheet name="G. Cuentas Int. Prestador Fijo" sheetId="41" r:id="rId6"/>
    <sheet name="G. Cuentas Usuarios Int. Móvil" sheetId="44" r:id="rId7"/>
  </sheets>
  <definedNames>
    <definedName name="_xlnm._FilterDatabase" localSheetId="2" hidden="1">'D Prestador'!$A$10:$F$1434</definedName>
    <definedName name="_xlnm._FilterDatabase" localSheetId="4" hidden="1">Pro_Cant_Parr!$A$1:$D$1</definedName>
  </definedNames>
  <calcPr calcId="152511"/>
</workbook>
</file>

<file path=xl/calcChain.xml><?xml version="1.0" encoding="utf-8"?>
<calcChain xmlns="http://schemas.openxmlformats.org/spreadsheetml/2006/main">
  <c r="D187" i="37" l="1"/>
  <c r="D152" i="37"/>
  <c r="B56" i="37"/>
  <c r="D56" i="37" s="1"/>
  <c r="D1249" i="50"/>
  <c r="D104" i="37" l="1"/>
  <c r="C1430" i="49" l="1"/>
  <c r="D186" i="37" l="1"/>
  <c r="D151" i="37"/>
  <c r="B50" i="37"/>
  <c r="B51" i="37"/>
  <c r="B52" i="37"/>
  <c r="B53" i="37"/>
  <c r="B54" i="37"/>
  <c r="B55" i="37"/>
  <c r="D55" i="37" l="1"/>
  <c r="D103" i="37"/>
  <c r="D185" i="37" l="1"/>
  <c r="D54" i="37"/>
  <c r="D150" i="37"/>
  <c r="D102" i="37"/>
  <c r="E1430" i="49" l="1"/>
  <c r="D184" i="37" l="1"/>
  <c r="D149" i="37"/>
  <c r="D53" i="37"/>
  <c r="D101" i="37"/>
  <c r="C1434" i="49" l="1"/>
  <c r="U13" i="37"/>
  <c r="U12" i="37"/>
  <c r="E1434" i="49" l="1"/>
  <c r="F1430" i="49" l="1"/>
  <c r="F1434" i="49" s="1"/>
  <c r="D52" i="37"/>
  <c r="D100" i="37"/>
  <c r="D148" i="37"/>
  <c r="D183" i="37" l="1"/>
  <c r="D147" i="37" l="1"/>
  <c r="D1430" i="49" l="1"/>
  <c r="D1434" i="49" s="1"/>
  <c r="D182" i="37"/>
  <c r="D51" i="37" l="1"/>
  <c r="D99" i="37"/>
  <c r="D146" i="37" l="1"/>
  <c r="D181" i="37" l="1"/>
  <c r="D98" i="37"/>
  <c r="D50" i="37" l="1"/>
  <c r="B49" i="37" l="1"/>
  <c r="D49" i="37" s="1"/>
  <c r="D145" i="37" l="1"/>
  <c r="D97" i="37" l="1"/>
  <c r="T13" i="37" l="1"/>
  <c r="D179" i="37"/>
  <c r="D144" i="37"/>
  <c r="D96" i="37"/>
  <c r="T12" i="37" s="1"/>
  <c r="B48" i="37" l="1"/>
  <c r="D48" i="37" s="1"/>
  <c r="D180" i="37" l="1"/>
  <c r="C37" i="3" l="1"/>
  <c r="D143" i="37" l="1"/>
  <c r="C16" i="44" l="1"/>
  <c r="C15" i="44"/>
  <c r="C14" i="44"/>
  <c r="D141" i="37"/>
  <c r="D142" i="37"/>
  <c r="D95" i="37" l="1"/>
  <c r="B47" i="37"/>
  <c r="D47" i="37" s="1"/>
  <c r="D177" i="37"/>
  <c r="D178" i="37"/>
  <c r="D94" i="37" l="1"/>
  <c r="B46" i="37"/>
  <c r="D46" i="37" s="1"/>
  <c r="B44" i="37" l="1"/>
  <c r="B43" i="37"/>
  <c r="D176" i="37" l="1"/>
  <c r="C38" i="3"/>
  <c r="C25" i="41" l="1"/>
  <c r="D17" i="41" l="1"/>
  <c r="D15" i="41"/>
  <c r="D14" i="41"/>
  <c r="D38" i="3"/>
  <c r="B45" i="37" l="1"/>
  <c r="D45" i="37" s="1"/>
  <c r="E38" i="3"/>
  <c r="D175" i="37"/>
  <c r="D140" i="37"/>
  <c r="S13" i="37" s="1"/>
  <c r="D93" i="37" l="1"/>
  <c r="D92" i="37"/>
  <c r="S12" i="37" s="1"/>
  <c r="D44" i="37"/>
  <c r="D16" i="41" l="1"/>
  <c r="D18" i="41"/>
  <c r="D19" i="41"/>
  <c r="D20" i="41"/>
  <c r="D21" i="41"/>
  <c r="D22" i="41"/>
  <c r="D23" i="41"/>
  <c r="D24" i="41"/>
  <c r="D25" i="41" l="1"/>
  <c r="D174" i="37"/>
  <c r="D91" i="37"/>
  <c r="D43" i="37"/>
  <c r="B42" i="37"/>
  <c r="B40" i="37"/>
  <c r="D139" i="37"/>
  <c r="D173" i="37" l="1"/>
  <c r="D138" i="37"/>
  <c r="D90" i="37"/>
  <c r="D42" i="37" l="1"/>
  <c r="D172" i="37" l="1"/>
  <c r="D89" i="37"/>
  <c r="B137" i="37" l="1"/>
  <c r="D137" i="37" l="1"/>
  <c r="B41" i="37"/>
  <c r="D41" i="37" s="1"/>
  <c r="C17" i="44"/>
  <c r="D171" i="37" l="1"/>
  <c r="D136" i="37"/>
  <c r="R13" i="37" s="1"/>
  <c r="D88" i="37"/>
  <c r="R12" i="37" s="1"/>
  <c r="D40" i="37"/>
  <c r="D135" i="37" l="1"/>
  <c r="D134" i="37" l="1"/>
  <c r="D17" i="44" l="1"/>
  <c r="D170" i="37"/>
  <c r="D133" i="37"/>
  <c r="B39" i="37" l="1"/>
  <c r="D39" i="37" s="1"/>
  <c r="D87" i="37"/>
  <c r="D15" i="44"/>
  <c r="D168" i="37"/>
  <c r="D169" i="37"/>
  <c r="D14" i="44"/>
  <c r="D16" i="44"/>
  <c r="D167" i="37"/>
  <c r="B36" i="37"/>
  <c r="D36" i="37" s="1"/>
  <c r="D132" i="37"/>
  <c r="Q13" i="37" s="1"/>
  <c r="D84" i="37"/>
  <c r="Q12" i="37" s="1"/>
  <c r="D86" i="37" l="1"/>
  <c r="B38" i="37"/>
  <c r="D38" i="37" s="1"/>
  <c r="D85" i="37" l="1"/>
  <c r="B37" i="37"/>
  <c r="D37" i="37" s="1"/>
  <c r="D166" i="37"/>
  <c r="B35" i="37" l="1"/>
  <c r="D35" i="37" s="1"/>
  <c r="D131" i="37"/>
  <c r="D83" i="37" l="1"/>
  <c r="D165" i="37" l="1"/>
  <c r="B34" i="37"/>
  <c r="D34" i="37" s="1"/>
  <c r="D130" i="37"/>
  <c r="D82" i="37"/>
  <c r="D164" i="37" l="1"/>
  <c r="D129" i="37"/>
  <c r="B33" i="37"/>
  <c r="D33" i="37" s="1"/>
  <c r="D81" i="37"/>
  <c r="D163" i="37" l="1"/>
  <c r="B8" i="3" l="1"/>
  <c r="B7" i="3"/>
  <c r="B32" i="37"/>
  <c r="D32" i="37" s="1"/>
  <c r="D128" i="37"/>
  <c r="P13" i="37" s="1"/>
  <c r="D80" i="37"/>
  <c r="P12" i="37" s="1"/>
  <c r="D162" i="37" l="1"/>
  <c r="B31" i="37" l="1"/>
  <c r="D79" i="37" l="1"/>
  <c r="D127" i="37"/>
  <c r="D31" i="37"/>
  <c r="B16" i="37" l="1"/>
  <c r="B17" i="37"/>
  <c r="B18" i="37"/>
  <c r="B19" i="37"/>
  <c r="B20" i="37"/>
  <c r="B21" i="37"/>
  <c r="B22" i="37"/>
  <c r="B23" i="37"/>
  <c r="B24" i="37"/>
  <c r="B25" i="37"/>
  <c r="B26" i="37"/>
  <c r="B27" i="37"/>
  <c r="B28" i="37"/>
  <c r="B29" i="37"/>
  <c r="B12" i="37"/>
  <c r="B13" i="37"/>
  <c r="B14" i="37"/>
  <c r="D161" i="37" l="1"/>
  <c r="D78" i="37" l="1"/>
  <c r="D125" i="37"/>
  <c r="D160" i="37"/>
  <c r="D37" i="3"/>
  <c r="D159" i="37"/>
  <c r="D124" i="37"/>
  <c r="O13" i="37" s="1"/>
  <c r="D77" i="37"/>
  <c r="D29" i="37"/>
  <c r="D76" i="37"/>
  <c r="O12" i="37" s="1"/>
  <c r="D28" i="37"/>
  <c r="D158" i="37"/>
  <c r="D123" i="37"/>
  <c r="D75" i="37"/>
  <c r="D27" i="37"/>
  <c r="D157" i="37"/>
  <c r="D26" i="37"/>
  <c r="D74" i="37"/>
  <c r="D122" i="37"/>
  <c r="D121" i="37"/>
  <c r="D25" i="37"/>
  <c r="D73" i="37"/>
  <c r="D156" i="37"/>
  <c r="D155" i="37"/>
  <c r="E37" i="3"/>
  <c r="D120" i="37"/>
  <c r="N13" i="37" s="1"/>
  <c r="D24" i="37"/>
  <c r="D72" i="37"/>
  <c r="N12" i="37" s="1"/>
  <c r="D119" i="37"/>
  <c r="B8" i="49"/>
  <c r="B7" i="49"/>
  <c r="D118" i="37"/>
  <c r="D70" i="37"/>
  <c r="D22" i="37"/>
  <c r="D23" i="37"/>
  <c r="D71" i="37"/>
  <c r="D21" i="37"/>
  <c r="D117" i="37"/>
  <c r="D69" i="37"/>
  <c r="D20" i="37"/>
  <c r="D116" i="37"/>
  <c r="M13" i="37" s="1"/>
  <c r="D68" i="37"/>
  <c r="M12" i="37" s="1"/>
  <c r="D19" i="37"/>
  <c r="D114" i="37"/>
  <c r="D67" i="37"/>
  <c r="B8" i="44"/>
  <c r="B7" i="44"/>
  <c r="B8" i="41"/>
  <c r="B7" i="41"/>
  <c r="B8" i="37"/>
  <c r="B7" i="37"/>
  <c r="D17" i="37"/>
  <c r="D113" i="37"/>
  <c r="D65" i="37"/>
  <c r="D18" i="37"/>
  <c r="D64" i="37"/>
  <c r="L12" i="37" s="1"/>
  <c r="D112" i="37"/>
  <c r="L13" i="37" s="1"/>
  <c r="D12" i="37"/>
  <c r="D13" i="37"/>
  <c r="D14" i="37"/>
  <c r="B15" i="37"/>
  <c r="D15" i="37" s="1"/>
  <c r="B11" i="37"/>
  <c r="D11" i="37" s="1"/>
  <c r="D61" i="37"/>
  <c r="I12" i="37" s="1"/>
  <c r="D62" i="37"/>
  <c r="J12" i="37" s="1"/>
  <c r="D63" i="37"/>
  <c r="K12" i="37" s="1"/>
  <c r="D66" i="37"/>
  <c r="D60" i="37"/>
  <c r="H12" i="37" s="1"/>
  <c r="D108" i="37"/>
  <c r="H13" i="37" s="1"/>
  <c r="D109" i="37"/>
  <c r="I13" i="37" s="1"/>
  <c r="D110" i="37"/>
  <c r="J13" i="37" s="1"/>
  <c r="D111" i="37"/>
  <c r="K13" i="37" s="1"/>
  <c r="D115" i="37"/>
  <c r="D107" i="37"/>
  <c r="G13" i="37" s="1"/>
  <c r="D59" i="37"/>
  <c r="G12" i="37" s="1"/>
  <c r="B30" i="37" l="1"/>
  <c r="D30" i="37" s="1"/>
  <c r="D126" i="37"/>
</calcChain>
</file>

<file path=xl/comments1.xml><?xml version="1.0" encoding="utf-8"?>
<comments xmlns="http://schemas.openxmlformats.org/spreadsheetml/2006/main">
  <authors>
    <author>MENDEZ GRUEZO GIOVANA JOSEFINA</author>
  </authors>
  <commentList>
    <comment ref="A69" authorId="0" shapeId="0">
      <text>
        <r>
          <rPr>
            <sz val="9"/>
            <color indexed="81"/>
            <rFont val="Tahoma"/>
            <family val="2"/>
          </rPr>
          <t xml:space="preserve">
Nota **</t>
        </r>
      </text>
    </comment>
  </commentList>
</comments>
</file>

<file path=xl/sharedStrings.xml><?xml version="1.0" encoding="utf-8"?>
<sst xmlns="http://schemas.openxmlformats.org/spreadsheetml/2006/main" count="5309" uniqueCount="2656">
  <si>
    <t>Cuentas Totales</t>
  </si>
  <si>
    <t>PROVINCIA</t>
  </si>
  <si>
    <t>SYSTELECOM</t>
  </si>
  <si>
    <t>No.</t>
  </si>
  <si>
    <t>TOTAL</t>
  </si>
  <si>
    <t>Operadoras Móviles</t>
  </si>
  <si>
    <t>GUALAN JAPON LUIS JOAQUIN</t>
  </si>
  <si>
    <t>CALLE ATARIGUANA ADAMS ISRAEL</t>
  </si>
  <si>
    <t>BARZALLO SAQUICELA CAROLINA ELIZABETH</t>
  </si>
  <si>
    <t>SOLORZANO ANDRADE RONALD JAVIER</t>
  </si>
  <si>
    <t>VALAREZO CAMPOVERDE SMELIN FRANCISCO</t>
  </si>
  <si>
    <t>AULESTIA BAEZ MARTHA PATRICIA</t>
  </si>
  <si>
    <t>BRAVO MEDRANO JOSE LUIS</t>
  </si>
  <si>
    <t>CONSORCIO ECUATORIANO DE TELECOMUNICACIONES S.A. CONECEL</t>
  </si>
  <si>
    <t>GUAMANQUISPE BELTRAN LUIS ENRIQUE</t>
  </si>
  <si>
    <t>MACANCHI ORTIZ MANUEL IVAN</t>
  </si>
  <si>
    <t>PESANTEZ NIETO JAIME PATRICIO</t>
  </si>
  <si>
    <t>RAMIREZ CUEVA LUIS FERNANDO</t>
  </si>
  <si>
    <t>RODRIGUEZ QUINTEROS ISMAEL MESIAS</t>
  </si>
  <si>
    <t>TAPIA FLORES OSCAR ALDO</t>
  </si>
  <si>
    <t>TORRES MORENO LUPE MARLENE</t>
  </si>
  <si>
    <t>VINTIMILLA AGUILAR ROMEO PAUL</t>
  </si>
  <si>
    <t>ZAMBRANO ZAMBRANO SULLY SUSANA</t>
  </si>
  <si>
    <t>ALAVA MACAS GALO ALFREDO</t>
  </si>
  <si>
    <t>GAVILANES PARREÑO IRENE DEL ROCIO</t>
  </si>
  <si>
    <t>GONZALEZ QUEZADA WILSON HUMBERTO</t>
  </si>
  <si>
    <t>OTECEL S.A.</t>
  </si>
  <si>
    <t>SIVISAPA CARAGUAY JAIME OSWALDO</t>
  </si>
  <si>
    <t>ZAMBRANO CARREÑO HUMBERTO ALEJANDRO</t>
  </si>
  <si>
    <t>TOTAL GENERAL</t>
  </si>
  <si>
    <t>CIFUENTES PLUA ROBERTO CARLOS</t>
  </si>
  <si>
    <t>MACIAS ZAMBRANO FERNANDO JAVIER</t>
  </si>
  <si>
    <t>MORA SECAIRA JANETH INES</t>
  </si>
  <si>
    <t>RIVERA GARCIA RUVIN RAMIRO</t>
  </si>
  <si>
    <t>SANCHEZ MONAR IVAN WALTHER</t>
  </si>
  <si>
    <t>SANCHEZ ZUMBA CRISTIAN ALBERTO</t>
  </si>
  <si>
    <t>ULLAURI CARDENAS LILIANA CECILIA</t>
  </si>
  <si>
    <t>ZAMBRANO VARGAS MAXIMO EUCLIDES</t>
  </si>
  <si>
    <t>FERNANDEZ MALDONADO CARLOS ANDREI</t>
  </si>
  <si>
    <t>MENDOZA MENDOZA CARLOS ALFREDO</t>
  </si>
  <si>
    <t>MOTOCHE TORRES RAMIRO CLEMENTE</t>
  </si>
  <si>
    <t>NET SERVICE</t>
  </si>
  <si>
    <t>PALMA LOPEZ TOMAS ANTONIO</t>
  </si>
  <si>
    <t>SOTO VELASCO GISSELLA PATRICIA</t>
  </si>
  <si>
    <t>CHANG CASTELLO TEDDY HENRY</t>
  </si>
  <si>
    <t>CORDERO MENDEZ MARCELO RENE</t>
  </si>
  <si>
    <t>FLORES SACA DANNY FABRICIO</t>
  </si>
  <si>
    <t>LUCERO GALLEGOS JORGE FRANCISCO</t>
  </si>
  <si>
    <t>MOYA ZAMBRANO CRISTHIAN EDUARDO</t>
  </si>
  <si>
    <t>NAVARRETE PAZ CRISTHIAN EDUARDO</t>
  </si>
  <si>
    <t>SANTANA FAUBLA MARIA JOSE</t>
  </si>
  <si>
    <t>CUMBICOS ONTANEDA VICTOR FREDDY</t>
  </si>
  <si>
    <t>MONTESDEOCA ALARCON MARIA ALEXANDRA</t>
  </si>
  <si>
    <t>SALAZAR ORDOÑEZ EDWIN ANTONIO</t>
  </si>
  <si>
    <t>CABASCANGO FARINANGO MARIA ERLINDA</t>
  </si>
  <si>
    <t>DEL HIERRO MELCHIADE ROBERT SANTIAGO</t>
  </si>
  <si>
    <t>GARCIA PINTADO DEISY CRISTINA</t>
  </si>
  <si>
    <t>PROAÑO ESTACIO RAFAEL MARIANO</t>
  </si>
  <si>
    <t>QUEZADA CABRERA EDWIN ALBERTO</t>
  </si>
  <si>
    <t>ROA SARANGO DARWIN ARMANDO</t>
  </si>
  <si>
    <t>ROMAN ERRAEZ RAMIRO STEVE</t>
  </si>
  <si>
    <t>CONECEL S.A.</t>
  </si>
  <si>
    <t>CALDERON ZAMBRANO LUIS FERNANDO</t>
  </si>
  <si>
    <t>CASTRO BURBANO MANOLA VIVIANA</t>
  </si>
  <si>
    <t>CHAVEZ HOLGUIN RUBEN MILTON</t>
  </si>
  <si>
    <t>CORPORACION NACIONAL DE TELECOMUNICACIONES CNT EP</t>
  </si>
  <si>
    <t>GOMEZ PIONCE RAUL ANTONIO</t>
  </si>
  <si>
    <t>GUEVARA LOPEZ DANILO RUBEN</t>
  </si>
  <si>
    <t>MEDINA IÑAGUAZO DIEGO PATRICIO</t>
  </si>
  <si>
    <t>MEJIA IZQUIERDO IVAN SANTIAGO</t>
  </si>
  <si>
    <t>QUIMBITA PANCHI LUIS ANIBAL</t>
  </si>
  <si>
    <t>RAMIREZ FUENTES JESUS MARCELO</t>
  </si>
  <si>
    <t>RODAS CARRASCO JONATHAN STALIN</t>
  </si>
  <si>
    <t>SOLIS VERA DIANA ELIZABETH</t>
  </si>
  <si>
    <t>VASQUEZ BURGOS LIVINGTON CRISTOBAL</t>
  </si>
  <si>
    <t>ZAMBRANO CUSME MARIA VIRGINIA</t>
  </si>
  <si>
    <t>CASTRO TELLO MARCO IVAN</t>
  </si>
  <si>
    <t>MAYORGA NARANJO LUIS JAVIER</t>
  </si>
  <si>
    <t>MONTAÑO VELEZ MARIA TERESA</t>
  </si>
  <si>
    <t>NOVILLO VICUÑA MARCO PATRICIO</t>
  </si>
  <si>
    <t>OTAVALO MARIN MARIA JAQUELINE</t>
  </si>
  <si>
    <t>Es la suma de las cuentas conmutadas más las cuentas dedicadas.
El total general de cuentas totales incluye también el número de cuentas del Servicio Móvil Avanzado.</t>
  </si>
  <si>
    <t>CHICAIZA NAULA MARIA UMBELINA</t>
  </si>
  <si>
    <t>LEON CHACON JULIO CESAR</t>
  </si>
  <si>
    <t>MOROCHO OÑA ELIANA VANESSA</t>
  </si>
  <si>
    <t>NAGUA YUPANGUI DILMO FRANKLIN</t>
  </si>
  <si>
    <t>RAZA PAZAN MICHAEL DARWIN</t>
  </si>
  <si>
    <t>TELECOMUNICACIONES FULLDATA</t>
  </si>
  <si>
    <t>TORRES ENCALADA DANIEL</t>
  </si>
  <si>
    <t>ZAMBRANO COVEÑA MARIA TANYA</t>
  </si>
  <si>
    <t>Año</t>
  </si>
  <si>
    <t>Población</t>
  </si>
  <si>
    <t>Internet Fijo</t>
  </si>
  <si>
    <t>Internet Móvil</t>
  </si>
  <si>
    <t>Cuentas</t>
  </si>
  <si>
    <t>Cuentas Internet por cada 100 habitantes</t>
  </si>
  <si>
    <t>Cuentas Internet Fijo por cada 100 habitantes</t>
  </si>
  <si>
    <t>Cuentas Internet Móvil por cada 100 habitantes</t>
  </si>
  <si>
    <t>Cuentas Internet Fijo y Móvil</t>
  </si>
  <si>
    <t>PRESTADOR</t>
  </si>
  <si>
    <t>ABONADOS Y USUARIOS DEL SERVICIO DE ACCESO A INTERNET</t>
  </si>
  <si>
    <t>Cuentas del Servicio de Acceso a Internet Fijo y Móvil</t>
  </si>
  <si>
    <t>Gráfico Distribución de Cuentas de Internet Fijo por Prestador</t>
  </si>
  <si>
    <t>5. Gráfico Distribución de Cuentas de Internet Fijo por Prestador</t>
  </si>
  <si>
    <t>Regresar al Índice</t>
  </si>
  <si>
    <t>Índice</t>
  </si>
  <si>
    <t>Hoja</t>
  </si>
  <si>
    <t>ALVEAR ASTUDILLO JOSE JULIAN</t>
  </si>
  <si>
    <t>CHUMBI PARDO PAULO EMERSON</t>
  </si>
  <si>
    <t>DELGADO TUAREZ GALO ANTONIO</t>
  </si>
  <si>
    <t>GALARZA REDROVAN JONATHAN ORFEY</t>
  </si>
  <si>
    <t>INTRIAGO RENGIFO GALO JOSE</t>
  </si>
  <si>
    <t>LANDETA QUIMI DARIO RENE</t>
  </si>
  <si>
    <t>MENA CORNEJO HECTOR ELIAS</t>
  </si>
  <si>
    <t>NAVARRO MAZON JOFFRE ANIBAL</t>
  </si>
  <si>
    <t>PACHECO ALVARADO LUIS ANGEL</t>
  </si>
  <si>
    <t>SANCHEZ MEZA GUILLERMO EDUARDO</t>
  </si>
  <si>
    <t>SOTO BUSTAMANTE WILSON SANTIAGO</t>
  </si>
  <si>
    <t>TUMBACO ORTIZ DANIEL ALEJANDRO</t>
  </si>
  <si>
    <t>Detalle del número de Cuentas y estimados de Usuarios del Servicio de Acceso a Internet por Provincia.</t>
  </si>
  <si>
    <t>Detalle histórico del número de Cuentas del Servicio de Acceso Internet Fijo y Móvil, así como Cuentas de Internet por cada 100 habitantes.</t>
  </si>
  <si>
    <t>CUENTAS Y USUARIOS DEL SERVICIO DE ACCESO A INTERNET</t>
  </si>
  <si>
    <t>Datos de Cuentas y de Usuarios estimados de Internet por Provincia</t>
  </si>
  <si>
    <t>Datos de Cuentas y de Usuarios estimados de Internet  por Prestador</t>
  </si>
  <si>
    <t>1. Datos históricos de Cuentas del Servicio de Acceso a Internet Fijo y Móvil</t>
  </si>
  <si>
    <t>Detalle del número de Cuentas y estimados de Usuarios del Servicio de Acceso a Internet por Prestador.</t>
  </si>
  <si>
    <t>Gráfico de la Distribución de Cuentas del Servicio de Acceso a Internet desagregado por Prestador.</t>
  </si>
  <si>
    <t>Detalle del número de Cuentas y de Usuarios estimados del Servicio de Acceso a Internet desagregados por Provincia y porcentaje.</t>
  </si>
  <si>
    <t>Gráfico de la Distribución de Cuentas/Usuarios del Servicio de Acceso a Internet Móvil desagregado por Prestador.</t>
  </si>
  <si>
    <t>Distribución de Cuentas/Usuarios de Internet Móvil por Prestador</t>
  </si>
  <si>
    <t>BLACIO BRAVO RONALD ALEXANDER</t>
  </si>
  <si>
    <t>BRAVO BARAHONA WILLIAM ALBERTO</t>
  </si>
  <si>
    <t>CADENA GUILLEN CHRISTIAN RICARDO</t>
  </si>
  <si>
    <t>CHANGO AVILA JANETH YAJAIRA</t>
  </si>
  <si>
    <t>CORDOVA VERA ELMER GUIDO</t>
  </si>
  <si>
    <t>FLORES MORALES JUAN PABLO</t>
  </si>
  <si>
    <t>GUERRERO VALENCCIA JOSE MARIA</t>
  </si>
  <si>
    <t>MATUTE MONGE CARLOS PATRICIO</t>
  </si>
  <si>
    <t>NOBLECILLA LEON SANTIAGO GIOVANNI</t>
  </si>
  <si>
    <t>PACHECO NIVICELA JUAN LEONARDO</t>
  </si>
  <si>
    <t>FLORES BONILLA VICTOR HUGO</t>
  </si>
  <si>
    <t>LOPEZ TREJO JONATHAN DAVID</t>
  </si>
  <si>
    <t>AZUAY</t>
  </si>
  <si>
    <t>BOLIVAR</t>
  </si>
  <si>
    <t>CAÑAR</t>
  </si>
  <si>
    <t>CARCHI</t>
  </si>
  <si>
    <t>CHIMBORAZO</t>
  </si>
  <si>
    <t>COTOPAXI</t>
  </si>
  <si>
    <t>EL ORO</t>
  </si>
  <si>
    <t>ESMERALDAS</t>
  </si>
  <si>
    <t>GALAPAGOS</t>
  </si>
  <si>
    <t>GUAYAS</t>
  </si>
  <si>
    <t>IMBABURA</t>
  </si>
  <si>
    <t>LOJA</t>
  </si>
  <si>
    <t>LOS RIOS</t>
  </si>
  <si>
    <t>MANABI</t>
  </si>
  <si>
    <t>MORONA SANTIAGO</t>
  </si>
  <si>
    <t>NAPO</t>
  </si>
  <si>
    <t>ORELLANA</t>
  </si>
  <si>
    <t>PASTAZA</t>
  </si>
  <si>
    <t>PICHINCHA</t>
  </si>
  <si>
    <t>SANTA ELENA</t>
  </si>
  <si>
    <t>SANTO DOMINGO DE LOS TSACHILAS</t>
  </si>
  <si>
    <t>SUCUMBIOS</t>
  </si>
  <si>
    <t>TUNGURAHUA</t>
  </si>
  <si>
    <t>ZAMORA CHINCHIPE</t>
  </si>
  <si>
    <t>ESPINOZA ENCALADA FERNANDO PATRICIO</t>
  </si>
  <si>
    <t>GALARZA AGUILAR JAYRO MANUEL</t>
  </si>
  <si>
    <t>LLANOS ALOMIA LIGIA VERONICA</t>
  </si>
  <si>
    <t>MENDOZA TAPAICELA LUIS RAUL</t>
  </si>
  <si>
    <t>PIURE TANDAZO CELSO VICENTE</t>
  </si>
  <si>
    <t>GUAMAN MANSANO VICTOR MANUEL</t>
  </si>
  <si>
    <t>Descripción</t>
  </si>
  <si>
    <t>ASTUDILLO MOSQUERA CARLOS RODOLFO</t>
  </si>
  <si>
    <t>BAJAÑA ANA DENNI CHRISTIAN</t>
  </si>
  <si>
    <t>CHUCHUCA LEON LUIS ANGEL</t>
  </si>
  <si>
    <t>GUERRERO VERA HUGO MANUEL</t>
  </si>
  <si>
    <t>MORAN VILLARREAL NUBIA SUSANA</t>
  </si>
  <si>
    <t>NUÑEZ DE LA ROSA RICHARD DALTON</t>
  </si>
  <si>
    <t>VIRACOCHA TOCTAGUANO SEGUNDO NESTOR</t>
  </si>
  <si>
    <t>AUCANCELA SOLIS SEGUNDO RAMON</t>
  </si>
  <si>
    <t>TUMA ZAMBRANO JOSE MILED</t>
  </si>
  <si>
    <t>ASTUDILLO LAVAYEN WASHINGTON EUGENIO</t>
  </si>
  <si>
    <t>Operadores Móviles</t>
  </si>
  <si>
    <t>NUMERO DE CUENTAS INTERNET FIJO</t>
  </si>
  <si>
    <t>PARTICIPACIÓN DE MERCADO</t>
  </si>
  <si>
    <t>2. Datos de Cuentas de Internet por Provincia</t>
  </si>
  <si>
    <t>3. Datos de Cuentas  de Internet por Prestador</t>
  </si>
  <si>
    <t>9. Gráfico Distribución de Cuentasde Internet Móvil por Prestador</t>
  </si>
  <si>
    <t>ARGUELLO HOLGUIN JOSE ANGEL</t>
  </si>
  <si>
    <t>DIAZ TORO JAVIER ANDRES</t>
  </si>
  <si>
    <t>SOCIEDAD CIVIL M&amp;S TELEVISION Y SERVICIOS</t>
  </si>
  <si>
    <t>LOPEZ ALVAREZ CESAR ALEJANDRO</t>
  </si>
  <si>
    <t>**Se actualizaron datos  correspondientes a marzo de 2017 de Cuentas de Internet Fijo, debido a depuración de cuentas dial -up en reporte de prestadores.</t>
  </si>
  <si>
    <t>AGUILERA JIMENEZ JORGE MAURICIO</t>
  </si>
  <si>
    <t>ALVEAR MINGA JOSE LUIS</t>
  </si>
  <si>
    <t>GUERRERO QUINTERO JAVIER ERLEY</t>
  </si>
  <si>
    <t>GUILCAPI CASTILLO MANUEL ALBERTO</t>
  </si>
  <si>
    <t>ROMAN TORO EDUARDO EMILIO</t>
  </si>
  <si>
    <t>TINITANA JIMENEZ CARLOS JHONSON</t>
  </si>
  <si>
    <t>ORELLANA MURILLO MANUEL ISRAEL</t>
  </si>
  <si>
    <t>Nota1:</t>
  </si>
  <si>
    <t>PRESTADORES</t>
  </si>
  <si>
    <t>AMORES MORENO WILLIAM WASHINGTON</t>
  </si>
  <si>
    <t>BENALCAZAR ROMERO LEONARDO ISRAEL</t>
  </si>
  <si>
    <t>ELIZALDE PERALVO ALVARO RODRIGO</t>
  </si>
  <si>
    <t>GALARZA PORRAS RAFAEL LUIS</t>
  </si>
  <si>
    <t>GUZMAN GUZMAN LENIN MARCELO</t>
  </si>
  <si>
    <t>INTRIAGO CEDEÑO MILTON LUYELY</t>
  </si>
  <si>
    <t>VEINTIMILLA PESANTEZ ANDRES JONATHAN</t>
  </si>
  <si>
    <t>VISIONMAGICA SOCIEDAD ANONIMA</t>
  </si>
  <si>
    <t>*Datos actualizados a diciembre de 2017</t>
  </si>
  <si>
    <t>Cuentas Internet de Banda Ancha  Fijo por cada 100 habitantes</t>
  </si>
  <si>
    <t>Se considera como Internet de Banda Ancha Fijo según Resolución Nro. TEL-431-13-CONATEL-2014 de 30 de mayo de 2014: "Banda ancha: Ancho de banda entregado a un usuario mediante una velocidad de transmisión de bajada (proveedor hacia usuario) mínima efectiva igual o superior a 1024 kbps, en conexión permanente, que permita el suministro combinado de servicios de transmisión de voz, datos y video de manera simultánea."</t>
  </si>
  <si>
    <t>ARROYO VERA JORGE BYRON</t>
  </si>
  <si>
    <t>BORJA CARRERA EDISON ESTUARDO</t>
  </si>
  <si>
    <t>CEVALLOS BERNAL JULIO RICARDO</t>
  </si>
  <si>
    <t>FLORES AVALOS CESAR AUGUSTO</t>
  </si>
  <si>
    <t>GUERRERO SUAREZ SUSANA DEL ROCIO</t>
  </si>
  <si>
    <t>RIVADENEIRA ALLAN CRISTHIAN HERNAN</t>
  </si>
  <si>
    <t>TANDAZO JUMBO ELMER FABIAN</t>
  </si>
  <si>
    <t>FAJARDO PILICITA NESTOR MARCELO</t>
  </si>
  <si>
    <t>GARCIA MOREIRA ANITA ALEXANDRA</t>
  </si>
  <si>
    <t>RAMOS SALTOS KAROOL RONALD</t>
  </si>
  <si>
    <t>RIVERA RODRIGUEZ MARICELA LIDUVINA</t>
  </si>
  <si>
    <t>BRITO LLIVIGAÑAY MANUEL ANTONIO</t>
  </si>
  <si>
    <t>PACHECO PROAÑO JOFRE HOMERO</t>
  </si>
  <si>
    <t>CONDOLO GUAYA CARMEN ASUNCION</t>
  </si>
  <si>
    <t>CATUCUAGO CABASCANGO MARIA MERCEDES</t>
  </si>
  <si>
    <t>NARANJO CHALAN FANNY ROCIO</t>
  </si>
  <si>
    <t>BALSECA QUINCHE LUIS FERNANDO</t>
  </si>
  <si>
    <t>SISA CASTRO BLANCA AMERICA</t>
  </si>
  <si>
    <t>TENORIO SANCHEZ OMAR IVAN</t>
  </si>
  <si>
    <t>GUAMBAÑA MENDEZ JOHN SANTIAGO</t>
  </si>
  <si>
    <t>MENA HIDALGO MARIA SOLEDAD</t>
  </si>
  <si>
    <t>PIOVESAN AMPUERO EMILIO</t>
  </si>
  <si>
    <t>AGUAIZA QUINAPANTA WASHINGTON JUAN</t>
  </si>
  <si>
    <t>AGUILAR CAMACHO WILSON NAPOLEON</t>
  </si>
  <si>
    <t>ANDRADE PEÑALOZA FABIOLA NOEMI</t>
  </si>
  <si>
    <t>ASCANTA QUISHPE EDWIN STALIN</t>
  </si>
  <si>
    <t>ASTUDILLO CUEVA ASTRID YADIRA</t>
  </si>
  <si>
    <t>AVELLAN PEÑAFIEL HUGO LEIF</t>
  </si>
  <si>
    <t>CRUZ TOAZA NOE ESTALIN</t>
  </si>
  <si>
    <t>HUARACA ÑAUÑAY MIGUEL ANGEL</t>
  </si>
  <si>
    <t>LITUMA PANJON JORGE LEONARDO</t>
  </si>
  <si>
    <t>LOZADA SALAZAR JACQUELINE SOFIA</t>
  </si>
  <si>
    <t>MANOBANDA GALARZA MANUEL EFREN</t>
  </si>
  <si>
    <t>ORTEGA DIAZ DENNIS PAUL</t>
  </si>
  <si>
    <t>ROMO FUERTES BYRON MAURICIO</t>
  </si>
  <si>
    <t>ZAMBRANO INTRIAGO RICHARD EDISSON</t>
  </si>
  <si>
    <t>APOLO TITUANA LUIS ALBERTO</t>
  </si>
  <si>
    <t>ARIAS ACARO WILSON</t>
  </si>
  <si>
    <t>ARPI MOROCHO LUIS ARTURO</t>
  </si>
  <si>
    <t>FLORES CHAMBA RAUL FERNANDO</t>
  </si>
  <si>
    <t>GUERRA TREJO VINICIO ARNOL</t>
  </si>
  <si>
    <t>GUITARRA LANCHIMBA EDWIN MAURICIO</t>
  </si>
  <si>
    <t>IZA MONTA LUIS JEFFERSON</t>
  </si>
  <si>
    <t>MEDINA MEDINA ANGEL RODRIGO</t>
  </si>
  <si>
    <t>QUEVEDO VITERI JHONATHAN FERNANDO</t>
  </si>
  <si>
    <t>SISTEMA DE CABLE DON DIEGUITO TELEVISION POR CABLE COMPAÑIA DE RESPONSABILIDAD LIMITADA</t>
  </si>
  <si>
    <t>URBANO URBANO LUCIA DEL SOCORRO</t>
  </si>
  <si>
    <t>YAGUANA BUSTAMANTE MARIA FERNANDA</t>
  </si>
  <si>
    <t>AGUINAGA VILCA WILLIAM MIGUEL</t>
  </si>
  <si>
    <t>ANCHUNDIA DELGADO ANDRES FRANCISCO</t>
  </si>
  <si>
    <t>APOLO CHAMBA DAYRI NATHALIA</t>
  </si>
  <si>
    <t>CHAVEZ REALPE JUAN ANDRES</t>
  </si>
  <si>
    <t>CORNEJO DURAN NICOL ANDREI</t>
  </si>
  <si>
    <t>ESPINOZA POZO BRYAN LEONARDO</t>
  </si>
  <si>
    <t>MARTINEZ ROJAS ALEX ROBERTO</t>
  </si>
  <si>
    <t>PALOMEQUE CAlZA JOSE LUIS</t>
  </si>
  <si>
    <t>PAREDES DEL VALLE PAOLA ALEXANDRA</t>
  </si>
  <si>
    <t>RICACHI ALVAREZ JUAN CARLOS</t>
  </si>
  <si>
    <t>SANCHEZ VERA ELWIN JOSE</t>
  </si>
  <si>
    <t>TAPIA WILINGTON MANUEL</t>
  </si>
  <si>
    <t>VERA PINCAY WALTER ALEXANDER</t>
  </si>
  <si>
    <t>ZABALA BARRAGAN JORGE RODOLFO</t>
  </si>
  <si>
    <t>Datos SIETEL</t>
  </si>
  <si>
    <t>El TOTAL GENERAL de "Cuentas Totales" incluye el valor del Servicio de Internet Móvil provisto por las Operadoras del Servicio Móvil Avanzado.</t>
  </si>
  <si>
    <t>LOPEZ CABRERA BLANCA JANETH</t>
  </si>
  <si>
    <t>MORA BERNAL XIMENA MONSERRATH</t>
  </si>
  <si>
    <t>AGUILAR PEÑA NELSON EDUARDO</t>
  </si>
  <si>
    <t>CABRERA SOLANO CHRISTIAN ARMANDO</t>
  </si>
  <si>
    <t>FRANCO MENENDEZ RICARDO JAVIER</t>
  </si>
  <si>
    <t>LEON CAICEDO JORGE VINICIO</t>
  </si>
  <si>
    <t>ORDOÑEZ PEÑAFIEL KLEVER RENAN</t>
  </si>
  <si>
    <t>PEREZ PEREZ DARWIN ENRIQUE</t>
  </si>
  <si>
    <t>PINCAY BAYAS NARCISA ESPERANZA</t>
  </si>
  <si>
    <t>TUAREZ MOREIRA CARMEN GLORIA</t>
  </si>
  <si>
    <t>YUQUILEMA SINALUIZA ANA MARIA</t>
  </si>
  <si>
    <t>TOTAL INTERNET FIJO</t>
  </si>
  <si>
    <t>OTECEL S.A</t>
  </si>
  <si>
    <t>Notas:</t>
  </si>
  <si>
    <t>Nota 2:</t>
  </si>
  <si>
    <t>Nota 1:</t>
  </si>
  <si>
    <t>Nota 3:</t>
  </si>
  <si>
    <t>Nota 4:</t>
  </si>
  <si>
    <t>La información publicada, correspondiente al Servicio de Internet, presenta datos referente a Cuentas del Servicio de Internet Fijo. Para el cálculo de usuario  se debe realizar la estimación correspondiente.</t>
  </si>
  <si>
    <t xml:space="preserve">Nota 5: </t>
  </si>
  <si>
    <t>Se actualizaron datos correspondientes a marzo y junio de 2019 de Cuentas de Internet Fijo, debido a depuración y actualización de cuentas de prestadores subidas a SIETEL.</t>
  </si>
  <si>
    <t>CALVA BRITO IVAN EDUARDO</t>
  </si>
  <si>
    <t>CAMACHO CALVOPIÑA BYRON RODRIGO</t>
  </si>
  <si>
    <t>CANTOS BELLO MARIO ANDRES</t>
  </si>
  <si>
    <t>CAÑAR SOTO FULBIO VICENTE</t>
  </si>
  <si>
    <t>CEDEÑO ALVARADO DAVID ISRAEL</t>
  </si>
  <si>
    <t>CEVALLOS MOLINA YADIRA ANUNCIATA</t>
  </si>
  <si>
    <t>GARZON JATIVA WILLIAM ARMANDO</t>
  </si>
  <si>
    <t>GILER ALAVA EMERSON ALEXANDER</t>
  </si>
  <si>
    <t>LOAYZA BARBA LEYDY MARIUXI</t>
  </si>
  <si>
    <t>LOPEZ CHANGO CARLA ESTEFANIA</t>
  </si>
  <si>
    <t>MENDOZA CAJAS ELSA ISABEL</t>
  </si>
  <si>
    <t>OCAMPO HERAS JUAN ERNESTO</t>
  </si>
  <si>
    <t>RIVERA ALVARADO EMILIA FERNANDA</t>
  </si>
  <si>
    <t>TOBANDA RAMOS GRIMA MARLENE</t>
  </si>
  <si>
    <t>VEGA ZAMBRANO SILVIO ANDRES</t>
  </si>
  <si>
    <t>VILLEGAS ZAMBRANO BRYAN JAIR</t>
  </si>
  <si>
    <t>ALULEMA PEREZ JAIME MANUEL</t>
  </si>
  <si>
    <t>COBOS SALAZAR JORGE EDUARDO</t>
  </si>
  <si>
    <t>CRUZ ALTAMIRANO CARMEN CECILIA</t>
  </si>
  <si>
    <t>EMPRESA PUBLICA ESTRATEGICA CORPORACION ELECTRICA DEL ECUADOR CELEC EP</t>
  </si>
  <si>
    <t>ERAZO SANCHEZ JUAN JOSE</t>
  </si>
  <si>
    <t>MENDOZA BONILLA MANUEL EFRAIN</t>
  </si>
  <si>
    <t>QUITO CALDERON MARIO OSWALDO</t>
  </si>
  <si>
    <t>SANCHO LOPEZ CRISTIAN STALIN</t>
  </si>
  <si>
    <t>TONATO TIRADO VICTOR HUGO</t>
  </si>
  <si>
    <t>VERA RUIZ DAIRA VANESSA</t>
  </si>
  <si>
    <t>Fuente: SIETEL- ARCOTEL</t>
  </si>
  <si>
    <t>BAQUE HOLGUIN LUIS WILMER</t>
  </si>
  <si>
    <t>BARREIRO MENENDEZ SILVIA BEATRIZ</t>
  </si>
  <si>
    <t>CAMACHO YELA MONICA YESENIA</t>
  </si>
  <si>
    <t>CASTILLO SANCHEZ TANNIA ELIZABETH</t>
  </si>
  <si>
    <t>CHACHA CHUCAY JOSE ANDRES</t>
  </si>
  <si>
    <t>ESPINOZA GARCIA LEONARDO JUNIOR</t>
  </si>
  <si>
    <t>FARINANGO QUILUMBAQUIN FAUSTO DAVID</t>
  </si>
  <si>
    <t>GUZMAN SANCHO CESAR CARLINO</t>
  </si>
  <si>
    <t>MANCERO GUEVARA PEDRO SALOMON</t>
  </si>
  <si>
    <t>MENDEZ SESME JEFFERSON RUBEN</t>
  </si>
  <si>
    <t>MENDOZA CORDOVA HENRY DAVID</t>
  </si>
  <si>
    <t>PAILLACHO QUILUMBA EDWIN GONZALO</t>
  </si>
  <si>
    <t>QUICALIQUIN QUILLIGANA DIEGO DAVID</t>
  </si>
  <si>
    <t>RAMIREZ MARCIAL JOSE MIGUEL</t>
  </si>
  <si>
    <t>RIOS ENCALADA AUGUSTO ERIBERTO</t>
  </si>
  <si>
    <t>ROMERO VILLANUEVA NESTOR ADRIAN</t>
  </si>
  <si>
    <t>ROOSEMBERG ORDOÑEZ OSWALDO MANUEL</t>
  </si>
  <si>
    <t>SUQUILANDA ZARUMA JEIMY ELIZABETH</t>
  </si>
  <si>
    <t>TAPUYO AÑAPA HECTOR JOSUE</t>
  </si>
  <si>
    <t>VERA CORNEJO RAFAEL CLEMENTE</t>
  </si>
  <si>
    <t>ZUÑIGA MAYORGA JORGE LUIS</t>
  </si>
  <si>
    <t>DIAZ FLORES JOSE LUIS</t>
  </si>
  <si>
    <t>GUAMAN JAPON JUAN CARLOS</t>
  </si>
  <si>
    <t>HURTADO QUIROZ ERICK RAMIRO</t>
  </si>
  <si>
    <t>MORAN PINEDA DIANA MARIBEL</t>
  </si>
  <si>
    <t>PAREDES PLUAS BRYAN JOSUE</t>
  </si>
  <si>
    <t>VILLAFUERTE MACIAS ISAAC JOSUE</t>
  </si>
  <si>
    <t>ZAMBRANO VALDEZ ROSA MAGDALENA</t>
  </si>
  <si>
    <t>ARMIJOS CARRION MARIA BEATRIZ</t>
  </si>
  <si>
    <t>CALO MUELA MARIO ALCIDES</t>
  </si>
  <si>
    <t>CASTRO CANDO MARIA ELISA</t>
  </si>
  <si>
    <t>CEDEÑO PARRAGA OLIVIA CRISTINA</t>
  </si>
  <si>
    <t>CEVALLOS AMAGUAY JHERRY FERNANDO</t>
  </si>
  <si>
    <t>CHILA PARRAGA KELVIN ANTONIO</t>
  </si>
  <si>
    <t>DE LA A VILELA FRANKLIN FABRICIO</t>
  </si>
  <si>
    <t>GARCIA GARCIA ROSA CORINA</t>
  </si>
  <si>
    <t>GARCIA MACIAS JONATHAN OSWALDO</t>
  </si>
  <si>
    <t>GARCIA PONCE MARCIA ALEXANDRA</t>
  </si>
  <si>
    <t>GUAITA TOAPANTA JUAN ABEL</t>
  </si>
  <si>
    <t>LITUMA LOPEZ CARLOS JULIO</t>
  </si>
  <si>
    <t>MAIGUA AYALA WALTER ELICEO</t>
  </si>
  <si>
    <t>MELENDRES BONILLA VICTOR HUGO</t>
  </si>
  <si>
    <t>MORA CUSME MANUEL DE LA CRUZ</t>
  </si>
  <si>
    <t>OSTAIZA CEDEÑO LUISA ESPERANZA</t>
  </si>
  <si>
    <t>PAUCAR TUSA DELIA ROCIO</t>
  </si>
  <si>
    <t>QUIROZ FALCONES JIMMY ENRIQUE</t>
  </si>
  <si>
    <t>ROMERO DELGADO CRISTHIAN JAVIER</t>
  </si>
  <si>
    <t>SANCHEZ SANCHEZ OMAR GIOVANNI</t>
  </si>
  <si>
    <t>SANCHEZ YUNGA ANDREA NARCISA</t>
  </si>
  <si>
    <t>SUAREZ MONTALVO JORGE OSWALDO</t>
  </si>
  <si>
    <t>TELLO CARRILLO OMAR SANTIAGO</t>
  </si>
  <si>
    <t>VACACELA MARTINEZ STALIN RUBEN</t>
  </si>
  <si>
    <t>*Datos actualizados a Diciembre de 2020</t>
  </si>
  <si>
    <t>ALARCON SERRANO ITALO RIGOBERTO</t>
  </si>
  <si>
    <t>BRAVO ZAMORA ALBA JANETH</t>
  </si>
  <si>
    <t>CATUCUAGO TOCAGON SEGUNDO CESAR</t>
  </si>
  <si>
    <t>COELLO VITERI DANNY DANIEL</t>
  </si>
  <si>
    <t>COUTURE NORMAN BASIL</t>
  </si>
  <si>
    <t>CUJI SANCHEZ GABRIELA ISABEL</t>
  </si>
  <si>
    <t>DIAZ ESPINOZA RAUL ANTONIO</t>
  </si>
  <si>
    <t>ELIZALDE RUIZ SILVIA PATRICIA</t>
  </si>
  <si>
    <t>ESTRELLA ZAVALA LUIS ALBERTO</t>
  </si>
  <si>
    <t>HERAS ZAMBRANO JACKSON STEEVE</t>
  </si>
  <si>
    <t>LOOR BRUNO VICTOR VICENTE</t>
  </si>
  <si>
    <t>MARTINEZ JURADO EVELIN PAOLA</t>
  </si>
  <si>
    <t>OÑA RIERA JEFFERSON FABIAN</t>
  </si>
  <si>
    <t>PACHALA QUINATOA GABRIEL IVAN</t>
  </si>
  <si>
    <t>SANCHEZ GRENOW ANGEL DANIEL</t>
  </si>
  <si>
    <t>SIGUENZA SUSCAL DENYS MARCELO</t>
  </si>
  <si>
    <t>SILVA CORRALES DANIEL FERNANDO</t>
  </si>
  <si>
    <t>SIVINTA ALMACHI JUAN PEDRO</t>
  </si>
  <si>
    <t>SOCIEDAD CIVIL FIBRAMARC</t>
  </si>
  <si>
    <t>TANDAZO MERA MANUEL IGNACIO</t>
  </si>
  <si>
    <t>TIPAN VARGAS LUIS MARCELO</t>
  </si>
  <si>
    <t>VACA ANCHATUÑA HENRY GEOVANNY</t>
  </si>
  <si>
    <t>VILLANUEVA PINTO JOSE LUIS</t>
  </si>
  <si>
    <t>VITERI HERNANDEZ CHRYSTIAN PATRICIO</t>
  </si>
  <si>
    <t>YANCHAGUANO NICOLALDE GUSTAVO JAVIER</t>
  </si>
  <si>
    <t>YASELGA ANTAMBA WILIAN VINICIO</t>
  </si>
  <si>
    <t>AGUAS FALCONES JORGE ENRIQUE</t>
  </si>
  <si>
    <t>ANGULO CHICAIZA MARIA LUZMILA</t>
  </si>
  <si>
    <t>BALSECA CALUÑA ROLANDO ALCIVAR</t>
  </si>
  <si>
    <t>BARRERA RAMIREZ OMAR MEMIN</t>
  </si>
  <si>
    <t>BRAVO ARREAGA BETSY TULMIRA</t>
  </si>
  <si>
    <t>CAICEDO ROMO JHONNY FERNANDO</t>
  </si>
  <si>
    <t>CAICHE YAGUAL FABIAN FERNANDO</t>
  </si>
  <si>
    <t>CARPIO LEON LUCIA</t>
  </si>
  <si>
    <t>CHANCUSIG CHANCUSIG TANIA PAOLA</t>
  </si>
  <si>
    <t>CHILIQUINGA IZA HOLGER MILTON</t>
  </si>
  <si>
    <t>CONGACHA CONGACHA WILLIAM ANDRES</t>
  </si>
  <si>
    <t>CONTRERAS CASTRO BENNY WLADIMIR</t>
  </si>
  <si>
    <t>FLORES ACEVO XIMENA MARILU</t>
  </si>
  <si>
    <t>GOMEZ NIETO LEONEL FRANCISCO</t>
  </si>
  <si>
    <t>LEMA NARANJO JULIO CESAR</t>
  </si>
  <si>
    <t>MEDINA ANDRADE ROSA MARICELA</t>
  </si>
  <si>
    <t>MORETA ALTAÑA JOSE PABLO</t>
  </si>
  <si>
    <t>PINARGOTE BRAVO JOEL LENIN</t>
  </si>
  <si>
    <t>RIVERA GUEVARA VIVIANA ALEXANDRA</t>
  </si>
  <si>
    <t>TAPIA SALINAS MODESTO EDUARDO</t>
  </si>
  <si>
    <t>TORRES MOYA MARCO ANTONIO</t>
  </si>
  <si>
    <t>VILLAMAGUA TINITANA CRISTIAN JOSE</t>
  </si>
  <si>
    <t>YANGE PEÑALOZA ANDREA ROSIBEL</t>
  </si>
  <si>
    <t>ALMACHI ÑACATO LUIS MAGNO</t>
  </si>
  <si>
    <t>ANDRADE SOZORANGA XAVIER ENRRIQUE</t>
  </si>
  <si>
    <t>ARMIJOS MARIN MANUEL VICENTE</t>
  </si>
  <si>
    <t>AUCANCELA EVAS FRANCISCO</t>
  </si>
  <si>
    <t>BARCO MARQUEZ VICTOR JINSOP</t>
  </si>
  <si>
    <t>BERNAL SOLANO LUIS JAVIER</t>
  </si>
  <si>
    <t>CALVA CALVA FREDY GUSTAVO</t>
  </si>
  <si>
    <t>CAMPOS DIAZ AMPARO ELIZABETH</t>
  </si>
  <si>
    <t>CARRANZA CHICHANDE GEOMAYRA CAROLINA</t>
  </si>
  <si>
    <t>CARRASCO GAVILANEZ MIRIAM LEONOR</t>
  </si>
  <si>
    <t>CEDEÑO CASTRO ANGELA SUSANA</t>
  </si>
  <si>
    <t>CHAVEZ SALAS ANGEL DAMIAN</t>
  </si>
  <si>
    <t>DUCHI DUCHI LUIS ERNESTO</t>
  </si>
  <si>
    <t>GALARZA CHACON EDISON JAVIER</t>
  </si>
  <si>
    <t>GALLEGOS TERAN EDISON ANDRES</t>
  </si>
  <si>
    <t>GUEVARA VELOZ LUIS GIOVANI</t>
  </si>
  <si>
    <t>IMAICELA ASOCIADOS Y COMPAÑIA</t>
  </si>
  <si>
    <t>LEMA TIPAN EDISON GUILLERMO</t>
  </si>
  <si>
    <t>LEON MALDONADO FEDERICO ARTURO</t>
  </si>
  <si>
    <t>MARTINEZ GOMEZ GEOVANNY ALEJANDRO</t>
  </si>
  <si>
    <t>MERO ANCHUNDIA GEORGE ALEXANDER</t>
  </si>
  <si>
    <t>OSORIO MURIEL HUGO EDUARDO</t>
  </si>
  <si>
    <t>ROMERO PULIDO LUZ ANIDT</t>
  </si>
  <si>
    <t>SOCIEDAD CIVIL CINE CABLE TV</t>
  </si>
  <si>
    <t>SOLORZANO BRAVO ELIAS JOSE</t>
  </si>
  <si>
    <t>VARGAS MONTERO LIA FABIOLA</t>
  </si>
  <si>
    <t>VERA CALDERON JOSE ORLANDO</t>
  </si>
  <si>
    <t>ALVARADO ZAMBRANO BYRON ENRIQUE</t>
  </si>
  <si>
    <t>ANGUETA SIERRA ADRIANA PAULINA</t>
  </si>
  <si>
    <t>ARAQUE FARINANGO MARTHA INES</t>
  </si>
  <si>
    <t>AVILA PAREDES DIEGO ARMANDO</t>
  </si>
  <si>
    <t>BARRERA RODRIGUEZ MAURO FERNANDO</t>
  </si>
  <si>
    <t>CASTILLO GUAIPA SERGIO JOAO</t>
  </si>
  <si>
    <t>CATAGÑA SUNTAXI PEDRO GUILLERMO</t>
  </si>
  <si>
    <t>CEDEÑO MEZA LIMBER JAVIER</t>
  </si>
  <si>
    <t>CHALACO BURGOS VICTOR HUGO</t>
  </si>
  <si>
    <t>CHICAIZA TASINCHANO JUAN CARLOS</t>
  </si>
  <si>
    <t>DUQUE REGALADO ANDREA SOLEDAD</t>
  </si>
  <si>
    <t>GARAICOA MARTINEZ BORIS ALCIDES</t>
  </si>
  <si>
    <t>GARCIA MERA ADONIS AGUSTIN</t>
  </si>
  <si>
    <t>GIL PEÑAFIEL PEDRO DAVID</t>
  </si>
  <si>
    <t>GONZALEZ SARANGO FREDY OSWALDO</t>
  </si>
  <si>
    <t>GUARANGA GUALLI EDISON</t>
  </si>
  <si>
    <t>IZA TASINCHANA FREDDY NEPTALI</t>
  </si>
  <si>
    <t>JACOME CHICAIZA GUSTAVO DANIEL</t>
  </si>
  <si>
    <t>LOOR RODRIGUEZ SANDY ADRIAN</t>
  </si>
  <si>
    <t>LOOR VELEZ JAIRO JOSE</t>
  </si>
  <si>
    <t>LOOR ZAMBRANO LUIS VICENTE</t>
  </si>
  <si>
    <t>MAXI CULCAY JUAN RAMIRO</t>
  </si>
  <si>
    <t>MAYANZA BALLA JANNETH ALEXANDRA</t>
  </si>
  <si>
    <t>MEDINA CARTUCHE JOSE LUIS</t>
  </si>
  <si>
    <t>MENDEZ QUINTERO ANGEL OTILIO</t>
  </si>
  <si>
    <t>MITIS MADROÑERO HECTOR WILLIAN</t>
  </si>
  <si>
    <t>MOLINA PEREZ DIANA VALERIA</t>
  </si>
  <si>
    <t>MORA CUASTUSA ALEX EFREN</t>
  </si>
  <si>
    <t>MOYANO JAÑA ANGEL HERNAN</t>
  </si>
  <si>
    <t>MURILLO GUTIERREZ LAURA MARTHA</t>
  </si>
  <si>
    <t>NIEVESELA ZHINGRI FLAVIO PATRICIO</t>
  </si>
  <si>
    <t>ORDOÑEZ PESANTEZ JEAN PAUL</t>
  </si>
  <si>
    <t>PADILLA CALDERON CRISTIAN ANDRES</t>
  </si>
  <si>
    <t>PICO OBANDO GLADYS MIRELLA</t>
  </si>
  <si>
    <t>QUILCA CABASCANGO LUIS ALFONSO</t>
  </si>
  <si>
    <t>QUISHPE VELANA SEGUNDO</t>
  </si>
  <si>
    <t>REYES BAQUE JACOB NEPTALI</t>
  </si>
  <si>
    <t>RIVERA ARREGUI FREDDY DUBERLY</t>
  </si>
  <si>
    <t>SERVICIO DE INTERNET RED PLUS MANABI</t>
  </si>
  <si>
    <t>SOLORZANO MEDINA GABRIELA ALEJANDRA</t>
  </si>
  <si>
    <t>TACURI TITUAÑA ELIGIO EFRAIN</t>
  </si>
  <si>
    <t>TAPIA TAPIA GALO MARCELO</t>
  </si>
  <si>
    <t>YUMBO ALVARADO EDWIN JOSE</t>
  </si>
  <si>
    <t>AREBALO SANDOVAL SARA GEOVANNA</t>
  </si>
  <si>
    <t>CACHIMUEL IMBAJOA JONATHAN JAVIER</t>
  </si>
  <si>
    <t>CALLE PUCHA JOSE GILBERTO</t>
  </si>
  <si>
    <t>ELIZALDE ALVARADO EDUARDO JAVIER</t>
  </si>
  <si>
    <t>ENDARA PABON BRYAN LEANDRO</t>
  </si>
  <si>
    <t>ESPINOSA MOYA CARLOS GUILLERMO</t>
  </si>
  <si>
    <t>ESPINOSA SEGURA GUIDO PATRICIO</t>
  </si>
  <si>
    <t>FLORES VASQUEZ JIMMY ANGEL</t>
  </si>
  <si>
    <t>GUALOTO RAMIREZ PAULO CESAR</t>
  </si>
  <si>
    <t>HIDALGO SANTAMARIA MARCELO RICARDO</t>
  </si>
  <si>
    <t>HOLGUIN BRAVO CLARA MARIBEL</t>
  </si>
  <si>
    <t>ILLAPA CONDO EDMUNDO RAMIRO</t>
  </si>
  <si>
    <t>JARA TAPIA CATELIN MARGOTH</t>
  </si>
  <si>
    <t>JIMENEZ LOPEZ JOSE PEDRO</t>
  </si>
  <si>
    <t>JUMBO AMBULUDI ALEXANDER DARIO</t>
  </si>
  <si>
    <t>LOJANO TIMBE EDISSON ADRIAN</t>
  </si>
  <si>
    <t>LOOR LOOR JONNATHAN JAVIER</t>
  </si>
  <si>
    <t>MACIAS MONTERO DARLIN ARON</t>
  </si>
  <si>
    <t>MENDOZA VALDIVIEZO MARIANA DEL CARMEN</t>
  </si>
  <si>
    <t>MOLINA SALAS ROBERTO NOE</t>
  </si>
  <si>
    <t>MORENO LOPEZ BYRON JULIO</t>
  </si>
  <si>
    <t>NIETO TRELLES DILSON JHONATHAN</t>
  </si>
  <si>
    <t>PACHECO GUERRERO OSWALDO DAVID</t>
  </si>
  <si>
    <t>PEREZ CHIGUANO MAIRA DEL ROCIO</t>
  </si>
  <si>
    <t>QUIROGA RAMON FELIX ANTONIO</t>
  </si>
  <si>
    <t>RAMIREZ FERNANDEZ JUAN CARLOS</t>
  </si>
  <si>
    <t>RAURA VACA FRANKLIN ABRAHAN</t>
  </si>
  <si>
    <t>RODRIGUEZ PIBAQUE ABDON ORLANDO</t>
  </si>
  <si>
    <t>SANCHEZ LUCERO DANILO MARTIN</t>
  </si>
  <si>
    <t>TAPIA MENA JORGE ISAAC</t>
  </si>
  <si>
    <t>TISALEMA TISALEMA SEGUNDO ENRIQUE</t>
  </si>
  <si>
    <t>TOALOMBO QUIQUINTUÑA JOSE ALBERTO</t>
  </si>
  <si>
    <t>VIZCAINO BAUTISTA MARCELO JAVIER</t>
  </si>
  <si>
    <t>DESCRIPCIÓN INFORMACIÓN</t>
  </si>
  <si>
    <t xml:space="preserve">Nota 6: </t>
  </si>
  <si>
    <t xml:space="preserve">El dato de la población utilizado para el año 2022 corresponde al provisto por el INEC para el año 2022 del sistema nacional de información "Proyecciones y estudios demográficos 2021". </t>
  </si>
  <si>
    <t>BASTIDAS ROGEL ROBINSON DE JESUS</t>
  </si>
  <si>
    <t>BEJAR FEIJOO JAIME SANTIAGO</t>
  </si>
  <si>
    <t>BELTRAN MORILLO NATALIA MARIBEL</t>
  </si>
  <si>
    <t>CALLE SHAGÑAY JOSE ENRIQUE</t>
  </si>
  <si>
    <t>CANGA GALARZA BYRON ANDRES</t>
  </si>
  <si>
    <t>CEDEÑO NUÑEZ VICTOR EMILIO</t>
  </si>
  <si>
    <t>CHARCO IÑIGUEZ KLEVER LUIS</t>
  </si>
  <si>
    <t>COLCHA GUANANGA DIEGO JAVIER</t>
  </si>
  <si>
    <t>FLORES SACA CRISTHIAN DANIEL</t>
  </si>
  <si>
    <t>FREIRE FREIRE MARICELA CECIBEL</t>
  </si>
  <si>
    <t>GARCIA MESIAS YESSENIA FERNANDA</t>
  </si>
  <si>
    <t>GRANDA REYES EDGAR RAMIRO</t>
  </si>
  <si>
    <t>GUARTAN TIRADO JORGE LUIS</t>
  </si>
  <si>
    <t>GUATO CHILIQUINGA LIGIA HELENA</t>
  </si>
  <si>
    <t>GUERRERO VELIZ PABLO ROLANDO</t>
  </si>
  <si>
    <t>HERRERA SOTO FRANKLIN FABIAN</t>
  </si>
  <si>
    <t>IGUIQUITIN APUPALO CARLOS MARCELO</t>
  </si>
  <si>
    <t>LOOR CHAVEZ ANDY BRYAN</t>
  </si>
  <si>
    <t>LOZANO RUIZ LEONARDO RAFAEL</t>
  </si>
  <si>
    <t>MADRID SALAZAR NELSON YOLUIS</t>
  </si>
  <si>
    <t>MARTINEZ LLUMIQUINGA DIEGO ARMANDO</t>
  </si>
  <si>
    <t>NAGUA ERREYES WLADIMIR ALIPIO</t>
  </si>
  <si>
    <t>NAULA GUALLPA WALTER JAIRO</t>
  </si>
  <si>
    <t>PALLASCO RIVERA GUIDO WASHINGTON</t>
  </si>
  <si>
    <t>PAZQUEL BARROSO YESSENIA PAMELA</t>
  </si>
  <si>
    <t>PELAEZ AUCAY EDWIN ALEXANDER</t>
  </si>
  <si>
    <t>PEREZ GILCES JONATHAN DAMIAN</t>
  </si>
  <si>
    <t>PINCAY FERNANDEZ JULIO MIGUEL</t>
  </si>
  <si>
    <t>POMA SACA JHON TAYLOR</t>
  </si>
  <si>
    <t>QUINCHIGUANGO PUMA JENNY DANIELA</t>
  </si>
  <si>
    <t>RIERA CERDA MANUEL MESIAS</t>
  </si>
  <si>
    <t>ROJAS GUAMBIANGO EDISON FABIAN</t>
  </si>
  <si>
    <t>ROMO CORDOVA ENRIQUE GERMAN</t>
  </si>
  <si>
    <t>RONQUILLO HABRAJAN ANGEL VINICIO</t>
  </si>
  <si>
    <t>SALAS ATAHUALPA HECTOR IVAN</t>
  </si>
  <si>
    <t>SALTOS GILER GRIGSON NORBERTO</t>
  </si>
  <si>
    <t>SANCHEZ ALVARADO RAUL MIGUEL ANGEL</t>
  </si>
  <si>
    <t>SARITAMA DIAZ ROSA IBELIA</t>
  </si>
  <si>
    <t>TITUAÑA ALCACIEGA CARLOS ADOLFO</t>
  </si>
  <si>
    <t>TORRES ANDRADE MARCO TULIO</t>
  </si>
  <si>
    <t>TORRES TUBON LUDWING FABRICIO</t>
  </si>
  <si>
    <t>TUQUERRES PEREZ ALEX DARIO</t>
  </si>
  <si>
    <t>VASQUEZ ALARCON CRISTHIAN EDUARDO</t>
  </si>
  <si>
    <t>VERA CARDENAS ITEL EDUARDO</t>
  </si>
  <si>
    <t>VIVAR MARIA TERESA</t>
  </si>
  <si>
    <t>ZUMBA RODRIGUEZ JHON ALEXANDER</t>
  </si>
  <si>
    <t>2022*</t>
  </si>
  <si>
    <t>ALCIVAR MACIAS MARTHA DE JESUS</t>
  </si>
  <si>
    <t>ANDRANGO GUALAVISI LUIS MIGUEL</t>
  </si>
  <si>
    <t>APOLO GALLARDO ELITA MIREIRA</t>
  </si>
  <si>
    <t>BRAVO RODRIGUEZ ERNESTO FERNANDO</t>
  </si>
  <si>
    <t>COLIMBA ESCOLA HECTOR FABIAN</t>
  </si>
  <si>
    <t>ESPIN MURMINACHO JULIO CESAR</t>
  </si>
  <si>
    <t>GUANO PUCACHAQUI CARLOS MARCELO</t>
  </si>
  <si>
    <t>JACOME GALARZA JHONI JOEL</t>
  </si>
  <si>
    <t>JARAMILLO VERDEZOTO EMMA CARLOTA</t>
  </si>
  <si>
    <t>LLUMIGUSIN PADILLA PAULINA ENRIQUETA</t>
  </si>
  <si>
    <t>LOOR ALCIVAR JOSE LUIS</t>
  </si>
  <si>
    <t>LOPEZ GARCIA JUAN CARLOS</t>
  </si>
  <si>
    <t>MALDONADO OTAVALO EDISON ANDRES</t>
  </si>
  <si>
    <t>MENENDEZ SAN LUCAS HECTOR OMAR</t>
  </si>
  <si>
    <t>MOROCHO LLUMIQUINGA ADRIANA MICAELA</t>
  </si>
  <si>
    <t>OTAVALO CRIOLLO ROSA DOLORES</t>
  </si>
  <si>
    <t>PEREZ ACARO VICTOR FERNANDO</t>
  </si>
  <si>
    <t>PEREZ PANCHI EDWIN PATRICIO</t>
  </si>
  <si>
    <t>ROJAS RAMIREZ ALEXANDER GERMAN</t>
  </si>
  <si>
    <t>ROMO CORDOVA KLEVER MAURICIO</t>
  </si>
  <si>
    <t>SACA POMA CARLOS FAVIAN</t>
  </si>
  <si>
    <t>SALAZAR BONI JUNIOR JAVIER</t>
  </si>
  <si>
    <t>SANCHEZ QUILO EDWIN GABRIEL</t>
  </si>
  <si>
    <t>TENEMAZA CHIN MAYRA VIVIANA</t>
  </si>
  <si>
    <t>TRUJILLO SANDOVAL JOSELYN LIZBETH</t>
  </si>
  <si>
    <t>YANEZ SANCHEZ DANNY MAURICIO</t>
  </si>
  <si>
    <t>ZAMBRANO FARIAS ELIZABETH KATHERINE</t>
  </si>
  <si>
    <t>AGUAYO FRERE PAULINO EMILIO</t>
  </si>
  <si>
    <t>ALTAMIRANO CARRERA GUSTAVO DAMIAN</t>
  </si>
  <si>
    <t>AYALA PASTUÑA JOSE DAVID</t>
  </si>
  <si>
    <t>BUSTAMANTE PAREDES PATRICIA ELISABETH</t>
  </si>
  <si>
    <t>CASANOVA SABANDO JOSE ANTONIO</t>
  </si>
  <si>
    <t>CASILLAS MOROCHO CRISTIAN VINICIO</t>
  </si>
  <si>
    <t>CHILUIZA CALAPIÑA CRISTIAN FERNANDO</t>
  </si>
  <si>
    <t>CHUMA YACELGA BYRON DAMIAN</t>
  </si>
  <si>
    <t>CUENCA LANDETA CHRISTIAN MARLON</t>
  </si>
  <si>
    <t>FAJARDO ANCHUNDIA GEANELLA THALIA</t>
  </si>
  <si>
    <t>HEREDIA PALLO ANTHONY ALFREDO</t>
  </si>
  <si>
    <t>HERRERA ZUMARRAGA GIOVANNY PABEL</t>
  </si>
  <si>
    <t>JUMBO DELGADO ROGERS VICENTE</t>
  </si>
  <si>
    <t>MACANCELA MACERO DIANA PATRICIA</t>
  </si>
  <si>
    <t>MACIAS RAMOS SANTIAGO ESTALIN</t>
  </si>
  <si>
    <t>MENDOZA SOTELO PAULO RENZO</t>
  </si>
  <si>
    <t>MERO MERO WILMER ALEXANDER</t>
  </si>
  <si>
    <t>MONTENEGRO BORBOR FATIMA STEFFANY</t>
  </si>
  <si>
    <t>OSORIO PARDO RICARDO ANDRES</t>
  </si>
  <si>
    <t>PAREDES MOYA JORGE LUIS</t>
  </si>
  <si>
    <t>PAUCAR MENDOZA CRISTHIAN EDISON</t>
  </si>
  <si>
    <t>PEÑARANDA SANCHEZ EDWIN DANILO</t>
  </si>
  <si>
    <t>SAMANIEGO VALLE DANILO XAVIER</t>
  </si>
  <si>
    <t>SOCIEDAD CIVIL Y COMERCIAL ZONA INFORMATICA</t>
  </si>
  <si>
    <t>VALVERDE TOCTO SANDRA FABIOLA</t>
  </si>
  <si>
    <t>VILLENAS JARAMILLO ROBERTO ALEJANDRO</t>
  </si>
  <si>
    <t>VIVAS FAJARDO VICTOR MANUEL</t>
  </si>
  <si>
    <t>Total</t>
  </si>
  <si>
    <t>CNT E.P.</t>
  </si>
  <si>
    <t>ALCOSER CACHIPUENDO JHOFRE HOMERO</t>
  </si>
  <si>
    <t>ANDRADE BRAVO ILICH VLADIMIR</t>
  </si>
  <si>
    <t>BARCO VASQUEZ JUSTO EVERALDO</t>
  </si>
  <si>
    <t>BUCHEIN QUEVEDO CHEDID STEFANO</t>
  </si>
  <si>
    <t>COMINA TIPANLUISA WILMA DEL PILAR</t>
  </si>
  <si>
    <t>ESCOBAR RODRIGUEZ CARLOS FABRICIO</t>
  </si>
  <si>
    <t>GALEAS TRUJILLO DENNYS ALEXANDER</t>
  </si>
  <si>
    <t>LESCANO HERRERA FREDDY WLADIMIR</t>
  </si>
  <si>
    <t>LLERENA SALINAS EDGAR ALEX</t>
  </si>
  <si>
    <t>PITA TOMALA JULIO CESAR</t>
  </si>
  <si>
    <t>REVELO MADRUÑERO JULIO ANDRES</t>
  </si>
  <si>
    <t>SALAZAR BONILLA SONIA MARIBEL</t>
  </si>
  <si>
    <t>SAQUICUYA AMENDAÑO DIEGO PATRICIO</t>
  </si>
  <si>
    <t>SARMIENTO LOPEZ EDISON MAURICIO</t>
  </si>
  <si>
    <t>TIGUA SANTANA JIMMY JOSE</t>
  </si>
  <si>
    <t>VILLALBA ENRIQUEZ EDWIN GERARDO</t>
  </si>
  <si>
    <t>ZAMORA ESCOBAR KARINA ELEONOR</t>
  </si>
  <si>
    <t>AGUILAR AGUILAR ASOCIADOS Y COMPAÑIA</t>
  </si>
  <si>
    <t>ALVAREZ ZAMBRANO ROLANDO CAROL</t>
  </si>
  <si>
    <t>BASTIDAS DUCHI NELSON PATRICIO</t>
  </si>
  <si>
    <t>BLACIO ESPINOZA HEINERT OMAR</t>
  </si>
  <si>
    <t>CARRILLO VALAREZO BLADIMIR ARTURO</t>
  </si>
  <si>
    <t>CORONEL GARCIA BRAYANN JAVIER</t>
  </si>
  <si>
    <t>ENRIQUEZ RUIZ YOMAIRA PAOLA</t>
  </si>
  <si>
    <t>ESTRELLA ARROBA WILLIAM HOMERO</t>
  </si>
  <si>
    <t>FARIAS AÑAZCO BRYAN LEONARDO</t>
  </si>
  <si>
    <t>GARCIA OJEDA ANGELO JHOEL</t>
  </si>
  <si>
    <t>GUAÑO LLAMUCA SANDRA ELIZABETH</t>
  </si>
  <si>
    <t>GUERRERO POZO CRISTIAN JAVIER</t>
  </si>
  <si>
    <t>GUZMAN ALVEAR JOSE LUIS</t>
  </si>
  <si>
    <t>IZA IZA DARIO XAVIER</t>
  </si>
  <si>
    <t>MAINATO QUICHIMBO NOE MARCELO</t>
  </si>
  <si>
    <t>MANTUANO BASURTO LISSETH TERESA</t>
  </si>
  <si>
    <t>MERO BERMEO JORGE LUIS</t>
  </si>
  <si>
    <t>MEZA LUNA LUIS MANUEL</t>
  </si>
  <si>
    <t>MOSQUERA GOYA ERNESTO ALEJANDRO</t>
  </si>
  <si>
    <t>REISANCHO SALGUERO IVAN XAVIER</t>
  </si>
  <si>
    <t>SOCIEDAD CIVIL Y COMERCIAL CDS SYSTEM SCC</t>
  </si>
  <si>
    <t>SORIA PAULA WILMER ADALBERTO</t>
  </si>
  <si>
    <t>VERA COELLO ELI INOCENTE</t>
  </si>
  <si>
    <t>1000TEL CIA LTDA</t>
  </si>
  <si>
    <t>ADEATEL SA</t>
  </si>
  <si>
    <t>ADLINK SA</t>
  </si>
  <si>
    <t>AHRTEC SA</t>
  </si>
  <si>
    <t>ALFATV CABLE SA</t>
  </si>
  <si>
    <t>ALMENVE SA</t>
  </si>
  <si>
    <t>ALPHA INGENIERIA ALPHADESING CIA LTDA</t>
  </si>
  <si>
    <t>AMAZONTVNET SAS</t>
  </si>
  <si>
    <t>AMMAZONTVNET CIA LTDA</t>
  </si>
  <si>
    <t>ANDEAN-TELECOM SAS</t>
  </si>
  <si>
    <t>ANDESAT ECUADOR SA</t>
  </si>
  <si>
    <t>ANTEL ANTENAS Y TELECOMUNICACIONES SA</t>
  </si>
  <si>
    <t>ANTENA SATELITAL MT&amp;T ANSATTV SA</t>
  </si>
  <si>
    <t>APTEL CIA LTDA</t>
  </si>
  <si>
    <t>AREVALO ERBETTA COMUNICACIONES A&amp;ECOM SA</t>
  </si>
  <si>
    <t>ASANET CL</t>
  </si>
  <si>
    <t>ASAPTEL SA</t>
  </si>
  <si>
    <t>ASESORIA TECNOLOGICA ASETECSA SA</t>
  </si>
  <si>
    <t>ASOCIADOS TRIBLACIO SA</t>
  </si>
  <si>
    <t>ASSISNET SA</t>
  </si>
  <si>
    <t>AT&amp;T GLOBAL NETWORK SERVICES ECUADOR CIA LTDA</t>
  </si>
  <si>
    <t>AUSTROLINK CIA LTDA</t>
  </si>
  <si>
    <t>AXESS NETWORKS SOLUTIONS ECUADOR SA</t>
  </si>
  <si>
    <t>AXTELNET SA</t>
  </si>
  <si>
    <t>AYLLURED SAS</t>
  </si>
  <si>
    <t>AZZINET CIA LTDA</t>
  </si>
  <si>
    <t>B&amp;C-TELECOM CL</t>
  </si>
  <si>
    <t>BENALCAZAR MENDOZA DIEGO FERNANDO</t>
  </si>
  <si>
    <t>BERMEO GUACHUN MARCO GIOVANNI</t>
  </si>
  <si>
    <t>BLENET CIA LTDA</t>
  </si>
  <si>
    <t>BRARIZATEL SAS</t>
  </si>
  <si>
    <t>BRIDGE COMUNICACIONES SA BRIDGECOMTEL</t>
  </si>
  <si>
    <t>BRIGHTCELL SA</t>
  </si>
  <si>
    <t>BUENAFENET TV SAS</t>
  </si>
  <si>
    <t>BYTENET SAS BIC</t>
  </si>
  <si>
    <t>CABLE EXPRESS CALSALTEL CIA LTDA</t>
  </si>
  <si>
    <t>CABLEORIENTE NET SAS</t>
  </si>
  <si>
    <t>CABLEPLUSJAMA SA</t>
  </si>
  <si>
    <t>CABLEPREMIER SA</t>
  </si>
  <si>
    <t>CABLESPEED CIA LTDA</t>
  </si>
  <si>
    <t>CACUANGO TANDAYAMO JUAN CARLOS</t>
  </si>
  <si>
    <t>CAFA TELECOMUNICACIONES CAFATELCOM SA</t>
  </si>
  <si>
    <t>CALCETATEVE SA</t>
  </si>
  <si>
    <t>CALDERON PEREZ MARCELO DANIEL</t>
  </si>
  <si>
    <t>CALUMATV SA</t>
  </si>
  <si>
    <t>CAROLINA-NET CIA LTDA</t>
  </si>
  <si>
    <t>CASTILLO QUIRANZA CRUZ TARQUINO</t>
  </si>
  <si>
    <t>CAVNET SA</t>
  </si>
  <si>
    <t>CELERITEL SOLUTIONS SA</t>
  </si>
  <si>
    <t>CESCONET CIA LTDA</t>
  </si>
  <si>
    <t>CEVALLOS MENDOZA LINDEMBERG WILBERTO</t>
  </si>
  <si>
    <t>CHILLAN CUSI DANILO MANUEL</t>
  </si>
  <si>
    <t>CIRION TECHNOLOGIES SA</t>
  </si>
  <si>
    <t>CITES-CHASKI SA</t>
  </si>
  <si>
    <t>CIUDADDIGITAL SA</t>
  </si>
  <si>
    <t>CLICKNET SA</t>
  </si>
  <si>
    <t>CODGREC SA</t>
  </si>
  <si>
    <t>COLORADOSVISION CIA LTDA</t>
  </si>
  <si>
    <t>COMERCIALIZADORA MACAS CALDERON CONECTATE CIA LTDA</t>
  </si>
  <si>
    <t>COMM &amp; NET SA</t>
  </si>
  <si>
    <t>COMPAÑIA DE SERVICIOS ELECTROMECANICOS PARA EL DESARROLLO CSED SA</t>
  </si>
  <si>
    <t>COMPAÑIA DOMONETT CIA LTDA</t>
  </si>
  <si>
    <t>COMPUTECNICSNET SA</t>
  </si>
  <si>
    <t>COMUNICACIONES DIGITALES INTELIGENTES LIFEWORLD SA</t>
  </si>
  <si>
    <t>COMUNICA-TE SA</t>
  </si>
  <si>
    <t>CONCRELTEC CIA LTDA</t>
  </si>
  <si>
    <t>CONDO BAU JENNY LOURDES</t>
  </si>
  <si>
    <t>CONECTTELC CIA LTDA</t>
  </si>
  <si>
    <t>CONEXION TOTAL SA COTOT</t>
  </si>
  <si>
    <t>CONEXIONFAST SERVICIOS DE TELECOMUNICACIONES SAS</t>
  </si>
  <si>
    <t>CONEXIONTOTAL SA</t>
  </si>
  <si>
    <t>CONSORCIO ECUATORIANO DE REDES Y SATELITES CONREDSAT SA</t>
  </si>
  <si>
    <t>CONSORCIO ECUATORIANO DE TELECOMUNICACIONES SA CONECEL</t>
  </si>
  <si>
    <t>CONSTRUCTORA DE REDES DE TELECOMUNICACIONES BP TELECON BRICEÑO PALLO &amp; HIJOS CIA LTDA</t>
  </si>
  <si>
    <t>CORPORACION DE BIENES Y SERVICIOS TECNOLOGICOS INTELSA CIA LTDA</t>
  </si>
  <si>
    <t>CORPORACION DE TELECOMUNICACIONES CORPEFIBRA SA</t>
  </si>
  <si>
    <t>CORPORACION TENAVISION CATV CIA LTDA</t>
  </si>
  <si>
    <t>COSTACOMTV COSTA COMUNICACIONES Y TELEVISION SA</t>
  </si>
  <si>
    <t>CRAMCOMNET CIA LTDA</t>
  </si>
  <si>
    <t>DECERET CIA LTDA</t>
  </si>
  <si>
    <t>DECTELL SISTEMAS Y TELECOMUNICACIONES CL</t>
  </si>
  <si>
    <t>DEMOSMART SA</t>
  </si>
  <si>
    <t>DESPLIEGUE COMPUTACIONAL E INTERNET DCNET SA</t>
  </si>
  <si>
    <t>DFSCOM DARWIN SALGADO COMUNICACIONES CIA LTDA</t>
  </si>
  <si>
    <t>DINAMICRED CIA LTDA</t>
  </si>
  <si>
    <t>DISPROTEC SA</t>
  </si>
  <si>
    <t>DISTRIBUCIONES DE HARDWARE Y TECNOLOGIA DHT FIBER SA</t>
  </si>
  <si>
    <t>DREAMERSNET SA</t>
  </si>
  <si>
    <t>DRIVERNET SA</t>
  </si>
  <si>
    <t>DV TELEVISION DVTV SA</t>
  </si>
  <si>
    <t>EBESTPHONE ECUADOR SA</t>
  </si>
  <si>
    <t>ECUAFIBRA SA</t>
  </si>
  <si>
    <t>ECUAONLINE SA</t>
  </si>
  <si>
    <t>ELCO SA</t>
  </si>
  <si>
    <t>ELECTRONIC &amp; TELECOMMUNICATIONS SOLUTIONS ETELNETSOL CIA LTDA</t>
  </si>
  <si>
    <t>ELECXINET SAS</t>
  </si>
  <si>
    <t>EMPRESA ELECTRICA REGIONAL CENTRO SUR CA</t>
  </si>
  <si>
    <t>ENERGYTV SA</t>
  </si>
  <si>
    <t>ENLACES CON FIBRA OPTICA ENFIOP SA</t>
  </si>
  <si>
    <t>ENLAZATE SERVICIOS DE TELECOMUNICACIONES SA</t>
  </si>
  <si>
    <t>EQUTECHS SA</t>
  </si>
  <si>
    <t>EQUYSUM EQUIPOS Y SUMINISTROS CIA LTDA</t>
  </si>
  <si>
    <t>ESMERALDAVISION SA</t>
  </si>
  <si>
    <t>ESMONSA SA</t>
  </si>
  <si>
    <t>ESONET SAS</t>
  </si>
  <si>
    <t>ESPOLTEL SA</t>
  </si>
  <si>
    <t>ETAPA EP</t>
  </si>
  <si>
    <t>EXPERTSERVI SA</t>
  </si>
  <si>
    <t>FAST-AIR-TELECOM CIA LTDA</t>
  </si>
  <si>
    <t>FASTCONEXION SA</t>
  </si>
  <si>
    <t>FASTCONNECTION CIA LTDA</t>
  </si>
  <si>
    <t>FASTNET CIA LTDA</t>
  </si>
  <si>
    <t>FEPAL SA</t>
  </si>
  <si>
    <t>FIALSANET SA</t>
  </si>
  <si>
    <t>FIBERGO-TELECOM SA</t>
  </si>
  <si>
    <t>FIBERTELCOM CL</t>
  </si>
  <si>
    <t>FIBRACABLE SA</t>
  </si>
  <si>
    <t>FIBRAPOINT SA</t>
  </si>
  <si>
    <t>FIBRAWEB SAS</t>
  </si>
  <si>
    <t>FIDEM SOLUTIONS ELECTROGIGA CIALTDA</t>
  </si>
  <si>
    <t>FLASHNET-FIBER SA</t>
  </si>
  <si>
    <t>FLYNEXT SA</t>
  </si>
  <si>
    <t>GAIBOR SACOTO JUAN ANDRES</t>
  </si>
  <si>
    <t>GARCIA VILLAMAR ASOCIADOS CIA LTDA</t>
  </si>
  <si>
    <t>GEDATECU SA</t>
  </si>
  <si>
    <t>GIGAMAX SA</t>
  </si>
  <si>
    <t>GIGARED FLORES CIA LTDA</t>
  </si>
  <si>
    <t>GIGAREDSA SA</t>
  </si>
  <si>
    <t>GILAUCO SA</t>
  </si>
  <si>
    <t>GIRONYCHABELO TELECOMUNICACIONES DEL SUR SA</t>
  </si>
  <si>
    <t>GLOBALSPEED SAS</t>
  </si>
  <si>
    <t>GOBRAVCORP SA</t>
  </si>
  <si>
    <t>GODNET SAS</t>
  </si>
  <si>
    <t>GOMES COMUNICACIONES DATATV CIA LTDA</t>
  </si>
  <si>
    <t>GONZALEZ GUTIERREZ MICHAEL JOHAN</t>
  </si>
  <si>
    <t>GROUNDNET SA</t>
  </si>
  <si>
    <t>GRUPO BRAVCO SA</t>
  </si>
  <si>
    <t>GRUPO SPEEDNET TELECOM-SDT CIA LTDA</t>
  </si>
  <si>
    <t>GRUPORLBC CIA LTDA</t>
  </si>
  <si>
    <t>GUALLANET SAS</t>
  </si>
  <si>
    <t>GUERRERO GUALSAQUI LUIS HUMBERTO</t>
  </si>
  <si>
    <t>GUIMER-COMUNICACIONES SA</t>
  </si>
  <si>
    <t>GYGANET SA</t>
  </si>
  <si>
    <t>HC TELECOMUNICACIONES HCNET SA</t>
  </si>
  <si>
    <t>HOMENET-FIBER SA</t>
  </si>
  <si>
    <t>HUGHES DEL ECUADOR HDE CIA LTDA</t>
  </si>
  <si>
    <t>IFOTONCORP SA</t>
  </si>
  <si>
    <t>IMTELECTRICOMPANY SA</t>
  </si>
  <si>
    <t>INGENIERIA DE PROYECTOS CIVILES Y ELECTRICOS INGEPROCIEL SA</t>
  </si>
  <si>
    <t>INMAX CIA LTDA</t>
  </si>
  <si>
    <t>INNO FIBER INFI CIA LTDA</t>
  </si>
  <si>
    <t>INNOVACION EN REDES Y TELECOMUNICACIONES "COTOPAXI" - IRTELC CIA LTDA</t>
  </si>
  <si>
    <t>INPLANET SA</t>
  </si>
  <si>
    <t>INPRONET-INGENIERIA CIA LTDA</t>
  </si>
  <si>
    <t>INSAPPTEL SA</t>
  </si>
  <si>
    <t>INSTALACION DE SISTEMAS EN REDES INSYSRED SA</t>
  </si>
  <si>
    <t>INTERCOMMERCE SA</t>
  </si>
  <si>
    <t>INTERDATOS SA</t>
  </si>
  <si>
    <t>INTERNET POR FIBRA OPTICA FONET CIA LTDA</t>
  </si>
  <si>
    <t>INTERNET Y TELECOMUNICACIONES COTOPAXI INTELCOTOPAXI CIA LTDA</t>
  </si>
  <si>
    <t>INTERPLUS SAS</t>
  </si>
  <si>
    <t>INTERTELNET SA</t>
  </si>
  <si>
    <t>INTERTV SATELlTAL SA</t>
  </si>
  <si>
    <t>IPCOM CIA LTDA</t>
  </si>
  <si>
    <t>IT2 COMUNICACIONES SAS</t>
  </si>
  <si>
    <t>JACOME PRUNA MAYRA ROSARIO</t>
  </si>
  <si>
    <t>JEA PC COMUNICACIONES SA</t>
  </si>
  <si>
    <t>JOIN TELECOMUNICATION ENTERPRISE JTE CIA LTDA</t>
  </si>
  <si>
    <t>KATARI TELECOM KATARICOM SAS</t>
  </si>
  <si>
    <t>KOLVECH SA</t>
  </si>
  <si>
    <t>KUFFO CABLES TV KUFFOCABLES CIALTDA</t>
  </si>
  <si>
    <t>LATAMTECH SA</t>
  </si>
  <si>
    <t>LESCOMM SAS</t>
  </si>
  <si>
    <t>LINKNET TECHNOLOGY SERVICIOS DE TELECOMUNICACIONES LINKNET360 SA</t>
  </si>
  <si>
    <t>LINKOTEL SA</t>
  </si>
  <si>
    <t>LITORFLEX SA</t>
  </si>
  <si>
    <t>LOJASYSTEM CA</t>
  </si>
  <si>
    <t>LOORSAF NET SAS</t>
  </si>
  <si>
    <t>MACHALANET SA MACHANETSA</t>
  </si>
  <si>
    <t>MAILLOT SA</t>
  </si>
  <si>
    <t>MAJONET SAS</t>
  </si>
  <si>
    <t>MAKINGPC SA</t>
  </si>
  <si>
    <t>MAKRO-NETCOMUNICACIONES CIALTDA</t>
  </si>
  <si>
    <t>MANANET SA</t>
  </si>
  <si>
    <t>MANFREENET CIA LTDA</t>
  </si>
  <si>
    <t>MANTAREYS SA</t>
  </si>
  <si>
    <t>MANTINAR CABLE SA</t>
  </si>
  <si>
    <t>MARVICNET CIA LTDA</t>
  </si>
  <si>
    <t>MASTER TECHNOLOGY CIA LTDA</t>
  </si>
  <si>
    <t>MAXXCON CIA LTDA</t>
  </si>
  <si>
    <t>MEDIA COMMERCE MEDCOMM SA</t>
  </si>
  <si>
    <t>MEGA-CABLE-BYM SAS</t>
  </si>
  <si>
    <t>MEGACIETTE SA</t>
  </si>
  <si>
    <t>MEGADATOS SA</t>
  </si>
  <si>
    <t>MEGAFAST SA</t>
  </si>
  <si>
    <t>MEGALINK SAS</t>
  </si>
  <si>
    <t>MERAKITEL SAS</t>
  </si>
  <si>
    <t>MICARMITA SAS</t>
  </si>
  <si>
    <t>MOCHA PATIÑO JUAN JAVIER</t>
  </si>
  <si>
    <t>MORALES VERGARA MARIA JOSE</t>
  </si>
  <si>
    <t>MOSQUERA DOMINGUEZ ROBERTO CARLOS</t>
  </si>
  <si>
    <t>MQSATEL COMUNICACIONES SA</t>
  </si>
  <si>
    <t>MUVECOM CL</t>
  </si>
  <si>
    <t>NEGOCIOS Y TELEFONIA (NEDETEL) SA</t>
  </si>
  <si>
    <t>NET1 SA</t>
  </si>
  <si>
    <t>NETCOMM CIA LTDA</t>
  </si>
  <si>
    <t>NETDIGITAL SA</t>
  </si>
  <si>
    <t>NETEL TELECOMUNICACIONES Y NEGOCIOS CIA LTDA</t>
  </si>
  <si>
    <t>NETESERVICE SA</t>
  </si>
  <si>
    <t>NETGOD SAS</t>
  </si>
  <si>
    <t>NETQUICK SAS</t>
  </si>
  <si>
    <t>NETTRIXFLY-TELECOMUNICACIONES SA</t>
  </si>
  <si>
    <t>NETWORKIN &amp; INFINIDAD DE SERVICIOS INFINYNET CIA LTDA</t>
  </si>
  <si>
    <t>NETWORKTELECOMUNICATIONSYSTEMS SAS</t>
  </si>
  <si>
    <t>NETZONE-EC SAS</t>
  </si>
  <si>
    <t>NEVAREZ QUINTERO GINO PAUL</t>
  </si>
  <si>
    <t>NEXT-TELECOM SA</t>
  </si>
  <si>
    <t>NODUS NET SAS</t>
  </si>
  <si>
    <t>NOLIMITSERVICE SA</t>
  </si>
  <si>
    <t>NOVUSNET CIA LTDA</t>
  </si>
  <si>
    <t>OCEAN-NET SA</t>
  </si>
  <si>
    <t>OCTELCO OBRAS Y CONSTRUCCIONES DE TELECOMUNICACIONES CL</t>
  </si>
  <si>
    <t>ONET SA</t>
  </si>
  <si>
    <t>OPTHIMAING TELECOMUNICACIONES SA</t>
  </si>
  <si>
    <t>OPTILINK CIA LTDA</t>
  </si>
  <si>
    <t>OPTINET SAS BIC</t>
  </si>
  <si>
    <t>ORMACON SAS</t>
  </si>
  <si>
    <t>OTECEL SA</t>
  </si>
  <si>
    <t>PAALLNET CIA LTDA</t>
  </si>
  <si>
    <t>PABLO SEXTO-HUAMBOYA TELECOMUNICACIONES CL</t>
  </si>
  <si>
    <t>PACHECO SAGUAY LUIS EDUARDO</t>
  </si>
  <si>
    <t>PACIFICBUSINESS SA</t>
  </si>
  <si>
    <t>PASTAZATV SA</t>
  </si>
  <si>
    <t>PATRICIATEVE SA</t>
  </si>
  <si>
    <t>PORTILLA RUIZ ELIAN ANDRES</t>
  </si>
  <si>
    <t>POWERNET SD CIA LTDA</t>
  </si>
  <si>
    <t>POZO GUAMAN JEFFERSON PAUL</t>
  </si>
  <si>
    <t>PROMOMEDIOS SA</t>
  </si>
  <si>
    <t>PROVEEDOR DE SERVICIOS DE INTERNET TEKLINK NETWORKS TEKLINK CIA LTDA</t>
  </si>
  <si>
    <t>PUERTOVISION CABLE SA</t>
  </si>
  <si>
    <t>PUNTO RED INTEGRACION PRIC SA</t>
  </si>
  <si>
    <t>PUNTONET SA</t>
  </si>
  <si>
    <t>QUANTICORP SA</t>
  </si>
  <si>
    <t>QUEVEDO CABLE TELEVISION QVCABLE SA</t>
  </si>
  <si>
    <t>QUICKLYNET SA</t>
  </si>
  <si>
    <t>QUICKNET CORREA REQUENA CIA LTDA</t>
  </si>
  <si>
    <t>QUITOFIBRANET CIA LTDA</t>
  </si>
  <si>
    <t>RADIO Y TELEVISION EL CHACO RTVCHACO SA</t>
  </si>
  <si>
    <t>RAGAPO SAS</t>
  </si>
  <si>
    <t>RAYONET LTDA CIA LTDA</t>
  </si>
  <si>
    <t>RDH ASESORIA Y SISTEMAS SA</t>
  </si>
  <si>
    <t>RED CORPORATIVA DE TELECOMUNICACIONES REDCOTEL CIA LTDA</t>
  </si>
  <si>
    <t>RED DE TELECOMUNICACIONES DEL SUR NETSURTV SA</t>
  </si>
  <si>
    <t>REDES TELECOMUNICACIONES SOLUCIONES INFORMATICAS NEXTEL CIA LTDA</t>
  </si>
  <si>
    <t>REDES Y TELECOMUNICACIONES MEGATELECOM CIA LTDA</t>
  </si>
  <si>
    <t>REDESTEL SA</t>
  </si>
  <si>
    <t>REDMICTEL CIA LTDA</t>
  </si>
  <si>
    <t>RIOBIT CIA LTDA</t>
  </si>
  <si>
    <t>RIONET SERVICIOS DE TELECOMUNICACIONES SA</t>
  </si>
  <si>
    <t>RIOS VISION NETSURF RIOSANET SA</t>
  </si>
  <si>
    <t>RIVERCABLENET CL</t>
  </si>
  <si>
    <t>ROMV (CMS) CORPORATE MANAGEMENT SYSTEMS SA</t>
  </si>
  <si>
    <t>S&amp;M ASOCIADOS SA</t>
  </si>
  <si>
    <t>SAA MONTESDEOCA SONIA MAGDALENA</t>
  </si>
  <si>
    <t>SANTA ELENA CABLETEVE CIA LTDA</t>
  </si>
  <si>
    <t>SATCOMPU CIA LTDA</t>
  </si>
  <si>
    <t>SATCONTV SATELITE CONECCION SA</t>
  </si>
  <si>
    <t>SERTELOMEGA SAS</t>
  </si>
  <si>
    <t>SERVICABLE CIA LTDA</t>
  </si>
  <si>
    <t>SERVICIO DE OFICINA COMPUTARIZADO SEROFICOM SA</t>
  </si>
  <si>
    <t>SERVICIO DE TELECOMUNICACIONES OROBLA SA</t>
  </si>
  <si>
    <t>SERVICIO DE TELECOMUNICACIONES REYESNET SAS</t>
  </si>
  <si>
    <t>SERVICIOS DE CABLE Y COMUNICACIONES CABLEDURAN SA</t>
  </si>
  <si>
    <t>SERVICIOS DE INGENIERIA Y CONSULTORIA ELECTRITELECOM CIA LTDA</t>
  </si>
  <si>
    <t>SERVICIOS DE TELECOMUNICACIONES AMERICANCABLE SA</t>
  </si>
  <si>
    <t>SERVICIOS DE TELECOMUNICACIONES ATVCABLE CIA LTDA</t>
  </si>
  <si>
    <t>SERVICIOS DE TELECOMUNICACIONES CABLESS &amp; WIRELESS CIA LTDA</t>
  </si>
  <si>
    <t>SERVICIOS DE TELECOMUNICACIONES CALOVALRI SAS</t>
  </si>
  <si>
    <t>SERVICIOS DE TELECOMUNICACIONES DE AMERICA SE&amp;TE CL</t>
  </si>
  <si>
    <t>SERVICIOS DE TELECOMUNICACIONES FLYBERCOM CIA LTDA</t>
  </si>
  <si>
    <t>SERVICIOS DE TELECOMUNICACIONES GUALACEOTEVE CIA LTDA</t>
  </si>
  <si>
    <t>SERVICIOS DE TELECOMUNICACIONES HUAQUILLASVISION CIA LTDA</t>
  </si>
  <si>
    <t>SERVICIOS DE TELECOMUNICACIONES LATEVECOM CIA LTDA</t>
  </si>
  <si>
    <t>SERVICIOS DE TELECOMUNICACIONES MOCACHEVISION SA</t>
  </si>
  <si>
    <t>SERVICIOS DE TELECOMUNICACIONES NARANJALTEVE CIA LTDA</t>
  </si>
  <si>
    <t>SERVICIOS DE TELECOMUNICACIONES PAJANTEVE SA</t>
  </si>
  <si>
    <t>SERVICIOS DE TELECOMUNICACIONES PORTOVELOVISION CIALTDA</t>
  </si>
  <si>
    <t>SERVICIOS DE TELECOMUNICACIONES SETEL SA</t>
  </si>
  <si>
    <t>SERVICIOS DE TELECOMUNICACIONES VALENCIATEVE SA</t>
  </si>
  <si>
    <t>SERVICIOS DE TRANSMISION INFORMATICA INTEGRALDATA SAS</t>
  </si>
  <si>
    <t>SERVICIOS, VENTA E INSTALACION TECNOLOGICA MUÑOZ &amp; ARGOTE SOLTECSER SA</t>
  </si>
  <si>
    <t>SERVI-LION-NET CIA LTDA</t>
  </si>
  <si>
    <t>SERVITRACTOR SA</t>
  </si>
  <si>
    <t>SERVIVALLEBLEK CIA LTDA</t>
  </si>
  <si>
    <t>SIETCOM SAS</t>
  </si>
  <si>
    <t>SILVEGNET-FIBER SA</t>
  </si>
  <si>
    <t>SISAVINTEL SISTEMAS AVANZADOS DE INTERNET Y TELECOMUNICACIONES CIA LTDA</t>
  </si>
  <si>
    <t>SISCOMADU SA</t>
  </si>
  <si>
    <t>SISTEMA DE TELEVISION POR CABLE PERLAVISION CIA LTDA</t>
  </si>
  <si>
    <t>SISTEMAS GLOBALES DE COMUNICACION HCGLOBAL SA</t>
  </si>
  <si>
    <t>SITERTL CIA LTDA</t>
  </si>
  <si>
    <t>SITMK SAS</t>
  </si>
  <si>
    <t>SKYWEB SA</t>
  </si>
  <si>
    <t>SMART TECHNOLOGY SA TECHSMART</t>
  </si>
  <si>
    <t>SMARTCONEXION CIA LTDA</t>
  </si>
  <si>
    <t>SMITELK SA</t>
  </si>
  <si>
    <t>SOLINTELSA SOLUCIONES INTEGRADAS EN INTERNET Y TELECOMUNICACIONES SA</t>
  </si>
  <si>
    <t>SOLUCIONES TECNOLOGICAS EN SEGURIDAD ELECTRONICA Y TELECOMUNICACIONES KDNA CIA LTDA</t>
  </si>
  <si>
    <t>SOLUCIONES Y SERVICIOS ITMEGAGITEL CIA LTDA</t>
  </si>
  <si>
    <t>SONET CL</t>
  </si>
  <si>
    <t>STARTV CIA LTDA</t>
  </si>
  <si>
    <t>SYSNOVELLTEL SA</t>
  </si>
  <si>
    <t>SYSTRAY SA</t>
  </si>
  <si>
    <t>TECNOBIS SA</t>
  </si>
  <si>
    <t>TECNOLOGIAS DE NUEVA GENERACION TNG CIALTDA</t>
  </si>
  <si>
    <t>TECNYTEL NET TECNET SA</t>
  </si>
  <si>
    <t>TELCOEXPRESS SA</t>
  </si>
  <si>
    <t>TELCONET SA</t>
  </si>
  <si>
    <t>TELCOWARE SA</t>
  </si>
  <si>
    <t>TELEBUCAY SA</t>
  </si>
  <si>
    <t>TELEC MERAKI SAS BIC</t>
  </si>
  <si>
    <t>TELECOM3000 SA</t>
  </si>
  <si>
    <t>TELECOMNET SA</t>
  </si>
  <si>
    <t>TELECOMUNICACIONES BALAOVISION SA</t>
  </si>
  <si>
    <t>TELECOMUNICACIONES CAÑAR DISEÑOS E INSTALACIONES CAÑARTELECOM CIA LTDA</t>
  </si>
  <si>
    <t>TELECOMUNICACIONES DEL ECUADOR AGILNET SA</t>
  </si>
  <si>
    <t>TELECOMUNICACIONES FENIX TELECOMUNICACIONES FENIX INTERNACIONAL FENIXINTER SA</t>
  </si>
  <si>
    <t>TELECOMUNICACIONES NETHOME CIA LTDA</t>
  </si>
  <si>
    <t>TELECOMUNICACIONES NETWORKING TELYNETWORKING CA</t>
  </si>
  <si>
    <t>TELECOMUNICACIONES OPTICOM TEOP CIA LTDA</t>
  </si>
  <si>
    <t>TELECOMUNICACIONES SIERRA NETWORKS SIERRANET CIA LTDA</t>
  </si>
  <si>
    <t>TELECOMUNICACIONES TVMUNDO SA</t>
  </si>
  <si>
    <t>TELECOMUNICACIONES WRIVERA RED SA</t>
  </si>
  <si>
    <t>TELECONSTRUCSA SA</t>
  </si>
  <si>
    <t>TELEDATOS SA</t>
  </si>
  <si>
    <t>TELERAPID SA</t>
  </si>
  <si>
    <t>TELESYSTEMSA SA</t>
  </si>
  <si>
    <t>TELEVISION ECHANDIA TVECHANDIA SA</t>
  </si>
  <si>
    <t>TELEVISION POR CABLE DE LA COSTA COSTATEVE SA</t>
  </si>
  <si>
    <t>TELINCOM SA</t>
  </si>
  <si>
    <t>TELMODER TELECOMUNICACIONES MODERNAS SA</t>
  </si>
  <si>
    <t>TELNET-TV SA</t>
  </si>
  <si>
    <t>TELREFELSA SA</t>
  </si>
  <si>
    <t>TENEDA CORPORACION CIA LTDA</t>
  </si>
  <si>
    <t>TENEDA MALIZA WILSON JAVIER</t>
  </si>
  <si>
    <t>TERRA TELECOM SA TELECOMSA</t>
  </si>
  <si>
    <t>TRACKNET SAS</t>
  </si>
  <si>
    <t>TRANSCORPORACION SA</t>
  </si>
  <si>
    <t>TUQUERREZ IPIALES EDWIN GEOVANNY</t>
  </si>
  <si>
    <t>TURBONET SA</t>
  </si>
  <si>
    <t>TUVENTURA SA</t>
  </si>
  <si>
    <t>TV CABLE SANTA ANA TVCABSA SA</t>
  </si>
  <si>
    <t>TVCOLORNETWORK SA</t>
  </si>
  <si>
    <t>VASQUEZ ZAMBRANO MIGUEL ALEJANDRO</t>
  </si>
  <si>
    <t>VEGACOM SA</t>
  </si>
  <si>
    <t>VELOCITY-COORPORATION SAS</t>
  </si>
  <si>
    <t>VELOCITYNET CA</t>
  </si>
  <si>
    <t>VEPLUS SA</t>
  </si>
  <si>
    <t>VISIONPLAYAS SA</t>
  </si>
  <si>
    <t>VITLYM CIA LTDA</t>
  </si>
  <si>
    <t>VITT SAS</t>
  </si>
  <si>
    <t>VUELATECHNOLOGY SAS</t>
  </si>
  <si>
    <t>WAYRU SAS</t>
  </si>
  <si>
    <t>WEB-LIFE TELECOMUNICACIONES SA</t>
  </si>
  <si>
    <t>WIFITEL SA</t>
  </si>
  <si>
    <t>WIRELESS ECUADOR AIRWAVES SA</t>
  </si>
  <si>
    <t>WORLD SISTEM TELECOM WST SAS</t>
  </si>
  <si>
    <t>ZAIGOVER SA</t>
  </si>
  <si>
    <t>ZAMNETTELCOM SAS</t>
  </si>
  <si>
    <t>ZENIX SA SERVICIOS DE TELECOMUNICACIONES SATELITAL</t>
  </si>
  <si>
    <t>Con Memorando Nro. ARCOTEL-CCON-2023-1044-M de 18 de mayo de 2023, la Dirección Técnica de Control de Servicios de Telecomunicaciones – CCDS-CCON, unidad administradora del Sistema de Información y Estadística de los Servicios de Telecomunicaciones – SIETEL, Dirección que revisa y valida la información proporcionada por los prestadores de servicios de telecomunicaciones, remite la información correspondiente al primer trimestre del 2023, del servicio de acceso a internet, y comunica que se realizaron ajustes a la plataforma SIETEL. 
La Dirección Técnica de Regulación de Estudios y Análisis Estadístico y de Mercados CRDM-CREG, comunica a CCON-CCDS que, del análisis de la información entregada en el primer trimestre del 2023, se identifica una variación a la baja en comparación a la información del número de cuentas registradas en el último trimestre de 2022.
Con memorando Nro. ARCOTEL-CCON-2023-1334-M de 15 de junio de 2023, la Dirección Técnica de Control de Servicios de Telecomunicaciones – CCDS-CCON ratifica la entrega de información realizada con Memorando Nro. ARCOTEL-CCON-2023-1044-M.</t>
  </si>
  <si>
    <t>Conforme lo expresado en la Nota 2, para fines estadísticos a partir del primer trimestre del 2023, se replicará la información de prestadores de servicios de telecomunicaciones del servicio de valor agregado, tomando como línea base, el reporte del cuarto trimestre del 2022, para lo cual se incluye un código de colores dentro de la tabla de cuentas y usuarios estimados de Internet por Prestador</t>
  </si>
  <si>
    <t>ALARCON SERRANO ALEXIS GERMANIA</t>
  </si>
  <si>
    <t>BORBOR BORBOR EDWIN DAVID</t>
  </si>
  <si>
    <t>CANDO TORRES CARLOS PATRICIO</t>
  </si>
  <si>
    <t>CEDEÑO TALLEDO REMIGIO DE LOS ANGELES</t>
  </si>
  <si>
    <t>CHUQUILLA QUILUMBA DEYSI ROXANA</t>
  </si>
  <si>
    <t>DE LA TORRE ROMERO JORGE FERNANDO</t>
  </si>
  <si>
    <t>DELGADO QUIJIJE ERIKA JOSEFA</t>
  </si>
  <si>
    <t>DELGADO TUAREZ FRANCISCO XAVIER</t>
  </si>
  <si>
    <t>FRANCO SOLIS JIMMY STALIN</t>
  </si>
  <si>
    <t>GALLEGOS LARA MARCO ROBERTO</t>
  </si>
  <si>
    <t>GILER LOOR MANUEL JACINTO</t>
  </si>
  <si>
    <t>JUNCAL GUAMAN MANUEL CRUZ</t>
  </si>
  <si>
    <t>LOPEZ LOPEZ DORIS NATALY</t>
  </si>
  <si>
    <t>MACAS CALDERON VICTOR DANIEL</t>
  </si>
  <si>
    <t>MEDINA CEVALLOS CARLOS FIDEL</t>
  </si>
  <si>
    <t>MERCHAN CHUMO ERIKA ROXANA</t>
  </si>
  <si>
    <t>MOROCHO VALDIVIESO ANGEL RENATO</t>
  </si>
  <si>
    <t>NARVAEZ PARDO CARLOS VICENTE</t>
  </si>
  <si>
    <t>SANCHEZ JIMENEZ MAIDY TATIANA</t>
  </si>
  <si>
    <t>SARAGURO PUEBLA GEOVANNA FERNANDA</t>
  </si>
  <si>
    <t>SOCIEDAD CIVIL Y COMERCIAL J&amp;L COMPUTER SERVICE</t>
  </si>
  <si>
    <t>SOLANO HERRERA BRYAN ANDRES</t>
  </si>
  <si>
    <t>TRIVIÑO LIMONES STAYN LEONARDO</t>
  </si>
  <si>
    <t>VELOZ GUERRERO ERIKA ESTEFANIA</t>
  </si>
  <si>
    <t>BAWEBDI SAS</t>
  </si>
  <si>
    <t>COMPAÑIA CRISTOBAL TELECOM SA</t>
  </si>
  <si>
    <t>CONVERGE SA</t>
  </si>
  <si>
    <t>DESINET SAS</t>
  </si>
  <si>
    <t>DIRECTV ECUADOR C LTDA</t>
  </si>
  <si>
    <t>EDWIN SALAZAR ORDOÑEZ EDSAOR CIA LTDA</t>
  </si>
  <si>
    <t>EQUATEL CORP SAS</t>
  </si>
  <si>
    <t>FIBERTELCORP SAS</t>
  </si>
  <si>
    <t>FIBRATELSD SAS</t>
  </si>
  <si>
    <t>FIBRATRON SAS</t>
  </si>
  <si>
    <t>HESESA SAS</t>
  </si>
  <si>
    <t>INTERNETLACRUZ SAS</t>
  </si>
  <si>
    <t>ISGLO SAS</t>
  </si>
  <si>
    <t>MALDO SAS</t>
  </si>
  <si>
    <t>MORONANET SA</t>
  </si>
  <si>
    <t>NEIRA ECHEVERRIA JUAN CARLOS</t>
  </si>
  <si>
    <t>NEOCLOUD SAS</t>
  </si>
  <si>
    <t>REDPLUS SAS SOCIEDAD POR ACCIONES SIMPLIFICADA BIC</t>
  </si>
  <si>
    <t>RIKENET SAS</t>
  </si>
  <si>
    <t>SERVICIO DE INTERNET Y TELECOMUNICACIONES SITEC SA</t>
  </si>
  <si>
    <t>SERVICIOS DE TELECOMUNICACIONES FIBERLINK FIBERMEDIA CIA LTDA</t>
  </si>
  <si>
    <t>SKYLIFE SAS</t>
  </si>
  <si>
    <t>SOLUTEC-EC SAS</t>
  </si>
  <si>
    <t>STARLINK ECUADOR STAREC C LTDA</t>
  </si>
  <si>
    <t>TELECOMUNICACIONES DE LOS ANDES ANDESNET SA</t>
  </si>
  <si>
    <t>UNINDIT SAS</t>
  </si>
  <si>
    <t>AGUILAR ROMERO EDWIN PATRICIO</t>
  </si>
  <si>
    <t>ARRICIAGA COELLO DARWIN ALFREDO</t>
  </si>
  <si>
    <t>CAIZA ELBAY SUSANA IVETH</t>
  </si>
  <si>
    <t>CATAGUA MOREIRA ALLISON NICOLE</t>
  </si>
  <si>
    <t>CHILLOGALLI TORRES RICHARD WILLIAM</t>
  </si>
  <si>
    <t>FAJARDO VELEPUCHA EDGAR WILLIAM</t>
  </si>
  <si>
    <t>FRANCO ALARCON KATHERINE KIMBERLY</t>
  </si>
  <si>
    <t>GAVILANEZ PROAÑO PAOLA ALEXANDRA</t>
  </si>
  <si>
    <t>KUFFO LOPEZ ESTALIN DAGOBERTO</t>
  </si>
  <si>
    <t>MORALES INTRIAGO CARLOS ORLANDO</t>
  </si>
  <si>
    <t>ORMAZA NASTACUAS YESSENIA ELIZABETH</t>
  </si>
  <si>
    <t>PANAMA VELASQUEZ YALINA MARIBEL</t>
  </si>
  <si>
    <t>PROAÑO GUERRERO RAFAEL MAURICIO</t>
  </si>
  <si>
    <t>PUPIALES SERRANO CARMEN AMELIA</t>
  </si>
  <si>
    <t>SINCHE REY POLIVIO GIRON</t>
  </si>
  <si>
    <t>TELEVISION POR CABLE ZAMORAVISION SISTEMA DE TELEVISION COMPAÑIA DE RESPONSABILIDAD LIMITADA</t>
  </si>
  <si>
    <t>TENEZACA CHIMBAINA MANUEL JESUS</t>
  </si>
  <si>
    <t>VASQUEZ MANCILLA RODOLFO ISRAEL</t>
  </si>
  <si>
    <t>YUGCHA GUANOQUIZA DANIEL JEREMIAS</t>
  </si>
  <si>
    <t>SERVICIOS&amp;TELECOMUNICACIONES TEUNE SA</t>
  </si>
  <si>
    <t>ALEGRIAMUSICAL SA</t>
  </si>
  <si>
    <t>ANDINARED SAS</t>
  </si>
  <si>
    <t>AVILCA TELECOMUNICACIONES SA</t>
  </si>
  <si>
    <t>CANNET SAS</t>
  </si>
  <si>
    <t>CHASQUIBIT SAS</t>
  </si>
  <si>
    <t>COACHCOMPANY SA</t>
  </si>
  <si>
    <t>CONSULTORA MUNDO WEB COMUWEB CIA LTDA</t>
  </si>
  <si>
    <t>DE UNA TVNET SAS</t>
  </si>
  <si>
    <t>EMPRESA DE TELECOMUNICACIONES DE SALITRE ETELSA SAS</t>
  </si>
  <si>
    <t>GIGARED FIBER SA</t>
  </si>
  <si>
    <t>GLOBALLYNET D&amp;M SAS</t>
  </si>
  <si>
    <t>INNOVACION TECNOLOGICA SMARTCORP GRUPOSMARTCORP CIALTDA</t>
  </si>
  <si>
    <t>INSTATELECOM SAS</t>
  </si>
  <si>
    <t>JACENET SAS</t>
  </si>
  <si>
    <t>NEGSOTEL SAS</t>
  </si>
  <si>
    <t>NETFASTFIBER SAS</t>
  </si>
  <si>
    <t>NETWORKING AMBATELNET SAS</t>
  </si>
  <si>
    <t>NETWORNET SA</t>
  </si>
  <si>
    <t>OPTI FAST NET SAS</t>
  </si>
  <si>
    <t>RIZZONET SAS</t>
  </si>
  <si>
    <t>SERVICIOS DE TELECOMUNICACIONES C&amp;M STRONGNET SAS</t>
  </si>
  <si>
    <t>SERVINTELEC SA</t>
  </si>
  <si>
    <t>SPEEDCAST ECUADOR SA</t>
  </si>
  <si>
    <t>TELECOMUNICACIONES FLORES CARRILLO - TELEFLOC SA</t>
  </si>
  <si>
    <t>TV DIGITAL SA</t>
  </si>
  <si>
    <t>XFINITY INTERNET Y TELEVISION POR CABLE SA</t>
  </si>
  <si>
    <t>ALDAS CORAL MERCY PATRICIA</t>
  </si>
  <si>
    <t>APONTE FARFAN YASMENIA NOEMI</t>
  </si>
  <si>
    <t>CEDILLO GONZALEZ JORGE ANDRES</t>
  </si>
  <si>
    <t>CHARIGUAMAN MAURISACA JENNY GABRIELA</t>
  </si>
  <si>
    <t>COMPAÑIA DE TELECOMUNICACIONES LEON &amp; RODAS LR-COMPTEL SA</t>
  </si>
  <si>
    <t>COMPAÑIA ELITETV SA</t>
  </si>
  <si>
    <t>DELGADO CARRILLO LUISA CAROLINA</t>
  </si>
  <si>
    <t>DICOTEL CIA LTDA</t>
  </si>
  <si>
    <t>FASTTELECOM SAS</t>
  </si>
  <si>
    <t>GUACHAMIN ANDRANGO ANDREA ELIZABETH</t>
  </si>
  <si>
    <t>HERRERA SISALIMA GABRIELA ANDREINA</t>
  </si>
  <si>
    <t>HUANCA CAMPOVERDE BERNARDO DIOGENES</t>
  </si>
  <si>
    <t>JIMENEZ CURILLO GUSTAVO TRAJANO</t>
  </si>
  <si>
    <t>LICOA ORTIZ VICENTE LEONARDO</t>
  </si>
  <si>
    <t>LOMASNET SAS</t>
  </si>
  <si>
    <t>MEGACONEXION SA</t>
  </si>
  <si>
    <t>MEZONES PILOZO YELTSIN ADRIAN</t>
  </si>
  <si>
    <t>MONTENEGRO ALVEAR LENIN ANDRES</t>
  </si>
  <si>
    <t>OPENET SAS</t>
  </si>
  <si>
    <t>PEÑA SANCHEZ JAQUELINE ISABEL</t>
  </si>
  <si>
    <t>PIEDRA OLAYA ORLY LEONARDO</t>
  </si>
  <si>
    <t>RABBITCOM SAS</t>
  </si>
  <si>
    <t>RAMBER COMUNICACIONES CL</t>
  </si>
  <si>
    <t>RAMON CUEVA GHISLAYNE YANINE</t>
  </si>
  <si>
    <t>SUPERCABLE CIALTDA</t>
  </si>
  <si>
    <t>TECNO-SUR SAS</t>
  </si>
  <si>
    <t>TELE - RED TELECOMUNICACIONES Y REDES SA</t>
  </si>
  <si>
    <t>TELEVISION &amp; COMUNICACION KABLESTARTV SA</t>
  </si>
  <si>
    <t>UNCLICKGO SA</t>
  </si>
  <si>
    <t>YANCHALIQUIN YANCHALIQUIN FREDDY WASHINGTON</t>
  </si>
  <si>
    <t>YUMBLA VELEZ ESTEBAN JOSE</t>
  </si>
  <si>
    <t>COLOR VERDE</t>
  </si>
  <si>
    <t>Prestadores que no constan en el reporte enviado por la Coordinación Técnica de Control, a partir del último trimestre de 2022 hacia adelante, y que no han reportado en el periodo en análisis por lo que se replica el último dato conocido.</t>
  </si>
  <si>
    <t>ANTENAWIFI SAS</t>
  </si>
  <si>
    <t>BUENAFENETTV CL</t>
  </si>
  <si>
    <t>CABLE HOGAR TELECOMUNICACIONES DE MANABI (CABLEHOGAR) SAS</t>
  </si>
  <si>
    <t>CATOTA CATOTA LUIS ORLANDO</t>
  </si>
  <si>
    <t>CBVISION SA</t>
  </si>
  <si>
    <t>CIAMID SAS</t>
  </si>
  <si>
    <t>CIPHERBYTE SAS</t>
  </si>
  <si>
    <t>COBOS MENDOZA ADRIAN ISRAEL</t>
  </si>
  <si>
    <t>CUZCO JIMENEZ DELIA CUMANDA</t>
  </si>
  <si>
    <t>DISTRIBUIDORA MI RED ECUADOR MIREDEC SA</t>
  </si>
  <si>
    <t>EASYNET SA</t>
  </si>
  <si>
    <t>ERAZO CALDERON VICENTE PATRICIO</t>
  </si>
  <si>
    <t>ESPIN ACOSTA MARIO EDUARDO</t>
  </si>
  <si>
    <t>FIBER-PON SAS</t>
  </si>
  <si>
    <t>GARCIA RODRIGUEZ CHARLES MILTON</t>
  </si>
  <si>
    <t>LEMA ILLAPA JULIO RODRIGO</t>
  </si>
  <si>
    <t>LUCAS TOALA KAREN FERNANDA</t>
  </si>
  <si>
    <t>NETCOMCORP SAS</t>
  </si>
  <si>
    <t>ORDOÑEZ ANGEL POLIBIO</t>
  </si>
  <si>
    <t>PAGUAY QUIMBIURCO JUAN CARLOS</t>
  </si>
  <si>
    <t>PALOMO ASTUDILLO FRANKLIN ISMAEL</t>
  </si>
  <si>
    <t>PEÑAFIEL SANTOS ALCIDES ALEJANDRO</t>
  </si>
  <si>
    <t>SURNET SA</t>
  </si>
  <si>
    <t>TACO QUITO JOSE DAVID</t>
  </si>
  <si>
    <t>TELECASOVI SA</t>
  </si>
  <si>
    <t>TELNETISP SAS</t>
  </si>
  <si>
    <t>TROYA VERNAZA MILTON ALEJANDRO</t>
  </si>
  <si>
    <t>ZAGAL MOLINA GEOVANNA KARINA</t>
  </si>
  <si>
    <t>BALLA QUINCHE MARIA</t>
  </si>
  <si>
    <t>BERMELLO ZAMBRANO SELSO RENE</t>
  </si>
  <si>
    <t>CABASCANGO ANRANGO MARIA FABIOLA</t>
  </si>
  <si>
    <t>CAGUANA GARZON ANDREA ESTEFANIA</t>
  </si>
  <si>
    <t>CONSTRNETT SAS</t>
  </si>
  <si>
    <t>CORPORACION NACIONAL OREGON OREGONCORPORATION SA</t>
  </si>
  <si>
    <t>DATANET SA</t>
  </si>
  <si>
    <t>DUTAN SANANGO MARIBEL EULALIA</t>
  </si>
  <si>
    <t>EDGE UNO ECUADOR SA</t>
  </si>
  <si>
    <t>EMPRESA DE SERVICIOS Y TELECOMUNICACIONES JUBONESNET CIA LTDA</t>
  </si>
  <si>
    <t>EXPRESSNET TELECOMUNICACIONES SAS</t>
  </si>
  <si>
    <t>GUZMAN PAZMIÑO JEAN PAUL</t>
  </si>
  <si>
    <t>JORDANTEL CIA LTDA</t>
  </si>
  <si>
    <t>LITEL TECHNOLOGY AND NETWORK SAS</t>
  </si>
  <si>
    <t>LK-TRO-KOM SA</t>
  </si>
  <si>
    <t>LOPEZ SIMBAÑA ETELVINA CLEMENCIA</t>
  </si>
  <si>
    <t>MASTERPC CIA LTDA</t>
  </si>
  <si>
    <t>NETFIBER SAS</t>
  </si>
  <si>
    <t>SANCAN BAQUE RONALD ALEJANDRO</t>
  </si>
  <si>
    <t>SERVITELECOM CIA LTDA</t>
  </si>
  <si>
    <t>TELECOMUNICACIONES DEL ORIENTE ORIENTELL SA</t>
  </si>
  <si>
    <t>TELECOMUNICACIONES IRON NETWORKS IRONNET SAS</t>
  </si>
  <si>
    <t>TELECU TELECOMUNICACIONES DEL ECUADOR TELECUSA SAS</t>
  </si>
  <si>
    <t>TERAFIVE SAS</t>
  </si>
  <si>
    <t>TV CABLE IBARRA &amp; MONTERO CIA LTDA</t>
  </si>
  <si>
    <t>VACACELA PALA MARIA DOLORES</t>
  </si>
  <si>
    <t>VEGA VERA BYRON BOLIVAR</t>
  </si>
  <si>
    <t>VERA CHERNE RUBEN DARIO</t>
  </si>
  <si>
    <t>WINET SAS</t>
  </si>
  <si>
    <t>YARLEQUE CHICA FELIX AMALIO</t>
  </si>
  <si>
    <t>YUNGA SUQUI EDINSON JAVIER</t>
  </si>
  <si>
    <t>ZORRILLA SOLEDISPA JUAN JOBINO</t>
  </si>
  <si>
    <t>ZONAS DE ESTUDIO</t>
  </si>
  <si>
    <t>ANRANGO ANRANGO JAIME ROLANDO</t>
  </si>
  <si>
    <t>BERMUDEZ GARCIA CARLOS ANTONIO</t>
  </si>
  <si>
    <t>BRAVO DELGADO CARLOS ALBERTO</t>
  </si>
  <si>
    <t>BRICEÑO ROMERO SERGIO JOSE</t>
  </si>
  <si>
    <t>BRIDGETELECOM SA TELECOMUNICACIONES Y RADIOCOMUNICACIONES</t>
  </si>
  <si>
    <t>CHAVEZ CRUZ NANCY CECILIA</t>
  </si>
  <si>
    <t>DE LA CRUZ MORALES OSCAR DANILO</t>
  </si>
  <si>
    <t>EXPRESSONET SAS</t>
  </si>
  <si>
    <t>GARCIA GARCIA EDISON FERNANDO</t>
  </si>
  <si>
    <t>INDYTELECOM SA</t>
  </si>
  <si>
    <t>LOPEZ FLORES PATRICIO ANDRES</t>
  </si>
  <si>
    <t>MARTINEZ BARONA MARIA FIDELIA</t>
  </si>
  <si>
    <t>MOREIRA ZAMBRANO JONATHAN KELVIN</t>
  </si>
  <si>
    <t>NARVAEZ QUIÑONEZ RONNY PAUL</t>
  </si>
  <si>
    <t>PPNET SA</t>
  </si>
  <si>
    <t>PRUEBA ANDREA RUIZ</t>
  </si>
  <si>
    <t>QUINDE CERCADO RAFAEL VALENTIN</t>
  </si>
  <si>
    <t>RIO PACIFICO ECUADOR RIOPACIECUADOR SA</t>
  </si>
  <si>
    <t>RONQUILLO ESPINOZA ANA ELIZABETH</t>
  </si>
  <si>
    <t>SALTOS OCHOA ANDRES EDUARDO</t>
  </si>
  <si>
    <t>SPEED FIBER SPEEDFIBER CIA LTDA</t>
  </si>
  <si>
    <t>TECGLO SA</t>
  </si>
  <si>
    <t>TELCO SVA UNIDOS UNITTEL SA</t>
  </si>
  <si>
    <t>ZAMBNET CIA LTDA</t>
  </si>
  <si>
    <t>ZAMBRANO GARCIA LUIS MANUEL</t>
  </si>
  <si>
    <t>CANTÓN</t>
  </si>
  <si>
    <t>PARROQUIA</t>
  </si>
  <si>
    <t>CAMILO PONCE ENRIQUEZ</t>
  </si>
  <si>
    <t>CHORDELEG</t>
  </si>
  <si>
    <t>LA UNION</t>
  </si>
  <si>
    <t>SAN MARTIN DE PUZHIO</t>
  </si>
  <si>
    <t>CUENCA</t>
  </si>
  <si>
    <t>BAÑOS</t>
  </si>
  <si>
    <t>BELLAVISTA</t>
  </si>
  <si>
    <t>CAÑARIBAMBA</t>
  </si>
  <si>
    <t>CHAUCHA</t>
  </si>
  <si>
    <t>CHECA</t>
  </si>
  <si>
    <t>CHIQUINTAD</t>
  </si>
  <si>
    <t>CUMBE</t>
  </si>
  <si>
    <t>EL BATAN</t>
  </si>
  <si>
    <t>EL SAGRARIO</t>
  </si>
  <si>
    <t>EL VECINO</t>
  </si>
  <si>
    <t>GIL RAMIREZ DAVALOS</t>
  </si>
  <si>
    <t>HERMANO MIGUEL</t>
  </si>
  <si>
    <t>HUAYNACAPAC</t>
  </si>
  <si>
    <t>LLACAO</t>
  </si>
  <si>
    <t>MACHANGARA</t>
  </si>
  <si>
    <t>MOLLETURO</t>
  </si>
  <si>
    <t>MONAY</t>
  </si>
  <si>
    <t>NULTI</t>
  </si>
  <si>
    <t>OCTAVIO CORDERO PALACIOS</t>
  </si>
  <si>
    <t>PACCHA</t>
  </si>
  <si>
    <t>QUINGEO</t>
  </si>
  <si>
    <t>RICAURTE</t>
  </si>
  <si>
    <t>SAN BLAS</t>
  </si>
  <si>
    <t>SAN JOAQUIN</t>
  </si>
  <si>
    <t>SAN SEBASTIAN</t>
  </si>
  <si>
    <t>SANTA ANA</t>
  </si>
  <si>
    <t>SAYAUSI</t>
  </si>
  <si>
    <t>SIDCAY</t>
  </si>
  <si>
    <t>SININCAY</t>
  </si>
  <si>
    <t>SUCRE</t>
  </si>
  <si>
    <t>TARQUI</t>
  </si>
  <si>
    <t>TOTORACOCHA</t>
  </si>
  <si>
    <t>TURI</t>
  </si>
  <si>
    <t>VALLE</t>
  </si>
  <si>
    <t>VICTORIA DEL PORTETE</t>
  </si>
  <si>
    <t>YANUNCAY</t>
  </si>
  <si>
    <t>EL PAN</t>
  </si>
  <si>
    <t>SAN VICENTE</t>
  </si>
  <si>
    <t>GIRON</t>
  </si>
  <si>
    <t>ASUNCION</t>
  </si>
  <si>
    <t>SAN GERARDO</t>
  </si>
  <si>
    <t>GUACHAPALA</t>
  </si>
  <si>
    <t>GUALACEO</t>
  </si>
  <si>
    <t>DANIEL CORDOVA TORAL</t>
  </si>
  <si>
    <t>JADAN</t>
  </si>
  <si>
    <t>LUIS CORDERO VEGA</t>
  </si>
  <si>
    <t>MARIANO MORENO</t>
  </si>
  <si>
    <t>REMIGIO CRESPO TORAL</t>
  </si>
  <si>
    <t>SAN JUAN</t>
  </si>
  <si>
    <t>SIMON BOLIVAR</t>
  </si>
  <si>
    <t>ZHIDMAD</t>
  </si>
  <si>
    <t>NABON</t>
  </si>
  <si>
    <t>COCHAPATA</t>
  </si>
  <si>
    <t>EL PROGRESO</t>
  </si>
  <si>
    <t>LAS NIEVES</t>
  </si>
  <si>
    <t>OÑA</t>
  </si>
  <si>
    <t>SAN FELIPE DE OÑA</t>
  </si>
  <si>
    <t>SUSUDEL</t>
  </si>
  <si>
    <t>PAUTE</t>
  </si>
  <si>
    <t>BULAN</t>
  </si>
  <si>
    <t>CHICAN</t>
  </si>
  <si>
    <t>DUG DUG</t>
  </si>
  <si>
    <t>EL CABO</t>
  </si>
  <si>
    <t>GUARAINAG</t>
  </si>
  <si>
    <t>SAN CRISTOBAL</t>
  </si>
  <si>
    <t>TOMEBAMBA</t>
  </si>
  <si>
    <t>PUCARA</t>
  </si>
  <si>
    <t>SAN RAFAEL DE SHARUG</t>
  </si>
  <si>
    <t>SAN FERNANDO</t>
  </si>
  <si>
    <t>CHUMBLIN</t>
  </si>
  <si>
    <t>SANTA ISABEL</t>
  </si>
  <si>
    <t>ABDON CALDERON</t>
  </si>
  <si>
    <t>SEVILLA DE ORO</t>
  </si>
  <si>
    <t>AMALUZA</t>
  </si>
  <si>
    <t>PALMAS</t>
  </si>
  <si>
    <t>SIGSIG</t>
  </si>
  <si>
    <t>CUCHIL</t>
  </si>
  <si>
    <t>GÜEL</t>
  </si>
  <si>
    <t>JIMA</t>
  </si>
  <si>
    <t>LUDO</t>
  </si>
  <si>
    <t>SAN BARTOLOME</t>
  </si>
  <si>
    <t>SAN JOSE DE RARANGA</t>
  </si>
  <si>
    <t>CALUMA</t>
  </si>
  <si>
    <t>CHILLANES</t>
  </si>
  <si>
    <t>SAN JOSE DEL TAMBO</t>
  </si>
  <si>
    <t>CHIMBO</t>
  </si>
  <si>
    <t>LA MAGDALENA</t>
  </si>
  <si>
    <t>SAN JOSE DE CHIMBO</t>
  </si>
  <si>
    <t>TELIMBELA</t>
  </si>
  <si>
    <t>ECHEANDIA</t>
  </si>
  <si>
    <t>GUARANDA</t>
  </si>
  <si>
    <t>ANGEL POLIBIO CHAVES</t>
  </si>
  <si>
    <t>FACUNDO VELA</t>
  </si>
  <si>
    <t>GABRIEL IGNACIO VEINTIMILLA</t>
  </si>
  <si>
    <t>GUANUJO</t>
  </si>
  <si>
    <t>SALINAS</t>
  </si>
  <si>
    <t>SAN LORENZO</t>
  </si>
  <si>
    <t>SAN LUIS DE PAMBIL</t>
  </si>
  <si>
    <t>SAN SIMON</t>
  </si>
  <si>
    <t>SANTA FE</t>
  </si>
  <si>
    <t>SIMIATUG</t>
  </si>
  <si>
    <t>LAS NAVES</t>
  </si>
  <si>
    <t>LAS MERCEDES</t>
  </si>
  <si>
    <t>SAN MIGUEL</t>
  </si>
  <si>
    <t>BALSAPAMBA</t>
  </si>
  <si>
    <t>BILOVAN</t>
  </si>
  <si>
    <t>SAN PABLO</t>
  </si>
  <si>
    <t>SANTIAGO</t>
  </si>
  <si>
    <t>AZOGUES</t>
  </si>
  <si>
    <t>AURELIO BAYAS MARTINEZ</t>
  </si>
  <si>
    <t>BORRERO</t>
  </si>
  <si>
    <t>COJITAMBO</t>
  </si>
  <si>
    <t>GUAPAN</t>
  </si>
  <si>
    <t>JAVIER LOYOLA</t>
  </si>
  <si>
    <t>LUIS CORDERO</t>
  </si>
  <si>
    <t>PINDILIG</t>
  </si>
  <si>
    <t>RIVERA</t>
  </si>
  <si>
    <t>SAN FRANCISCO</t>
  </si>
  <si>
    <t>TADAY</t>
  </si>
  <si>
    <t>BIBLIAN</t>
  </si>
  <si>
    <t>JERUSALEN</t>
  </si>
  <si>
    <t>NAZON</t>
  </si>
  <si>
    <t>SAN FRANCISCO DE SAGEO</t>
  </si>
  <si>
    <t>TURUPAMBA</t>
  </si>
  <si>
    <t>CHONTAMARCA</t>
  </si>
  <si>
    <t>CHOROCOPTE</t>
  </si>
  <si>
    <t>DUCUR</t>
  </si>
  <si>
    <t>GUALLETURO</t>
  </si>
  <si>
    <t>HONORATO VASQUEZ</t>
  </si>
  <si>
    <t>INGAPIRCA</t>
  </si>
  <si>
    <t>JUNCAL</t>
  </si>
  <si>
    <t>SAN ANTONIO</t>
  </si>
  <si>
    <t>VENTURA</t>
  </si>
  <si>
    <t>ZHUD</t>
  </si>
  <si>
    <t>DELEG</t>
  </si>
  <si>
    <t>SOLANO</t>
  </si>
  <si>
    <t>EL TAMBO</t>
  </si>
  <si>
    <t>LA TRONCAL</t>
  </si>
  <si>
    <t>PANCHO NEGRO</t>
  </si>
  <si>
    <t>SUSCAL</t>
  </si>
  <si>
    <t>GARCIA MORENO</t>
  </si>
  <si>
    <t>LOS ANDES</t>
  </si>
  <si>
    <t>MONTE OLIVO</t>
  </si>
  <si>
    <t>SAN RAFAEL</t>
  </si>
  <si>
    <t>SAN VICENTE DE PUSIR</t>
  </si>
  <si>
    <t>ESPEJO</t>
  </si>
  <si>
    <t>27 DE SEPTIEMBRE</t>
  </si>
  <si>
    <t>EL ANGEL</t>
  </si>
  <si>
    <t>EL GOALTAL</t>
  </si>
  <si>
    <t>LA LIBERTAD</t>
  </si>
  <si>
    <t>SAN ISIDRO</t>
  </si>
  <si>
    <t>MIRA</t>
  </si>
  <si>
    <t>CONCEPCION</t>
  </si>
  <si>
    <t>JIJON Y CAAMAÑO</t>
  </si>
  <si>
    <t>JUAN MONTALVO</t>
  </si>
  <si>
    <t>MONTUFAR</t>
  </si>
  <si>
    <t>CHITAN DE NAVARRETE</t>
  </si>
  <si>
    <t>CRISTOBAL COLON</t>
  </si>
  <si>
    <t>FERNANDEZ SALVADOR</t>
  </si>
  <si>
    <t>GONZALEZ SUAREZ</t>
  </si>
  <si>
    <t>LA PAZ</t>
  </si>
  <si>
    <t>PIARTAL</t>
  </si>
  <si>
    <t>SAN JOSE</t>
  </si>
  <si>
    <t>SAN PEDRO DE HUACA</t>
  </si>
  <si>
    <t>HUACA</t>
  </si>
  <si>
    <t>MARISCAL SUCRE</t>
  </si>
  <si>
    <t>TULCAN</t>
  </si>
  <si>
    <t>EL CARMELO</t>
  </si>
  <si>
    <t>EL CHICAL</t>
  </si>
  <si>
    <t>JULIO ANDRADE</t>
  </si>
  <si>
    <t>MALDONADO</t>
  </si>
  <si>
    <t>PIOTER</t>
  </si>
  <si>
    <t>SANTA MARTHA DE CUBA</t>
  </si>
  <si>
    <t>TOBAR DONOSO</t>
  </si>
  <si>
    <t>TUFIÑO</t>
  </si>
  <si>
    <t>URBINA</t>
  </si>
  <si>
    <t>ALAUSI</t>
  </si>
  <si>
    <t>ACHUPALLAS</t>
  </si>
  <si>
    <t>GUASUNTOS</t>
  </si>
  <si>
    <t>HUIGRA</t>
  </si>
  <si>
    <t>MULTITUD</t>
  </si>
  <si>
    <t>PISTISHI</t>
  </si>
  <si>
    <t>PUMALLACTA</t>
  </si>
  <si>
    <t>SEVILLA</t>
  </si>
  <si>
    <t>SIBAMBE</t>
  </si>
  <si>
    <t>TIXAN</t>
  </si>
  <si>
    <t>CHAMBO</t>
  </si>
  <si>
    <t>CHUNCHI</t>
  </si>
  <si>
    <t>CAPZOL</t>
  </si>
  <si>
    <t>COMPUD</t>
  </si>
  <si>
    <t>GONZOL</t>
  </si>
  <si>
    <t>LLAGOS</t>
  </si>
  <si>
    <t>COLTA</t>
  </si>
  <si>
    <t>CAJABAMBA</t>
  </si>
  <si>
    <t>COLUMBE</t>
  </si>
  <si>
    <t>JUAN DE VELASCO</t>
  </si>
  <si>
    <t>SANTIAGO DE QUITO</t>
  </si>
  <si>
    <t>SICALPA</t>
  </si>
  <si>
    <t>CUMANDA</t>
  </si>
  <si>
    <t>GUAMOTE</t>
  </si>
  <si>
    <t>CEBADAS</t>
  </si>
  <si>
    <t>PALMIRA</t>
  </si>
  <si>
    <t>GUANO</t>
  </si>
  <si>
    <t>EL ROSARIO</t>
  </si>
  <si>
    <t>GUANANDO</t>
  </si>
  <si>
    <t>ILAPO</t>
  </si>
  <si>
    <t>LA MATRIZ</t>
  </si>
  <si>
    <t>LA PROVIDENCIA</t>
  </si>
  <si>
    <t>SAN ANDRES</t>
  </si>
  <si>
    <t>SAN ISIDRO DE PATULU</t>
  </si>
  <si>
    <t>SAN JOSE DEL CHAZO</t>
  </si>
  <si>
    <t>SANTA FE DE GALAN</t>
  </si>
  <si>
    <t>VALPARAISO</t>
  </si>
  <si>
    <t>PALLATANGA</t>
  </si>
  <si>
    <t>PENIPE</t>
  </si>
  <si>
    <t>BILBAO</t>
  </si>
  <si>
    <t>EL ALTAR</t>
  </si>
  <si>
    <t>LA CANDELARIA</t>
  </si>
  <si>
    <t>MATUS</t>
  </si>
  <si>
    <t>PUELA</t>
  </si>
  <si>
    <t>SAN ANTONIO DE BAYUSHIG</t>
  </si>
  <si>
    <t>RIOBAMBA</t>
  </si>
  <si>
    <t>CACHA</t>
  </si>
  <si>
    <t>CALPI</t>
  </si>
  <si>
    <t>CUBIJIES</t>
  </si>
  <si>
    <t>FLORES</t>
  </si>
  <si>
    <t>LICAN</t>
  </si>
  <si>
    <t>LICTO</t>
  </si>
  <si>
    <t>LIZARZABURU</t>
  </si>
  <si>
    <t>PUNGALA</t>
  </si>
  <si>
    <t>PUNIN</t>
  </si>
  <si>
    <t>QUIMIAG</t>
  </si>
  <si>
    <t>SAN LUIS</t>
  </si>
  <si>
    <t>VELASCO</t>
  </si>
  <si>
    <t>VELOZ</t>
  </si>
  <si>
    <t>YARUQUIES</t>
  </si>
  <si>
    <t>LA MANA</t>
  </si>
  <si>
    <t>EL CARMEN</t>
  </si>
  <si>
    <t>EL TRIUNFO</t>
  </si>
  <si>
    <t>GUASAGANDA</t>
  </si>
  <si>
    <t>PUCAYACU</t>
  </si>
  <si>
    <t>LATACUNGA</t>
  </si>
  <si>
    <t>ALAQUEZ</t>
  </si>
  <si>
    <t>BELISARIO QUEVEDO</t>
  </si>
  <si>
    <t>ELOY ALFARO (SAN FELIPE)</t>
  </si>
  <si>
    <t>GUAYTACAMA</t>
  </si>
  <si>
    <t>IGNACIO FLORES (PARQUE FLORES)</t>
  </si>
  <si>
    <t>JOSEGUANGO BAJO</t>
  </si>
  <si>
    <t>JUAN MONTALVO (SAN SEBASTIAN)</t>
  </si>
  <si>
    <t>MULALO</t>
  </si>
  <si>
    <t>ONCE DE NOVIEMBRE</t>
  </si>
  <si>
    <t>POALO</t>
  </si>
  <si>
    <t>SAN BUENAVENTURA</t>
  </si>
  <si>
    <t>SAN JUAN DE PASTOCALLE</t>
  </si>
  <si>
    <t>TANICUCHI</t>
  </si>
  <si>
    <t>TOACASO</t>
  </si>
  <si>
    <t>PANGUA</t>
  </si>
  <si>
    <t>EL CORAZON</t>
  </si>
  <si>
    <t>MORASPUNGO</t>
  </si>
  <si>
    <t>PINLLOPATA</t>
  </si>
  <si>
    <t>RAMON CAMPAÑA</t>
  </si>
  <si>
    <t>PUJILI</t>
  </si>
  <si>
    <t>ANGAMARCA</t>
  </si>
  <si>
    <t>LA VICTORIA</t>
  </si>
  <si>
    <t>PILALO</t>
  </si>
  <si>
    <t>TINGO</t>
  </si>
  <si>
    <t>ZUMBAHUA</t>
  </si>
  <si>
    <t>SALCEDO</t>
  </si>
  <si>
    <t>ANTONIO JOSE HOLGUIN</t>
  </si>
  <si>
    <t>CUSUBAMBA</t>
  </si>
  <si>
    <t>MULALILLO</t>
  </si>
  <si>
    <t>MULLIQUINDIL</t>
  </si>
  <si>
    <t>PANSALEO</t>
  </si>
  <si>
    <t>SAQUISILI</t>
  </si>
  <si>
    <t>CANCHAGUA</t>
  </si>
  <si>
    <t>CHANTILIN</t>
  </si>
  <si>
    <t>COCHAPAMBA</t>
  </si>
  <si>
    <t>SIGCHOS</t>
  </si>
  <si>
    <t>CHUGCHILLAN</t>
  </si>
  <si>
    <t>ISINLIVI</t>
  </si>
  <si>
    <t>LAS PAMPAS</t>
  </si>
  <si>
    <t>PALO QUEMADO</t>
  </si>
  <si>
    <t>ARENILLAS</t>
  </si>
  <si>
    <t>CARCABON</t>
  </si>
  <si>
    <t>CHACRAS</t>
  </si>
  <si>
    <t>PALMALES</t>
  </si>
  <si>
    <t>ATAHUALPA</t>
  </si>
  <si>
    <t>AYAPAMBA</t>
  </si>
  <si>
    <t>MILAGRO</t>
  </si>
  <si>
    <t>SAN JUAN DE CERRO AZUL</t>
  </si>
  <si>
    <t>BALSAS</t>
  </si>
  <si>
    <t>BELLAMARIA</t>
  </si>
  <si>
    <t>CHILLA</t>
  </si>
  <si>
    <t>EL GUABO</t>
  </si>
  <si>
    <t>BARBONES</t>
  </si>
  <si>
    <t>LA IBERIA</t>
  </si>
  <si>
    <t>RIO BONITO</t>
  </si>
  <si>
    <t>TENDALES</t>
  </si>
  <si>
    <t>HUAQUILLAS</t>
  </si>
  <si>
    <t>ECUADOR</t>
  </si>
  <si>
    <t>EL PARAISO</t>
  </si>
  <si>
    <t>HUALTACO</t>
  </si>
  <si>
    <t>MILTON REYES</t>
  </si>
  <si>
    <t>UNION LOJANA</t>
  </si>
  <si>
    <t>LAS LAJAS</t>
  </si>
  <si>
    <t>MACHALA</t>
  </si>
  <si>
    <t>EL CAMBIO</t>
  </si>
  <si>
    <t>EL RETIRO</t>
  </si>
  <si>
    <t>NUEVE DE MAYO</t>
  </si>
  <si>
    <t>PUERTO BOLIVAR</t>
  </si>
  <si>
    <t>MARCABELI</t>
  </si>
  <si>
    <t>PASAJE</t>
  </si>
  <si>
    <t>BUENAVISTA</t>
  </si>
  <si>
    <t>CAÑAQUEMADA</t>
  </si>
  <si>
    <t>CASACAY</t>
  </si>
  <si>
    <t>LA PEAÑA</t>
  </si>
  <si>
    <t>LOMA DE FRANCO</t>
  </si>
  <si>
    <t>OCHOA LEON (MATRIZ)</t>
  </si>
  <si>
    <t>PROGRESO</t>
  </si>
  <si>
    <t>TRES CERRITOS</t>
  </si>
  <si>
    <t>UZHCURRUMI</t>
  </si>
  <si>
    <t>PIÑAS</t>
  </si>
  <si>
    <t>CAPIRO</t>
  </si>
  <si>
    <t>MOROMORO</t>
  </si>
  <si>
    <t>PIÑAS GRANDE</t>
  </si>
  <si>
    <t>SARACAY</t>
  </si>
  <si>
    <t>PORTOVELO</t>
  </si>
  <si>
    <t>MORALES</t>
  </si>
  <si>
    <t>SALATI</t>
  </si>
  <si>
    <t>SANTA ROSA</t>
  </si>
  <si>
    <t>JAMBELI</t>
  </si>
  <si>
    <t>JUMON (SATELITE)</t>
  </si>
  <si>
    <t>LA AVANZADA</t>
  </si>
  <si>
    <t>NUEVO SANTA ROSA</t>
  </si>
  <si>
    <t>PUERTO JELI</t>
  </si>
  <si>
    <t>TORATA</t>
  </si>
  <si>
    <t>VICTORIA</t>
  </si>
  <si>
    <t>ZARUMA</t>
  </si>
  <si>
    <t>ABAÑIN</t>
  </si>
  <si>
    <t>ARCAPAMBA</t>
  </si>
  <si>
    <t>GUANAZAN</t>
  </si>
  <si>
    <t>GUIZHAGUIÑA</t>
  </si>
  <si>
    <t>HUERTAS</t>
  </si>
  <si>
    <t>MALVAS</t>
  </si>
  <si>
    <t>MULUNCAY GRANDE</t>
  </si>
  <si>
    <t>SALVIAS</t>
  </si>
  <si>
    <t>SINSAO</t>
  </si>
  <si>
    <t>ATACAMES</t>
  </si>
  <si>
    <t>SUA</t>
  </si>
  <si>
    <t>TONCHIGÜE</t>
  </si>
  <si>
    <t>TONSUPA</t>
  </si>
  <si>
    <t>ELOY ALFARO</t>
  </si>
  <si>
    <t>ANCHAYACU</t>
  </si>
  <si>
    <t>BORBON</t>
  </si>
  <si>
    <t>COLON ELOY DEL MARIA</t>
  </si>
  <si>
    <t>LA TOLA</t>
  </si>
  <si>
    <t>LUIS VARGAS TORRES</t>
  </si>
  <si>
    <t>PAMPANAL DE BOLIVAR</t>
  </si>
  <si>
    <t>SAN FRANCISCO DE ONZOLE</t>
  </si>
  <si>
    <t>SAN JOSE DE CAYAPAS</t>
  </si>
  <si>
    <t>SANTA LUCIA DE LAS PEÑAS</t>
  </si>
  <si>
    <t>SANTO DOMINGO DE ONZOLE</t>
  </si>
  <si>
    <t>SELVA ALEGRE</t>
  </si>
  <si>
    <t>TELEMBI</t>
  </si>
  <si>
    <t>VALDEZ</t>
  </si>
  <si>
    <t>5 DE AGOSTO</t>
  </si>
  <si>
    <t>BARTOLOME RUIZ (CESAR FRANCO CARRION)</t>
  </si>
  <si>
    <t>CAMARONES</t>
  </si>
  <si>
    <t>CHINCA</t>
  </si>
  <si>
    <t>CORONEL CARLOS CONCHA TORRES</t>
  </si>
  <si>
    <t>LUIS TELLO (LAS PALMAS)</t>
  </si>
  <si>
    <t>MAJUA</t>
  </si>
  <si>
    <t>SAN MATEO</t>
  </si>
  <si>
    <t>SIMON PLATA TORRES</t>
  </si>
  <si>
    <t>TABIAZO</t>
  </si>
  <si>
    <t>TACHINA</t>
  </si>
  <si>
    <t>VUELTA LARGA</t>
  </si>
  <si>
    <t>MUISNE</t>
  </si>
  <si>
    <t>DAULE</t>
  </si>
  <si>
    <t>GALERA</t>
  </si>
  <si>
    <t>QUINGUE</t>
  </si>
  <si>
    <t>SALIMA</t>
  </si>
  <si>
    <t>SAN GREGORIO</t>
  </si>
  <si>
    <t>SAN JOSE DE CHAMANGA</t>
  </si>
  <si>
    <t>QUININDE</t>
  </si>
  <si>
    <t>CHURA</t>
  </si>
  <si>
    <t>CUBE</t>
  </si>
  <si>
    <t>MALIMPIA</t>
  </si>
  <si>
    <t>ROSA ZARATE</t>
  </si>
  <si>
    <t>VICHE</t>
  </si>
  <si>
    <t>RIOVERDE</t>
  </si>
  <si>
    <t>CHONTADURO</t>
  </si>
  <si>
    <t>CHUMUNDE</t>
  </si>
  <si>
    <t>LAGARTO</t>
  </si>
  <si>
    <t>MONTALVO</t>
  </si>
  <si>
    <t>ROCAFUERTE</t>
  </si>
  <si>
    <t>5 DE JUNIO</t>
  </si>
  <si>
    <t>ALTO TAMBO</t>
  </si>
  <si>
    <t>CALDERON</t>
  </si>
  <si>
    <t>CARONDELET</t>
  </si>
  <si>
    <t>TAMBILLO</t>
  </si>
  <si>
    <t>TULULBI</t>
  </si>
  <si>
    <t>ISABELA</t>
  </si>
  <si>
    <t>PUERTO VILLAMIL</t>
  </si>
  <si>
    <t>ISLA SANTA MARIA FLOREANA</t>
  </si>
  <si>
    <t>PUERTO BAQUERIZO MORENO</t>
  </si>
  <si>
    <t>SANTA CRUZ</t>
  </si>
  <si>
    <t>BELLA VISTA</t>
  </si>
  <si>
    <t>PUERTO AYORA</t>
  </si>
  <si>
    <t>ALFREDO BAQUERIZO MORENO (JUJAN)</t>
  </si>
  <si>
    <t>BALAO</t>
  </si>
  <si>
    <t>BALZAR</t>
  </si>
  <si>
    <t>COLIMES</t>
  </si>
  <si>
    <t>SAN JACINTO</t>
  </si>
  <si>
    <t>CORONEL MARCELINO MARIDUEÑA</t>
  </si>
  <si>
    <t>BANIFE</t>
  </si>
  <si>
    <t>EMILIANO CAICEDO MARCOS</t>
  </si>
  <si>
    <t>JUAN BAUTISTA AGUIRRE</t>
  </si>
  <si>
    <t>LA AURORA (SATELITE)</t>
  </si>
  <si>
    <t>LAUREL</t>
  </si>
  <si>
    <t>LIMONAL</t>
  </si>
  <si>
    <t>LOS LOJAS</t>
  </si>
  <si>
    <t>MAGRO</t>
  </si>
  <si>
    <t>PADRE JUAN BAUTISTA AGUIRRE</t>
  </si>
  <si>
    <t>SANTA CLARA</t>
  </si>
  <si>
    <t>VICENTE PIEDREHITA</t>
  </si>
  <si>
    <t>DURAN</t>
  </si>
  <si>
    <t>DIVINO NIÑO</t>
  </si>
  <si>
    <t>EL RECREO</t>
  </si>
  <si>
    <t>ELOY ALFARO (DURAN)</t>
  </si>
  <si>
    <t>EL EMPALME</t>
  </si>
  <si>
    <t>VELASCO IBARRA</t>
  </si>
  <si>
    <t>GENERAL ANTONIO ELIZALDE</t>
  </si>
  <si>
    <t>GUAYAQUIL</t>
  </si>
  <si>
    <t>AYACUCHO</t>
  </si>
  <si>
    <t>BOLIVAR (SAGRARIO)</t>
  </si>
  <si>
    <t>CARBO (CONCEPCION)</t>
  </si>
  <si>
    <t>FEBRES CORDERO</t>
  </si>
  <si>
    <t>JUAN GOMEZ RENDON</t>
  </si>
  <si>
    <t>LETAMENDI</t>
  </si>
  <si>
    <t>MORRO</t>
  </si>
  <si>
    <t>NUEVE DE OCTUBRE</t>
  </si>
  <si>
    <t>OLMEDO (SAN ALEJO)</t>
  </si>
  <si>
    <t>PASCUALES</t>
  </si>
  <si>
    <t>POSORJA</t>
  </si>
  <si>
    <t>PUNA</t>
  </si>
  <si>
    <t>ROCA</t>
  </si>
  <si>
    <t>TENGUEL</t>
  </si>
  <si>
    <t>URDANETA</t>
  </si>
  <si>
    <t>XIMENA</t>
  </si>
  <si>
    <t>ISIDRO AYORA</t>
  </si>
  <si>
    <t>LOMAS DE SARGENTILLO</t>
  </si>
  <si>
    <t>CAMILO ANDRADE</t>
  </si>
  <si>
    <t>CHIRIJOS</t>
  </si>
  <si>
    <t>CHOBO</t>
  </si>
  <si>
    <t>CORONEL ENRIQUE VALDEZ</t>
  </si>
  <si>
    <t>ERNESTO SEMINARIO</t>
  </si>
  <si>
    <t>JOSE MARIA VELASCO IBARRA</t>
  </si>
  <si>
    <t>LAS PIÑAS</t>
  </si>
  <si>
    <t>ROBERTO ASTUDILLO</t>
  </si>
  <si>
    <t>VICENTE ROCAFUERTE</t>
  </si>
  <si>
    <t>NARANJAL</t>
  </si>
  <si>
    <t>JESUS MARIA</t>
  </si>
  <si>
    <t>SAN CARLOS</t>
  </si>
  <si>
    <t>SANTA ROSA DE FLANDES</t>
  </si>
  <si>
    <t>TAURA</t>
  </si>
  <si>
    <t>NARANJITO</t>
  </si>
  <si>
    <t>NOBOL</t>
  </si>
  <si>
    <t>NARCISA DE JESUS</t>
  </si>
  <si>
    <t>PALESTINA</t>
  </si>
  <si>
    <t>PEDRO CARBO</t>
  </si>
  <si>
    <t>SABANILLA</t>
  </si>
  <si>
    <t>VALLE DE LA VIRGEN</t>
  </si>
  <si>
    <t>PLAYAS</t>
  </si>
  <si>
    <t>GENERAL VILLAMIL</t>
  </si>
  <si>
    <t>SALITRE</t>
  </si>
  <si>
    <t>BOCANA</t>
  </si>
  <si>
    <t>CANDILEJOS</t>
  </si>
  <si>
    <t>CENTRAL</t>
  </si>
  <si>
    <t>GENERAL VERNAZA</t>
  </si>
  <si>
    <t>JUNQUILLAL</t>
  </si>
  <si>
    <t>SAMBORONDON</t>
  </si>
  <si>
    <t>LA PUNTILLA (SATELITE)</t>
  </si>
  <si>
    <t>TARIFA</t>
  </si>
  <si>
    <t>SAN JACINTO DE YAGUACHI</t>
  </si>
  <si>
    <t>VIRGEN DE FATIMA</t>
  </si>
  <si>
    <t>YAGUACHI VIEJO</t>
  </si>
  <si>
    <t>SANTA LUCIA</t>
  </si>
  <si>
    <t>CORONEL LORENZO DE GARAYCOA</t>
  </si>
  <si>
    <t>ANTONIO ANTE</t>
  </si>
  <si>
    <t>ANDRADE MARIN (LOURDES)</t>
  </si>
  <si>
    <t>ATUNTAQUI</t>
  </si>
  <si>
    <t>IMBAYA</t>
  </si>
  <si>
    <t>SAN FRANCISCO DE NATABUELA</t>
  </si>
  <si>
    <t>SAN JOSE DE CHALTURA</t>
  </si>
  <si>
    <t>SAN ROQUE</t>
  </si>
  <si>
    <t>COTACACHI</t>
  </si>
  <si>
    <t>APUELA</t>
  </si>
  <si>
    <t>IMANTAG</t>
  </si>
  <si>
    <t>PEÑAHERRERA</t>
  </si>
  <si>
    <t>PLAZA GUTIERREZ</t>
  </si>
  <si>
    <t>QUIROGA</t>
  </si>
  <si>
    <t>SAGRARIO</t>
  </si>
  <si>
    <t>SEIS DE JULIO DE CUELLAJE</t>
  </si>
  <si>
    <t>VACAS GALINDO</t>
  </si>
  <si>
    <t>IBARRA</t>
  </si>
  <si>
    <t>AMBUQUI</t>
  </si>
  <si>
    <t>ANGOCHAGUA</t>
  </si>
  <si>
    <t>CARANQUI</t>
  </si>
  <si>
    <t>CAROLINA</t>
  </si>
  <si>
    <t>GUAYAQUIL DE ALPACHACA</t>
  </si>
  <si>
    <t>LA DOLOROSA DEL PRIORATO</t>
  </si>
  <si>
    <t>LA ESPERANZA</t>
  </si>
  <si>
    <t>LITA</t>
  </si>
  <si>
    <t>OTAVALO</t>
  </si>
  <si>
    <t>EUGENIO ESPEJO</t>
  </si>
  <si>
    <t>JORDAN</t>
  </si>
  <si>
    <t>PATAQUI</t>
  </si>
  <si>
    <t>SAN JOSE DE QUICHINCHE</t>
  </si>
  <si>
    <t>SAN JUAN DE ILUMAN</t>
  </si>
  <si>
    <t>PIMAMPIRO</t>
  </si>
  <si>
    <t>CHUGA</t>
  </si>
  <si>
    <t>MARIANO ACOSTA</t>
  </si>
  <si>
    <t>SAN FRANCISCO DE SIGSIPAMBA</t>
  </si>
  <si>
    <t>SAN MIGUEL DE URCUQUI</t>
  </si>
  <si>
    <t>CAHUASQUI</t>
  </si>
  <si>
    <t>LA MERCED DE BUENOS AIRES</t>
  </si>
  <si>
    <t>PABLO ARENAS</t>
  </si>
  <si>
    <t>TUMBABIRO</t>
  </si>
  <si>
    <t>URCUQUI</t>
  </si>
  <si>
    <t>CALVAS</t>
  </si>
  <si>
    <t>CARIAMANGA</t>
  </si>
  <si>
    <t>CHILE</t>
  </si>
  <si>
    <t>EL LUCERO</t>
  </si>
  <si>
    <t>UTUANA</t>
  </si>
  <si>
    <t>CATAMAYO</t>
  </si>
  <si>
    <t>GUAYQUICHUMA</t>
  </si>
  <si>
    <t>SAN PEDRO DE LA BENDITA</t>
  </si>
  <si>
    <t>ZAMBI</t>
  </si>
  <si>
    <t>CELICA</t>
  </si>
  <si>
    <t>POZUL</t>
  </si>
  <si>
    <t>CHAGUARPAMBA</t>
  </si>
  <si>
    <t>AMARILLOS</t>
  </si>
  <si>
    <t>SANTA RUFINA</t>
  </si>
  <si>
    <t>ESPINDOLA</t>
  </si>
  <si>
    <t>JIMBURA</t>
  </si>
  <si>
    <t>SANTA TERESITA</t>
  </si>
  <si>
    <t>GONZANAMA</t>
  </si>
  <si>
    <t>CHANGAIMINA</t>
  </si>
  <si>
    <t>NAMBACOLA</t>
  </si>
  <si>
    <t>PURUNUMA</t>
  </si>
  <si>
    <t>SACAPALCA</t>
  </si>
  <si>
    <t>CARIGAN</t>
  </si>
  <si>
    <t>CHANTACO</t>
  </si>
  <si>
    <t>CHUQUIRIBAMBA</t>
  </si>
  <si>
    <t>EL CISNE</t>
  </si>
  <si>
    <t>GUALEL</t>
  </si>
  <si>
    <t>JIMBILLA</t>
  </si>
  <si>
    <t>MALACATOS</t>
  </si>
  <si>
    <t>PUNZARA</t>
  </si>
  <si>
    <t>QUINARA</t>
  </si>
  <si>
    <t>SAN LUCAS</t>
  </si>
  <si>
    <t>SAN PEDRO DE VILCABAMBA</t>
  </si>
  <si>
    <t>TAQUIL</t>
  </si>
  <si>
    <t>VILCABAMBA</t>
  </si>
  <si>
    <t>YANGANA</t>
  </si>
  <si>
    <t>MACARA</t>
  </si>
  <si>
    <t>GENERAL ELOY ALFARO (SAN SEBASTIAN)</t>
  </si>
  <si>
    <t>LARAMA</t>
  </si>
  <si>
    <t>MACARA (MANUEL ENRIQUE RENGEL SUQUILANDA)</t>
  </si>
  <si>
    <t>SABIANGO</t>
  </si>
  <si>
    <t>OLMEDO</t>
  </si>
  <si>
    <t>LA TINGUE</t>
  </si>
  <si>
    <t>PALTAS</t>
  </si>
  <si>
    <t>CANGONAMA</t>
  </si>
  <si>
    <t>CASANGA</t>
  </si>
  <si>
    <t>CATACOCHA</t>
  </si>
  <si>
    <t>GUACHANAMA</t>
  </si>
  <si>
    <t>LAURO GUERRERO</t>
  </si>
  <si>
    <t>LOURDES</t>
  </si>
  <si>
    <t>ORIANGA</t>
  </si>
  <si>
    <t>YAMANA</t>
  </si>
  <si>
    <t>PINDAL</t>
  </si>
  <si>
    <t>12 DE DICIEMBRE</t>
  </si>
  <si>
    <t>CHAQUINAL</t>
  </si>
  <si>
    <t>MILAGROS</t>
  </si>
  <si>
    <t>PUYANGO</t>
  </si>
  <si>
    <t>ALAMOR</t>
  </si>
  <si>
    <t>EL LIMO</t>
  </si>
  <si>
    <t>MERCADILLO</t>
  </si>
  <si>
    <t>VICENTINO</t>
  </si>
  <si>
    <t>QUILANGA</t>
  </si>
  <si>
    <t>SARAGURO</t>
  </si>
  <si>
    <t>EL TABLON</t>
  </si>
  <si>
    <t>LLUZHAPA</t>
  </si>
  <si>
    <t>MANU</t>
  </si>
  <si>
    <t>SAN SEBASTIAN DE YULUC</t>
  </si>
  <si>
    <t>SUMAYPAMBA</t>
  </si>
  <si>
    <t>SOZORANGA</t>
  </si>
  <si>
    <t>NUEVA FATIMA</t>
  </si>
  <si>
    <t>TACAMOROS</t>
  </si>
  <si>
    <t>ZAPOTILLO</t>
  </si>
  <si>
    <t>BOLASPAMBA</t>
  </si>
  <si>
    <t>CAZADEROS</t>
  </si>
  <si>
    <t>GARZAREAL</t>
  </si>
  <si>
    <t>LIMONES</t>
  </si>
  <si>
    <t>MANGAHURCO</t>
  </si>
  <si>
    <t>PALETILLAS</t>
  </si>
  <si>
    <t>BABA</t>
  </si>
  <si>
    <t>GUARE</t>
  </si>
  <si>
    <t>ISLA DE BEJUCAL</t>
  </si>
  <si>
    <t>BABAHOYO</t>
  </si>
  <si>
    <t>BARREIRO</t>
  </si>
  <si>
    <t>CARACOL</t>
  </si>
  <si>
    <t>CLEMENTE BAQUERIZO</t>
  </si>
  <si>
    <t>DOCTOR CAMILO PONCE</t>
  </si>
  <si>
    <t>EL SALTO</t>
  </si>
  <si>
    <t>PIMOCHA</t>
  </si>
  <si>
    <t>BUENA FE</t>
  </si>
  <si>
    <t>11 DE OCTUBRE</t>
  </si>
  <si>
    <t>7 DE AGOSTO</t>
  </si>
  <si>
    <t>PATRICIA PILAR</t>
  </si>
  <si>
    <t>SAN JACINTO DE BUENA FE</t>
  </si>
  <si>
    <t>MOCACHE</t>
  </si>
  <si>
    <t>PALENQUE</t>
  </si>
  <si>
    <t>PUEBLOVIEJO</t>
  </si>
  <si>
    <t>PUERTO PECHICHE</t>
  </si>
  <si>
    <t>QUEVEDO</t>
  </si>
  <si>
    <t>24 DE MAYO</t>
  </si>
  <si>
    <t>GUAYACAN</t>
  </si>
  <si>
    <t>NICOLAS INFANTE DIAZ</t>
  </si>
  <si>
    <t>SAN CAMILO</t>
  </si>
  <si>
    <t>SIETE DE OCTUBRE</t>
  </si>
  <si>
    <t>VENUS DEL RIO QUEVEDO</t>
  </si>
  <si>
    <t>VIVA ALFARO</t>
  </si>
  <si>
    <t>QUINSALOMA</t>
  </si>
  <si>
    <t>CATARAMA</t>
  </si>
  <si>
    <t>VALENCIA</t>
  </si>
  <si>
    <t>VENTANAS</t>
  </si>
  <si>
    <t>10 DE NOVIEMBRE</t>
  </si>
  <si>
    <t>CHACARITA</t>
  </si>
  <si>
    <t>LOS ANGELES</t>
  </si>
  <si>
    <t>ZAPOTAL</t>
  </si>
  <si>
    <t>VINCES</t>
  </si>
  <si>
    <t>ANTONIO SOTOMAYOR</t>
  </si>
  <si>
    <t>BALZAR DE VINCES</t>
  </si>
  <si>
    <t>SAN LORENZO DE VINCES</t>
  </si>
  <si>
    <t>VINCES CENTRAL</t>
  </si>
  <si>
    <t>ARQUITECTO SIXTO DURAN BALLEN</t>
  </si>
  <si>
    <t>NOBOA</t>
  </si>
  <si>
    <t>CALCETA</t>
  </si>
  <si>
    <t>CHONE</t>
  </si>
  <si>
    <t>BOYACA</t>
  </si>
  <si>
    <t>CANUTO</t>
  </si>
  <si>
    <t>CHIBUNGA</t>
  </si>
  <si>
    <t>CONVENTO</t>
  </si>
  <si>
    <t>SANTA RITA</t>
  </si>
  <si>
    <t>4 DE DICIEMBRE</t>
  </si>
  <si>
    <t>EL PARAISO LA 14</t>
  </si>
  <si>
    <t>SAN PEDRO DE SUMA</t>
  </si>
  <si>
    <t>SANTA MARIA</t>
  </si>
  <si>
    <t>WILFRIDO LOOR MOREIRA</t>
  </si>
  <si>
    <t>FLAVIO ALFARO</t>
  </si>
  <si>
    <t>SAN FRANCISCO DE NOVILLO</t>
  </si>
  <si>
    <t>ZAPALLO</t>
  </si>
  <si>
    <t>JAMA</t>
  </si>
  <si>
    <t>JARAMIJO</t>
  </si>
  <si>
    <t>JIPIJAPA</t>
  </si>
  <si>
    <t>AMERICA</t>
  </si>
  <si>
    <t>DOCTOR MIGUEL MORAN LUCIO</t>
  </si>
  <si>
    <t>EL ANEGADO</t>
  </si>
  <si>
    <t>JULCUY</t>
  </si>
  <si>
    <t>MANUEL INOCENCIO PARRALES Y GUALE</t>
  </si>
  <si>
    <t>MEMBRILLAL</t>
  </si>
  <si>
    <t>PEDRO PABLO GOMEZ</t>
  </si>
  <si>
    <t>PUERTO DE CAYO</t>
  </si>
  <si>
    <t>SAN LORENZO DE JIPIJAPA</t>
  </si>
  <si>
    <t>JUNIN</t>
  </si>
  <si>
    <t>MANTA</t>
  </si>
  <si>
    <t>LOS ESTEROS</t>
  </si>
  <si>
    <t>SANTA MARIANITA</t>
  </si>
  <si>
    <t>MONTECRISTI</t>
  </si>
  <si>
    <t>ANIBAL SAN ANDRES</t>
  </si>
  <si>
    <t>EL COLORADO</t>
  </si>
  <si>
    <t>GENERAL ELOY ALFARO</t>
  </si>
  <si>
    <t>LA PILA</t>
  </si>
  <si>
    <t>LEONIDAS PROAÑO</t>
  </si>
  <si>
    <t>PAJAN</t>
  </si>
  <si>
    <t>CAMPOZANO</t>
  </si>
  <si>
    <t>CASCOL</t>
  </si>
  <si>
    <t>GUALE</t>
  </si>
  <si>
    <t>LASCANO</t>
  </si>
  <si>
    <t>PEDERNALES</t>
  </si>
  <si>
    <t>COJIMIES</t>
  </si>
  <si>
    <t>DIEZ DE AGOSTO</t>
  </si>
  <si>
    <t>BARRAGANETE</t>
  </si>
  <si>
    <t>PORTOVIEJO</t>
  </si>
  <si>
    <t>12 DE MARZO</t>
  </si>
  <si>
    <t>18 DE OCTUBRE</t>
  </si>
  <si>
    <t>ALHAJUELA</t>
  </si>
  <si>
    <t>ANDRES DE VERA</t>
  </si>
  <si>
    <t>COLON</t>
  </si>
  <si>
    <t>CRUCITA</t>
  </si>
  <si>
    <t>FRANCISCO PACHECO</t>
  </si>
  <si>
    <t>PICOAZA</t>
  </si>
  <si>
    <t>PUEBLO NUEVO</t>
  </si>
  <si>
    <t>RIOCHICO</t>
  </si>
  <si>
    <t>SAN PLACIDO</t>
  </si>
  <si>
    <t>PUERTO LOPEZ</t>
  </si>
  <si>
    <t>MACHALILLA</t>
  </si>
  <si>
    <t>SALANGO</t>
  </si>
  <si>
    <t>CANOA</t>
  </si>
  <si>
    <t>LODANA</t>
  </si>
  <si>
    <t>BAHIA DE CARAQUEZ</t>
  </si>
  <si>
    <t>CHARAPOTO</t>
  </si>
  <si>
    <t>LEONIDAS PLAZA GUTIERREZ</t>
  </si>
  <si>
    <t>TOSAGUA</t>
  </si>
  <si>
    <t>ANGEL PEDRO GILER</t>
  </si>
  <si>
    <t>BACHILLERO</t>
  </si>
  <si>
    <t>GUALAQUIZA</t>
  </si>
  <si>
    <t>BERMEJOS</t>
  </si>
  <si>
    <t>BOMBOIZA</t>
  </si>
  <si>
    <t>CHIGÜINDA</t>
  </si>
  <si>
    <t>EL IDEAL</t>
  </si>
  <si>
    <t>MERCEDES MOLINA</t>
  </si>
  <si>
    <t>NUEVA TARQUI</t>
  </si>
  <si>
    <t>HUAMBOYA</t>
  </si>
  <si>
    <t>CHIGUAZA</t>
  </si>
  <si>
    <t>LIMON INDANZA</t>
  </si>
  <si>
    <t>GENERAL LEONIDAS PLAZA GUTIERREZ</t>
  </si>
  <si>
    <t>INDANZA</t>
  </si>
  <si>
    <t>SAN MIGUEL DE CONCHAY</t>
  </si>
  <si>
    <t>SANTA SUSANA DE CHIVIAZA</t>
  </si>
  <si>
    <t>YUNGANZA</t>
  </si>
  <si>
    <t>LOGROÑO</t>
  </si>
  <si>
    <t>SHIMPIS</t>
  </si>
  <si>
    <t>YAUPI</t>
  </si>
  <si>
    <t>MORONA</t>
  </si>
  <si>
    <t>ALSHI</t>
  </si>
  <si>
    <t>CUCHAENTZA</t>
  </si>
  <si>
    <t>GENERAL PROAÑO</t>
  </si>
  <si>
    <t>MACAS</t>
  </si>
  <si>
    <t>RIO BLANCO</t>
  </si>
  <si>
    <t>SEVILLA DON BOSCO</t>
  </si>
  <si>
    <t>ZUÑA</t>
  </si>
  <si>
    <t>PABLO SEXTO</t>
  </si>
  <si>
    <t>PALORA</t>
  </si>
  <si>
    <t>16 DE AGOSTO</t>
  </si>
  <si>
    <t>ARAPICOS</t>
  </si>
  <si>
    <t>SANGAY</t>
  </si>
  <si>
    <t>SAN JUAN BOSCO</t>
  </si>
  <si>
    <t>SAN CARLOS DE LIMON</t>
  </si>
  <si>
    <t>SANTIAGO DE PANANZA</t>
  </si>
  <si>
    <t>CHUPIANZA</t>
  </si>
  <si>
    <t>COPAL</t>
  </si>
  <si>
    <t>PATUCA</t>
  </si>
  <si>
    <t>SAN FRANCISCO DE CHINIMBIMI</t>
  </si>
  <si>
    <t>SANTIAGO DE MENDEZ</t>
  </si>
  <si>
    <t>TAYUZA</t>
  </si>
  <si>
    <t>SUCUA</t>
  </si>
  <si>
    <t>HUAMBI</t>
  </si>
  <si>
    <t>SANTA MARIANITA DE JESUS</t>
  </si>
  <si>
    <t>TAISHA</t>
  </si>
  <si>
    <t>HUASAGA</t>
  </si>
  <si>
    <t>MACUMA</t>
  </si>
  <si>
    <t>PUMPUENTSA</t>
  </si>
  <si>
    <t>TUUTINENTZA</t>
  </si>
  <si>
    <t>TIWINTZA</t>
  </si>
  <si>
    <t>SAN JOSE DE MORONA</t>
  </si>
  <si>
    <t>ARCHIDONA</t>
  </si>
  <si>
    <t>COTUNDO</t>
  </si>
  <si>
    <t>HATUN SUMAKU</t>
  </si>
  <si>
    <t>SAN PABLO DE USHPAYACU</t>
  </si>
  <si>
    <t>CARLOS JULIO AROSEMENA TOLA</t>
  </si>
  <si>
    <t>EL CHACO</t>
  </si>
  <si>
    <t>GONZALO DIAZ DE PINEDA</t>
  </si>
  <si>
    <t>LINARES</t>
  </si>
  <si>
    <t>OYACACHI</t>
  </si>
  <si>
    <t>SARDINAS</t>
  </si>
  <si>
    <t>QUIJOS</t>
  </si>
  <si>
    <t>BAEZA</t>
  </si>
  <si>
    <t>COSANGA</t>
  </si>
  <si>
    <t>CUYUJA</t>
  </si>
  <si>
    <t>PAPALLACTA</t>
  </si>
  <si>
    <t>SAN FRANCISCO DE BORJA</t>
  </si>
  <si>
    <t>SUMACO</t>
  </si>
  <si>
    <t>TENA</t>
  </si>
  <si>
    <t>AHUANO</t>
  </si>
  <si>
    <t>CHONTAPUNTA</t>
  </si>
  <si>
    <t>PANO</t>
  </si>
  <si>
    <t>PUERTO MISAHUALLI</t>
  </si>
  <si>
    <t>PUERTO NAPO</t>
  </si>
  <si>
    <t>SAN JUAN DE MUYUNA</t>
  </si>
  <si>
    <t>TALAG</t>
  </si>
  <si>
    <t>AGUARICO</t>
  </si>
  <si>
    <t>CONONACO</t>
  </si>
  <si>
    <t>NUEVO ROCAFUERTE</t>
  </si>
  <si>
    <t>TIPUTINI</t>
  </si>
  <si>
    <t>FRANCISCO DE ORELLANA</t>
  </si>
  <si>
    <t>ALEJANDRO LABAKA</t>
  </si>
  <si>
    <t>DAYUMA</t>
  </si>
  <si>
    <t>EL COCA (PUERTO FRANCISCO DE ORELLANA)</t>
  </si>
  <si>
    <t>EL DORADO</t>
  </si>
  <si>
    <t>EL EDEN</t>
  </si>
  <si>
    <t>INES ARANGO</t>
  </si>
  <si>
    <t>LA BELLEZA</t>
  </si>
  <si>
    <t>NUEVO PARAISO</t>
  </si>
  <si>
    <t>SAN JOSE DE GUAYUSA</t>
  </si>
  <si>
    <t>SAN LUIS DE ARMENIA</t>
  </si>
  <si>
    <t>TARACOA</t>
  </si>
  <si>
    <t>LA JOYA DE LOS SACHAS</t>
  </si>
  <si>
    <t>ENOKANQUI</t>
  </si>
  <si>
    <t>LAGO SAN PEDRO</t>
  </si>
  <si>
    <t>POMPEYA</t>
  </si>
  <si>
    <t>RUMIPAMBA</t>
  </si>
  <si>
    <t>SAN SEBASTIAN DEL COCA</t>
  </si>
  <si>
    <t>TRES DE NOVIEMBRE</t>
  </si>
  <si>
    <t>UNION MILAGREÑA</t>
  </si>
  <si>
    <t>LORETO</t>
  </si>
  <si>
    <t>AVILA</t>
  </si>
  <si>
    <t>PUERTO MURIALDO</t>
  </si>
  <si>
    <t>SAN JOSE DE DAHUANO</t>
  </si>
  <si>
    <t>SAN JOSE DE PAYAMINO</t>
  </si>
  <si>
    <t>SAN VICENTE DE HUATICOCHA</t>
  </si>
  <si>
    <t>ARAJUNO</t>
  </si>
  <si>
    <t>CURARAY</t>
  </si>
  <si>
    <t>MERA</t>
  </si>
  <si>
    <t>MADRE TIERRA</t>
  </si>
  <si>
    <t>SHELL</t>
  </si>
  <si>
    <t>CANELOS</t>
  </si>
  <si>
    <t>FATIMA</t>
  </si>
  <si>
    <t>POMONA</t>
  </si>
  <si>
    <t>PUYO</t>
  </si>
  <si>
    <t>RIO CORRIENTES</t>
  </si>
  <si>
    <t>RIO TIGRE</t>
  </si>
  <si>
    <t>SARAYACU</t>
  </si>
  <si>
    <t>TENIENTE HUGO ORTIZ</t>
  </si>
  <si>
    <t>VERACRUZ</t>
  </si>
  <si>
    <t>CAYAMBE</t>
  </si>
  <si>
    <t>ASCAZUBI</t>
  </si>
  <si>
    <t>CANGAHUA</t>
  </si>
  <si>
    <t>OTON</t>
  </si>
  <si>
    <t>SAN JOSE DE AYORA</t>
  </si>
  <si>
    <t>SANTA ROSA DE CUZUBAMBA</t>
  </si>
  <si>
    <t>DISTRITO METROPOLITANO DE QUITO</t>
  </si>
  <si>
    <t>ALANGASI</t>
  </si>
  <si>
    <t>AMAGUAÑA</t>
  </si>
  <si>
    <t>CALACALI</t>
  </si>
  <si>
    <t>CARCELEN</t>
  </si>
  <si>
    <t>CENTRO HISTORICO</t>
  </si>
  <si>
    <t>CHAVEZPAMBA</t>
  </si>
  <si>
    <t>CHILIBULO</t>
  </si>
  <si>
    <t>CHILLOGALLO</t>
  </si>
  <si>
    <t>CHIMBACALLE</t>
  </si>
  <si>
    <t>COMITE DEL PUEBLO</t>
  </si>
  <si>
    <t>CONOCOTO</t>
  </si>
  <si>
    <t>COTOCOLLAO</t>
  </si>
  <si>
    <t>CUMBAYA</t>
  </si>
  <si>
    <t>EL CONDADO</t>
  </si>
  <si>
    <t>EL QUINCHE</t>
  </si>
  <si>
    <t>GUALEA</t>
  </si>
  <si>
    <t>GUAMANI</t>
  </si>
  <si>
    <t>GUANGOPOLO</t>
  </si>
  <si>
    <t>GUAYLLABAMBA</t>
  </si>
  <si>
    <t>IÑAQUITO</t>
  </si>
  <si>
    <t>ITCHIMBIA</t>
  </si>
  <si>
    <t>KENNEDY</t>
  </si>
  <si>
    <t>LA ARGELIA</t>
  </si>
  <si>
    <t>LA CONCEPCION</t>
  </si>
  <si>
    <t>LA ECUATORIANA</t>
  </si>
  <si>
    <t>LA FERROVIARIA</t>
  </si>
  <si>
    <t>LA MENA</t>
  </si>
  <si>
    <t>LA MERCED</t>
  </si>
  <si>
    <t>LLANO CHICO</t>
  </si>
  <si>
    <t>LLOA</t>
  </si>
  <si>
    <t>NANEGAL</t>
  </si>
  <si>
    <t>NANEGALITO</t>
  </si>
  <si>
    <t>NAYON</t>
  </si>
  <si>
    <t>NONO</t>
  </si>
  <si>
    <t>PACTO</t>
  </si>
  <si>
    <t>PERUCHO</t>
  </si>
  <si>
    <t>PIFO</t>
  </si>
  <si>
    <t>PINTAG</t>
  </si>
  <si>
    <t>POMASQUI</t>
  </si>
  <si>
    <t>PONCEANO</t>
  </si>
  <si>
    <t>PUELLARO</t>
  </si>
  <si>
    <t>PUEMBO</t>
  </si>
  <si>
    <t>PUENGASI</t>
  </si>
  <si>
    <t>QUITUMBE</t>
  </si>
  <si>
    <t>SAN BARTOLO</t>
  </si>
  <si>
    <t>SAN ISIDRO DEL INCA</t>
  </si>
  <si>
    <t>SAN JOSE DE MINAS</t>
  </si>
  <si>
    <t>SOLANDA</t>
  </si>
  <si>
    <t>TABABELA</t>
  </si>
  <si>
    <t>TUMBACO</t>
  </si>
  <si>
    <t>TURUBAMBA</t>
  </si>
  <si>
    <t>YARUQUI</t>
  </si>
  <si>
    <t>ZAMBIZA</t>
  </si>
  <si>
    <t>MEJIA</t>
  </si>
  <si>
    <t>ALOAG</t>
  </si>
  <si>
    <t>ALOASI</t>
  </si>
  <si>
    <t>CUTUGLAHUA</t>
  </si>
  <si>
    <t>EL CHAUPI</t>
  </si>
  <si>
    <t>MACHACHI</t>
  </si>
  <si>
    <t>MANUEL CORNEJO ASTORGA</t>
  </si>
  <si>
    <t>UYUMBICHO</t>
  </si>
  <si>
    <t>PEDRO MONCAYO</t>
  </si>
  <si>
    <t>MALCHINGUI</t>
  </si>
  <si>
    <t>TABACUNDO</t>
  </si>
  <si>
    <t>TOCACHI</t>
  </si>
  <si>
    <t>TUPIGACHI</t>
  </si>
  <si>
    <t>PEDRO VICENTE MALDONADO</t>
  </si>
  <si>
    <t>PUERTO QUITO</t>
  </si>
  <si>
    <t>RUMIÑAHUI</t>
  </si>
  <si>
    <t>COTOGCHOA</t>
  </si>
  <si>
    <t>FAJARDO</t>
  </si>
  <si>
    <t>SAN PEDRO DE TABOADA</t>
  </si>
  <si>
    <t>SANGOLQUI</t>
  </si>
  <si>
    <t>SAN MIGUEL DE LOS BANCOS</t>
  </si>
  <si>
    <t>MINDO</t>
  </si>
  <si>
    <t>ANCONCITO</t>
  </si>
  <si>
    <t>CARLOS ESPINOZA LARREA</t>
  </si>
  <si>
    <t>GENERAL ALBERTO ENRIQUEZ GALLO</t>
  </si>
  <si>
    <t>JOSE LUIS TAMAYO</t>
  </si>
  <si>
    <t>BALLENITA</t>
  </si>
  <si>
    <t>CHANDUY</t>
  </si>
  <si>
    <t>COLONCHE</t>
  </si>
  <si>
    <t>MANGLARALTO</t>
  </si>
  <si>
    <t>SAN JOSE DE ANCON</t>
  </si>
  <si>
    <t>LA CONCORDIA</t>
  </si>
  <si>
    <t>LA VILLEGAS</t>
  </si>
  <si>
    <t>MONTERREY</t>
  </si>
  <si>
    <t>PLAN PILOTO</t>
  </si>
  <si>
    <t>SANTO DOMINGO</t>
  </si>
  <si>
    <t>ABRAHAM CALAZACON</t>
  </si>
  <si>
    <t>ALLURIQUIN</t>
  </si>
  <si>
    <t>BOMBOLI</t>
  </si>
  <si>
    <t>CHIGUILPE</t>
  </si>
  <si>
    <t>EL ESFUERZO</t>
  </si>
  <si>
    <t>LUZ DE AMERICA</t>
  </si>
  <si>
    <t>PUERTO LIMON</t>
  </si>
  <si>
    <t>RIO TOACHI</t>
  </si>
  <si>
    <t>RIO VERDE</t>
  </si>
  <si>
    <t>SAN JACINTO DEL BUA</t>
  </si>
  <si>
    <t>SANTA MARIA DEL TOACHI</t>
  </si>
  <si>
    <t>SANTO DOMINGO DE LOS COLORADOS</t>
  </si>
  <si>
    <t>VALLE HERMOSO</t>
  </si>
  <si>
    <t>ZARACAY</t>
  </si>
  <si>
    <t>CASCALES</t>
  </si>
  <si>
    <t>EL DORADO DE CASCALES</t>
  </si>
  <si>
    <t>SANTA ROSA DE SUCUMBIOS</t>
  </si>
  <si>
    <t>CUYABENO</t>
  </si>
  <si>
    <t>AGUAS NEGRAS</t>
  </si>
  <si>
    <t>TARAPOA</t>
  </si>
  <si>
    <t>GONZALO PIZARRO</t>
  </si>
  <si>
    <t>EL REVENTADOR</t>
  </si>
  <si>
    <t>LUMBAQUI</t>
  </si>
  <si>
    <t>LAGO AGRIO</t>
  </si>
  <si>
    <t>10 DE AGOSTO</t>
  </si>
  <si>
    <t>DURENO</t>
  </si>
  <si>
    <t>EL ENO</t>
  </si>
  <si>
    <t>GENERAL FARFAN</t>
  </si>
  <si>
    <t>NUEVA LOJA</t>
  </si>
  <si>
    <t>PACAYACU</t>
  </si>
  <si>
    <t>SANTA CECILIA</t>
  </si>
  <si>
    <t>PUTUMAYO</t>
  </si>
  <si>
    <t>PUERTO EL CARMEN DEL PUTUMAYO</t>
  </si>
  <si>
    <t>SHUSHUFINDI</t>
  </si>
  <si>
    <t>LIMONCOCHA</t>
  </si>
  <si>
    <t>PAÑACOCHA</t>
  </si>
  <si>
    <t>SAN PEDRO DE LOS COFANES</t>
  </si>
  <si>
    <t>SIETE DE JULIO</t>
  </si>
  <si>
    <t>EL PLAYON DE SAN FRANCISCO</t>
  </si>
  <si>
    <t>LA BONITA</t>
  </si>
  <si>
    <t>LA SOFIA</t>
  </si>
  <si>
    <t>ROSA FLORIDA</t>
  </si>
  <si>
    <t>SANTA BARBARA</t>
  </si>
  <si>
    <t>AMBATO</t>
  </si>
  <si>
    <t>AMBATILLO</t>
  </si>
  <si>
    <t>ATOCHA – FICOA</t>
  </si>
  <si>
    <t>AUGUSTO N. MARTINEZ</t>
  </si>
  <si>
    <t>CELIANO MONGE</t>
  </si>
  <si>
    <t>CONSTANTINO FERNANDEZ</t>
  </si>
  <si>
    <t>CUNCHIBAMBA</t>
  </si>
  <si>
    <t>HUACHI CHICO</t>
  </si>
  <si>
    <t>HUACHI GRANDE</t>
  </si>
  <si>
    <t>HUACHI LORETO</t>
  </si>
  <si>
    <t>IZAMBA</t>
  </si>
  <si>
    <t>JUAN BENIGNO VELA</t>
  </si>
  <si>
    <t>LA PENINSULA</t>
  </si>
  <si>
    <t>MATRIZ</t>
  </si>
  <si>
    <t>PASA</t>
  </si>
  <si>
    <t>PICAIGUA</t>
  </si>
  <si>
    <t>PILAGÜIN</t>
  </si>
  <si>
    <t>PISHILATA</t>
  </si>
  <si>
    <t>QUISAPINCHA</t>
  </si>
  <si>
    <t>SAN BARTOLOME DE PINLLOG</t>
  </si>
  <si>
    <t>TOTORAS</t>
  </si>
  <si>
    <t>UNAMUNCHO</t>
  </si>
  <si>
    <t>BAÑOS DE AGUA SANTA</t>
  </si>
  <si>
    <t>LLIGUA</t>
  </si>
  <si>
    <t>RIO NEGRO</t>
  </si>
  <si>
    <t>ULBA</t>
  </si>
  <si>
    <t>CEVALLOS</t>
  </si>
  <si>
    <t>MOCHA</t>
  </si>
  <si>
    <t>PINGUILI</t>
  </si>
  <si>
    <t>PATATE</t>
  </si>
  <si>
    <t>QUERO</t>
  </si>
  <si>
    <t>YANAYACU - MOCHAPATA</t>
  </si>
  <si>
    <t>SAN PEDRO DE PELILEO</t>
  </si>
  <si>
    <t>BENITEZ</t>
  </si>
  <si>
    <t>CHIQUICHA</t>
  </si>
  <si>
    <t>COTALO</t>
  </si>
  <si>
    <t>GUAMBALO</t>
  </si>
  <si>
    <t>PELILEO</t>
  </si>
  <si>
    <t>PELILEO GRANDE</t>
  </si>
  <si>
    <t>SALASACA</t>
  </si>
  <si>
    <t>SANTIAGO DE PILLARO</t>
  </si>
  <si>
    <t>BAQUERIZO MORENO</t>
  </si>
  <si>
    <t>CIUDAD NUEVA</t>
  </si>
  <si>
    <t>EMILIO MARIA TERAN</t>
  </si>
  <si>
    <t>MARCOS ESPINEL</t>
  </si>
  <si>
    <t>PILLARO</t>
  </si>
  <si>
    <t>PRESIDENTE URBINA</t>
  </si>
  <si>
    <t>SAN JOSE DE POALO</t>
  </si>
  <si>
    <t>SAN MIGUELITO</t>
  </si>
  <si>
    <t>TISALEO</t>
  </si>
  <si>
    <t>QUINCHICOTO</t>
  </si>
  <si>
    <t>CENTINELA DEL CONDOR</t>
  </si>
  <si>
    <t>PANGUINTZA</t>
  </si>
  <si>
    <t>ZUMBI</t>
  </si>
  <si>
    <t>CHINCHIPE</t>
  </si>
  <si>
    <t>CHITO</t>
  </si>
  <si>
    <t>ZUMBA</t>
  </si>
  <si>
    <t>EL PANGUI</t>
  </si>
  <si>
    <t>EL GUISME</t>
  </si>
  <si>
    <t>PACHICUTZA</t>
  </si>
  <si>
    <t>TUNDAYME</t>
  </si>
  <si>
    <t>NANGARITZA</t>
  </si>
  <si>
    <t>GUAYZIMI</t>
  </si>
  <si>
    <t>ZURMI</t>
  </si>
  <si>
    <t>PALANDA</t>
  </si>
  <si>
    <t>EL PORVENIR DEL CARMEN</t>
  </si>
  <si>
    <t>LA CANELA</t>
  </si>
  <si>
    <t>SAN FRANCISCO DEL VERGEL</t>
  </si>
  <si>
    <t>VALLADOLID</t>
  </si>
  <si>
    <t>PAQUISHA</t>
  </si>
  <si>
    <t>NUEVO QUITO</t>
  </si>
  <si>
    <t>YACUAMBI</t>
  </si>
  <si>
    <t>28 DE MAYO</t>
  </si>
  <si>
    <t>YANTZAZA</t>
  </si>
  <si>
    <t>CHICAÑA</t>
  </si>
  <si>
    <t>LOS ENCUENTROS</t>
  </si>
  <si>
    <t>ZAMORA</t>
  </si>
  <si>
    <t>CUMBARATZA</t>
  </si>
  <si>
    <t>EL LIMON</t>
  </si>
  <si>
    <t>GUADALUPE</t>
  </si>
  <si>
    <t>SAN CARLOS DE LAS MINAS</t>
  </si>
  <si>
    <t>TIMBARA</t>
  </si>
  <si>
    <t>ZONAS EN ESTUDIO</t>
  </si>
  <si>
    <t>LAS GOLONDRINAS</t>
  </si>
  <si>
    <t>ACOSTA CARRILLO STEVEN JHOSUE</t>
  </si>
  <si>
    <t>AIRMAX TELECOM SOLUCIONES TECNOLOGICAS SA</t>
  </si>
  <si>
    <t>ARBOLEDA CANTOS RAMIRO FERNANDO</t>
  </si>
  <si>
    <t>ARTEAGA MUÑOZ DANNY HERNAN</t>
  </si>
  <si>
    <t>AVICTEL SAS</t>
  </si>
  <si>
    <t>BAMBUNETWORK SAS</t>
  </si>
  <si>
    <t>BRAVO ZAMBRANO NINO WAGNER</t>
  </si>
  <si>
    <t>CATORCNET SAS</t>
  </si>
  <si>
    <t>CORPORACION LORIATELECOM SAS</t>
  </si>
  <si>
    <t>CORPORACION NETBORM SAS</t>
  </si>
  <si>
    <t>EMPTELCOM-NET SAS</t>
  </si>
  <si>
    <t>FIBRA-CONNECTION-EC SAS</t>
  </si>
  <si>
    <t>FREIRE ESPINOSA CARLOS GEOVANNY</t>
  </si>
  <si>
    <t>GONZALEZ TAPIA ROBERTH MARTIN</t>
  </si>
  <si>
    <t>GOOLDNET SAS</t>
  </si>
  <si>
    <t>GRUPO EMPRESARIAL LOJANO&amp;ASOCIADOS CIA LTDA</t>
  </si>
  <si>
    <t>GUALLPA CARCHI CARLOS OLMEDO</t>
  </si>
  <si>
    <t>HERRERA SARANGO JORGE DAVID</t>
  </si>
  <si>
    <t>IZAELECTRIC SAS</t>
  </si>
  <si>
    <t>JUVENET-ECU SAS</t>
  </si>
  <si>
    <t>LAVICORE SAS</t>
  </si>
  <si>
    <t>MACIAS CORREA LARRY EDISON</t>
  </si>
  <si>
    <t>MAXVEL SAS</t>
  </si>
  <si>
    <t>MEGA CONEXION GLOBALTVNET SAS</t>
  </si>
  <si>
    <t>MEGATEL04 SAS</t>
  </si>
  <si>
    <t>MEGATELNET SA</t>
  </si>
  <si>
    <t>NAVARRETE HIDALGO EDISON JESUS</t>
  </si>
  <si>
    <t>PRONEXTELEC SAS</t>
  </si>
  <si>
    <t>PROVEEDOR DE SERVICIOS DE INTERNET J2F FIBER ASOCIADOS SAS</t>
  </si>
  <si>
    <t>RAMIREZ MEJIA WILSON ISRAEL</t>
  </si>
  <si>
    <t>RIMTEL SAS</t>
  </si>
  <si>
    <t>SANTOS ORELLANA ADRIAN ALEXANDER</t>
  </si>
  <si>
    <t>SERVICIO DE MANTENIMIENTO E INSTALACIONES DE REDES SNET SAS</t>
  </si>
  <si>
    <t>SOCIEDAD CIVIL FIXNET SC</t>
  </si>
  <si>
    <t>TELEING SA</t>
  </si>
  <si>
    <t>TELPINET SAS BIC</t>
  </si>
  <si>
    <t>TORRES ALMEIDA MAURICIO RUBEN</t>
  </si>
  <si>
    <t>TU CANAL GUAYASTV SA</t>
  </si>
  <si>
    <t>UBENET SAS</t>
  </si>
  <si>
    <t>VELASCO PILATASIG BLANCA CECILIA</t>
  </si>
  <si>
    <t>XFINITYNET SA</t>
  </si>
  <si>
    <t>XPERT-NET SAS</t>
  </si>
  <si>
    <t>ZOENETV SA</t>
  </si>
  <si>
    <t>ZULCOM SOLUTIONS SAS</t>
  </si>
  <si>
    <t>MANUEL J CALLE</t>
  </si>
  <si>
    <t>GUANGAJE</t>
  </si>
  <si>
    <t>BALNEARIO JAMBELI (SATELITE)</t>
  </si>
  <si>
    <t>GENERAL PEDRO J MONTERO</t>
  </si>
  <si>
    <t>DR MIGUEL EGAS CABEZAS</t>
  </si>
  <si>
    <t>YASUNI</t>
  </si>
  <si>
    <t>HUAMBALO</t>
  </si>
  <si>
    <t>Resto de Prestadores</t>
  </si>
  <si>
    <t>ACCESSNET SAS</t>
  </si>
  <si>
    <t>ALTERNAVISION TRONCALTEVE SA</t>
  </si>
  <si>
    <t>AMDAMUNET C L</t>
  </si>
  <si>
    <t>ARTEKSOLUTION APOYO EN REDES Y TECNOLOGIA COMPAÑIA LIMITADA</t>
  </si>
  <si>
    <t>BIOSSISTEMAS SAS</t>
  </si>
  <si>
    <t>BM SOLUCIONES TECNOLOGICAS Y SEGURIDAD SMARTYNET SAS</t>
  </si>
  <si>
    <t>BOLAÑOS VALENZUELA DILAN ARMANDO</t>
  </si>
  <si>
    <t>BORJA PIÑALOZA JEFFERSON RAUL</t>
  </si>
  <si>
    <t>BOSCONET SAS</t>
  </si>
  <si>
    <t>CARRILLO TASAMBAY SEGUNDO SAULO</t>
  </si>
  <si>
    <t>CIMTELL SAS</t>
  </si>
  <si>
    <t>CITYNETLC SA</t>
  </si>
  <si>
    <t>CLICK SOLUCIONESFIBER SAS</t>
  </si>
  <si>
    <t>CONEXIONES TECNOLOGICAS CORPECONET S A</t>
  </si>
  <si>
    <t>COREPRIME SA</t>
  </si>
  <si>
    <t>CORPORACION NAVPAZ NAVPAZCORP CIA LTDA</t>
  </si>
  <si>
    <t>CRUZ FUENTES JULIO CESAR</t>
  </si>
  <si>
    <t>DANATELFIBER SA</t>
  </si>
  <si>
    <t>ECUATRONIX CIA LTDA</t>
  </si>
  <si>
    <t>EMPROTEL SAS</t>
  </si>
  <si>
    <t>FAST-FIBER SAS</t>
  </si>
  <si>
    <t>FLORES HEREDIA LUIS ALFREDO</t>
  </si>
  <si>
    <t>FLORES OBANDO LUIS FERNANDO</t>
  </si>
  <si>
    <t>FREE-NET DATOS Y TELEVISION DE ALTA VELOCIDAD FREE-NETSA SOCIEDAD ANONIMA</t>
  </si>
  <si>
    <t>FREENET SAS BIC</t>
  </si>
  <si>
    <t>FREILE RIVERA LOBERTI AGUSTIN</t>
  </si>
  <si>
    <t>GALARZA DAVILA JEFFERSON ALFREDO</t>
  </si>
  <si>
    <t>GERSA-GRUP SAS</t>
  </si>
  <si>
    <t>GREFA ALVARADO NAYELI CRISTINA</t>
  </si>
  <si>
    <t>GUALOTUÑA SIGCHO JESSICA PAOLA</t>
  </si>
  <si>
    <t>GUERRERONET SAS</t>
  </si>
  <si>
    <t>GUTIERREZ TUPACYUPANQUI GINGER GABRIELA</t>
  </si>
  <si>
    <t>HAZ ARMIJOS FRANCISCO XAVIER</t>
  </si>
  <si>
    <t>INTELCOCA SAS</t>
  </si>
  <si>
    <t>INTERNET-FORCE SAS</t>
  </si>
  <si>
    <t>INTRIAGO FLOR CARLOS JAVIER</t>
  </si>
  <si>
    <t>ISANETT CA</t>
  </si>
  <si>
    <t>KNOATVNET SAS BIC</t>
  </si>
  <si>
    <t>LIVINGTON NETWORK SA</t>
  </si>
  <si>
    <t>LOAIZA VIZCAINO EDISON JAVIER</t>
  </si>
  <si>
    <t>LOOR MUÑOZ INES YANTS</t>
  </si>
  <si>
    <t>MASFIBERHOME SAS</t>
  </si>
  <si>
    <t>MONPARNET CIALTDA</t>
  </si>
  <si>
    <t>MORAN ARIAS FERNANDO DAVID</t>
  </si>
  <si>
    <t>MOSQUERA ASPIAZU ANA GABRIELA</t>
  </si>
  <si>
    <t>MUNDOTRONIC-ECU SAS</t>
  </si>
  <si>
    <t>NARANJO GUERRERO ALEX IVAN</t>
  </si>
  <si>
    <t>NETCLICK SAS BIC</t>
  </si>
  <si>
    <t>NETPLAY-EC SAS</t>
  </si>
  <si>
    <t>NIZAGFIBRANET SAS</t>
  </si>
  <si>
    <t>OCTA SA</t>
  </si>
  <si>
    <t>OMEGATELCOM SA</t>
  </si>
  <si>
    <t>OPENTEL CIALTDA</t>
  </si>
  <si>
    <t>ORELTELECOM SAS</t>
  </si>
  <si>
    <t>ORION NET ORIONNET SA</t>
  </si>
  <si>
    <t>PARRA ROJAS OLGA LEONOR</t>
  </si>
  <si>
    <t>PEÑA CALLE MARCO CECILIO</t>
  </si>
  <si>
    <t>RAPPI NET CIALTDA</t>
  </si>
  <si>
    <t>RAYONET TELECOMUNICACIONES COMTEL SAS</t>
  </si>
  <si>
    <t>RAYTEL TELECOMUNICACIONES SAS</t>
  </si>
  <si>
    <t>RED YANEZNET SAS</t>
  </si>
  <si>
    <t>RODRIGUEZ GOROTIZA JENNY VICTORIA</t>
  </si>
  <si>
    <t>ROGEL MALDONADO FRANKLIN GIOVANNI</t>
  </si>
  <si>
    <t>SERVICIO DE TELECOMUNICACIONES NAPTEL SA</t>
  </si>
  <si>
    <t>SIGNAL-TELECOM TELECOMUNICACIONES &amp; TI CIA LTDA</t>
  </si>
  <si>
    <t>SISATEL SAS</t>
  </si>
  <si>
    <t>SMARTTELECOMMUNICATIONS SA</t>
  </si>
  <si>
    <t>SOCIEDAD CIVIL Y MERCANTIL GIGANET INC</t>
  </si>
  <si>
    <t>SOFNET CIA LTDA</t>
  </si>
  <si>
    <t>TELECOMUNICACIONES AIRFIBER SA</t>
  </si>
  <si>
    <t>TELECOMUNICACIONES Y TELEFONIA TITUATEL SA</t>
  </si>
  <si>
    <t>TELENLACES SISTEMAS Y TELECOMUNICACIONES SA</t>
  </si>
  <si>
    <t>TELNET-UIO TELECOMUNICACIONES SAS</t>
  </si>
  <si>
    <t>TELYDATA, TELECOMUNICACIONES Y DATOS CIA LTDA</t>
  </si>
  <si>
    <t>UFINET ECUADOR UFIEC SA</t>
  </si>
  <si>
    <t>VEGA PALACIOS MAYERLY MIKAELA</t>
  </si>
  <si>
    <t>VEINTIMILLA LLIVI MARIO FERNANDO</t>
  </si>
  <si>
    <t>WIKYNET SA</t>
  </si>
  <si>
    <t>WIPRONET SAS</t>
  </si>
  <si>
    <t>LA CUCA</t>
  </si>
  <si>
    <t>PARAISO</t>
  </si>
  <si>
    <t>COLAISACA</t>
  </si>
  <si>
    <t>ASVATEL SAS</t>
  </si>
  <si>
    <t>BAIDAL VELOZ EDGAR LEONARDO</t>
  </si>
  <si>
    <t>BARZALLO SAQUICELA RAUL MILLER</t>
  </si>
  <si>
    <t>BIONET’S SAS</t>
  </si>
  <si>
    <t>BP DATA COMMUNICATIONS SAS</t>
  </si>
  <si>
    <t>CARRILLO MENA SARA ALEXANDRA</t>
  </si>
  <si>
    <t>CHALCUALAN MIÑO JAIME RUBEN</t>
  </si>
  <si>
    <t>COLLAHUAZO ZHAÑAY CRISTHIAN ROLANDO</t>
  </si>
  <si>
    <t>COMPAÑIA DE SERVICIO DE INTERNET Y TELEVISION INTERMERTV SOCIEDAD ANONIMA</t>
  </si>
  <si>
    <t>CORONET &amp; PC SA</t>
  </si>
  <si>
    <t>CRISNET TELECOMUNICACIONES ROMERO SAS</t>
  </si>
  <si>
    <t>DIGINET SAS</t>
  </si>
  <si>
    <t>DIGITEC SA</t>
  </si>
  <si>
    <t>DVENET SAS</t>
  </si>
  <si>
    <t>FASTNETSAS SAS</t>
  </si>
  <si>
    <t>FERNANDEZ CATUCUAGO SERGIO ROLANDO</t>
  </si>
  <si>
    <t>GAMUGA SAS</t>
  </si>
  <si>
    <t>GIGAMAXDO SAS</t>
  </si>
  <si>
    <t>GIGATRON SAS</t>
  </si>
  <si>
    <t>GLOVALNET SAS</t>
  </si>
  <si>
    <t>GPTEL SAS</t>
  </si>
  <si>
    <t>HIDALGO APOLO MARYURI ESTEFANIA</t>
  </si>
  <si>
    <t>HIGHNET SAS</t>
  </si>
  <si>
    <t>INGENIERIA Y TELECOMUNICACIONES MOCACHE INTELMOC SA</t>
  </si>
  <si>
    <t>INTELNETCOM SAS</t>
  </si>
  <si>
    <t>M&amp;DDIGITAL NET SA</t>
  </si>
  <si>
    <t>MONCAYO TORRES JOHNN HENRY</t>
  </si>
  <si>
    <t>MSNET CA</t>
  </si>
  <si>
    <t>MUYOLEMA VALDIVIEZO DARWIN EUGENIO</t>
  </si>
  <si>
    <t>NETSARAGUROS SAS</t>
  </si>
  <si>
    <t>NETTFLASH SAS</t>
  </si>
  <si>
    <t>NEXTCORE-CORPORATION SA</t>
  </si>
  <si>
    <t>OPENSOURCEIT SAS</t>
  </si>
  <si>
    <t>PRESTACIONES Y SERVICIOS PRESTACOM SA</t>
  </si>
  <si>
    <t>PROAÑO AYALA CARLOS NAPOLEON</t>
  </si>
  <si>
    <t>QUISPI ALULEMA MARIA NATIVIDAD</t>
  </si>
  <si>
    <t>SANCHEZ PICO JORGE JAHIR</t>
  </si>
  <si>
    <t>SIP SERVICIO DE INTERNET PIÑAS SAS</t>
  </si>
  <si>
    <t>SMARTNET SAS</t>
  </si>
  <si>
    <t>SPEEDNET-EC SA</t>
  </si>
  <si>
    <t>TELECOMUNICACIONES WIFINET SAS</t>
  </si>
  <si>
    <t>TVDATOS SCC</t>
  </si>
  <si>
    <t>VELOCINET TELECOMUNICACIONES SAS</t>
  </si>
  <si>
    <t>WIARNET SA</t>
  </si>
  <si>
    <t>WIKIP SAS</t>
  </si>
  <si>
    <t>YARI TENICELA SERGIO JEFFERSON</t>
  </si>
  <si>
    <t>LUIS GALARZA ORELLANA</t>
  </si>
  <si>
    <t>EL CARMEN DE PIJILI</t>
  </si>
  <si>
    <t>CAÑI</t>
  </si>
  <si>
    <t>LA BOCANA</t>
  </si>
  <si>
    <t>TIMBIRE</t>
  </si>
  <si>
    <t>ANCON</t>
  </si>
  <si>
    <t>MATAJE</t>
  </si>
  <si>
    <t>SAN JAVIER DE CACHAVI</t>
  </si>
  <si>
    <t>TOMAS DE BERLANGA</t>
  </si>
  <si>
    <t>TENIENTE MAXIMILIANO RODRIGUEZ LOAIZA</t>
  </si>
  <si>
    <t>27 DE ABRIL</t>
  </si>
  <si>
    <t>EL INGENIO</t>
  </si>
  <si>
    <t>CIANO</t>
  </si>
  <si>
    <t>SAN PABLO DE TENTA</t>
  </si>
  <si>
    <t>LA ESMERALDA</t>
  </si>
  <si>
    <t>MEMBRILLO</t>
  </si>
  <si>
    <t>AMAZONAS</t>
  </si>
  <si>
    <t>CAPITAN AUGUSTO RIVADENEYRA</t>
  </si>
  <si>
    <t>SANTA MARIA DE HUIRIRIMA</t>
  </si>
  <si>
    <t>PUERTO LIBRE</t>
  </si>
  <si>
    <t>PALMA ROJA</t>
  </si>
  <si>
    <t>PUERTO RODRIGUEZ</t>
  </si>
  <si>
    <t>SANSAHUARI</t>
  </si>
  <si>
    <t>TRIUNFO DORADO</t>
  </si>
  <si>
    <t>PUCAPAMBA</t>
  </si>
  <si>
    <t>NANKAIS</t>
  </si>
  <si>
    <t>TUTUPALI</t>
  </si>
  <si>
    <t>IMBANA</t>
  </si>
  <si>
    <t>EL PIEDRERO</t>
  </si>
  <si>
    <t>MANGA DEL CURA</t>
  </si>
  <si>
    <t>ADINTEL SA</t>
  </si>
  <si>
    <t>AGUIRRE CADENA KATERIN MARGOTH</t>
  </si>
  <si>
    <t>BFCORP SA</t>
  </si>
  <si>
    <t>BICNARECUADOR SAS</t>
  </si>
  <si>
    <t>BLACH CIA LTDA</t>
  </si>
  <si>
    <t>BLACKDETTI SA</t>
  </si>
  <si>
    <t>C4 SAS</t>
  </si>
  <si>
    <t>CAIZA JAQUE HENRY IVAN</t>
  </si>
  <si>
    <t>CALDERON MEJIA ERIKA JAZMIN</t>
  </si>
  <si>
    <t>CANDO TORRES RICHARD LEONARDO</t>
  </si>
  <si>
    <t>CASTNET SAS</t>
  </si>
  <si>
    <t>CIPTEL ISP CIA LTDA</t>
  </si>
  <si>
    <t>COMPAÑIA DE TELECOMUNICACIONES TELEMERIDIANO TECOMERIDIA SA</t>
  </si>
  <si>
    <t>CORPWIDE CIALTDA</t>
  </si>
  <si>
    <t>CRUZ PADILLA ALEXANDRA PATRICIA</t>
  </si>
  <si>
    <t>ESTRADA CAMPOVERDE JOHN LENNON</t>
  </si>
  <si>
    <t>FIBERNET SAS</t>
  </si>
  <si>
    <t>FLORES GUAMAN JOEL DAVID</t>
  </si>
  <si>
    <t>GRUPO MEGAV ISION SA</t>
  </si>
  <si>
    <t>GUALAVISI CUASCOTA JORGE ALBERTO</t>
  </si>
  <si>
    <t>GUAMANSHI GUAMAN SEGUNDO ALFREDO</t>
  </si>
  <si>
    <t>GUERRERO ZAMBRANO JESSICA JOHANA</t>
  </si>
  <si>
    <t>HERDOIZA LOOR MARIBEL CRISTINA</t>
  </si>
  <si>
    <t>INSTANET-EC SAS</t>
  </si>
  <si>
    <t>INTERZUN SAS</t>
  </si>
  <si>
    <t>JAZATEL SAS</t>
  </si>
  <si>
    <t>MACAS ULLAURI MARCO ANDRES</t>
  </si>
  <si>
    <t>MARMOLEJO MACIAS DEAN LENIN</t>
  </si>
  <si>
    <t>MEGASTEC SAS</t>
  </si>
  <si>
    <t>MENDOZA CRIOLLO SEGUNDO MIGUEL</t>
  </si>
  <si>
    <t>MERCREDI SA</t>
  </si>
  <si>
    <t>MOUNTAINET SAS</t>
  </si>
  <si>
    <t>NEOTEC IT SOLUTIONS CENTER</t>
  </si>
  <si>
    <t>NETFLY SA</t>
  </si>
  <si>
    <t>NETGID SAS</t>
  </si>
  <si>
    <t>NET-UP SA</t>
  </si>
  <si>
    <t>NETWORK-COMPANY CL</t>
  </si>
  <si>
    <t>NINABANDA VERDEZOTO CONSUELO ELIZABETH</t>
  </si>
  <si>
    <t>NUÑEZ ABARCA EDISON MANUEL</t>
  </si>
  <si>
    <t>OMEGASTREAM SAS</t>
  </si>
  <si>
    <t>ONETELECOM CIA LTDA</t>
  </si>
  <si>
    <t>PILLCO HERRERA BRIYIDT MARYELI</t>
  </si>
  <si>
    <t>PINCAY CHEVEZ ALEXY EMMANUEL</t>
  </si>
  <si>
    <t>SALAZAR PEREZ MARCELO</t>
  </si>
  <si>
    <t>SANTTELNET SAS</t>
  </si>
  <si>
    <t>SEINTTEL CL</t>
  </si>
  <si>
    <t>SOLUCIONES EN TELECOMUNICACIONES SOCONET SAS</t>
  </si>
  <si>
    <t>SUPERNET-EC SAS</t>
  </si>
  <si>
    <t>TAMBACO SUAREZ EDISON ORLANDO</t>
  </si>
  <si>
    <t>TELEALFACOM SA</t>
  </si>
  <si>
    <t>TELECOMUNICACIONES NETHOMEMANTA</t>
  </si>
  <si>
    <t>TELEVISION MONTALVO VISION "MONVISION" SA</t>
  </si>
  <si>
    <t>TOAPANTA PANCHI AXEL STID</t>
  </si>
  <si>
    <t>VILLAVICENCIO PROAÑO JORGE JOSE</t>
  </si>
  <si>
    <t>PRINCIPAL</t>
  </si>
  <si>
    <t>CURTINCAPA</t>
  </si>
  <si>
    <t>SAN ANTONIO DE LAS ARADAS</t>
  </si>
  <si>
    <t>SAN ANTONIO DE QUMBE</t>
  </si>
  <si>
    <t>CAMPOZANO (LA PALMA DE PAJAN)</t>
  </si>
  <si>
    <t>SINAI</t>
  </si>
  <si>
    <t>SAN JACINTO DE WAKAMBEIS</t>
  </si>
  <si>
    <t>NUEVA TRONCAL</t>
  </si>
  <si>
    <t>LA CHONTA</t>
  </si>
  <si>
    <t>Fecha de publicación: Enero 2026</t>
  </si>
  <si>
    <t>Fecha de corte: Diciembre 2026 (IV Trimestre)</t>
  </si>
  <si>
    <t>ARK-TELECOM-EC SAS</t>
  </si>
  <si>
    <t>BRITEL SA</t>
  </si>
  <si>
    <t>BUSTOS CABEZAS KARINA MERCEDES</t>
  </si>
  <si>
    <t>CAMPOSREY SA</t>
  </si>
  <si>
    <t>CHAVEZ GUAJAN SONIA MARGOTH</t>
  </si>
  <si>
    <t>CIDEMS SAS</t>
  </si>
  <si>
    <t>CORONET&amp;PC SA</t>
  </si>
  <si>
    <t>CRISTOBAL TELECOM SA</t>
  </si>
  <si>
    <t>GUERRERO ALTAMIRANO JEFRYE ALAN</t>
  </si>
  <si>
    <t>HOMENET - FIBER SA</t>
  </si>
  <si>
    <t>IDROBO REYES BILLY JAVIER</t>
  </si>
  <si>
    <t>INTERCOM-KM INTERNET &amp; DATOS SA</t>
  </si>
  <si>
    <t>KNET SAS</t>
  </si>
  <si>
    <t>LAGONET-TV CIA LTDA</t>
  </si>
  <si>
    <t>MARTINEZ MERCHAN AMADA KATHERINE</t>
  </si>
  <si>
    <t>NETSERVER SAS</t>
  </si>
  <si>
    <t>NETT SAS</t>
  </si>
  <si>
    <t>PAREDES JACOME HECTOR RODRIGO</t>
  </si>
  <si>
    <t>POSLIGUA SANCHEZ DENNY DAMIAN</t>
  </si>
  <si>
    <t>RAYTEL TELECOMUNICACIONES CIALTDA</t>
  </si>
  <si>
    <t>RED MAASTEL SA</t>
  </si>
  <si>
    <t>RODRIGUEZ PAREDES EDER JOEL</t>
  </si>
  <si>
    <t>ROMERO BARZALLO BECKER JAHIR</t>
  </si>
  <si>
    <t>SABANDO SOLORZANO TYRONE JOEL</t>
  </si>
  <si>
    <t>SALAO BRAVO JOSE RAUL</t>
  </si>
  <si>
    <t>SANCHEZ VIQUE DIEGO FERNANDO</t>
  </si>
  <si>
    <t>SISLEMA MIRANDA OSCAR EDUARDO</t>
  </si>
  <si>
    <t>SOLUCIONES AVANZADAS INFORMATICAS, TELECOMUNICACIONES Y ELECTRICAS "SAITEL"</t>
  </si>
  <si>
    <t>SOTAMBA BUESTAN ANA LUCIA</t>
  </si>
  <si>
    <t>TAPIA CANDO RAMIRO EDGARDO</t>
  </si>
  <si>
    <t>TENEMAZA MENDOZA MARIA ROSARIO</t>
  </si>
  <si>
    <t>VERA ABRIL KERLY ALEXANDRA</t>
  </si>
  <si>
    <t>Cuentas de Internet de Banda Ancha (≥ 1 Mbps) a dic 2025</t>
  </si>
  <si>
    <t>TOTAL CUENTAS DIC 2025</t>
  </si>
  <si>
    <t>JULIO E. MORENO</t>
  </si>
  <si>
    <t>SAN MIGUEL DE POROTOS</t>
  </si>
  <si>
    <t>MANUEL J. CALLE</t>
  </si>
  <si>
    <t>OCHOA LEON</t>
  </si>
  <si>
    <t>DICIEMBRE</t>
  </si>
  <si>
    <t>GENERAL PEDRO J. MONTERO</t>
  </si>
  <si>
    <t>DR. MIGUEL EGAS CABEZAS</t>
  </si>
  <si>
    <t>SANGUILLIN</t>
  </si>
  <si>
    <t>EL ARENAL</t>
  </si>
  <si>
    <t>JOYA DE LOS SACHAS</t>
  </si>
  <si>
    <t>NOVIEMBRE</t>
  </si>
  <si>
    <t>QUITO</t>
  </si>
  <si>
    <t>VICENTE  ROCAFUERTE</t>
  </si>
  <si>
    <t>*Datos actualizados a diciembre de 2025</t>
  </si>
  <si>
    <t>10. Datos de cuentas desagregado por provincia, cantón y parroquia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</si>
</sst>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 &quot;€&quot;;\-#,##0\ &quot;€&quot;"/>
    <numFmt numFmtId="166" formatCode="0.0%"/>
    <numFmt numFmtId="167" formatCode="_(* #,##0_);_(* \(#,##0\);_(* &quot;-&quot;??_);_(@_)"/>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b/>
      <sz val="10"/>
      <name val="Arial"/>
      <family val="2"/>
    </font>
    <font>
      <sz val="9"/>
      <name val="Arial"/>
      <family val="2"/>
    </font>
    <font>
      <sz val="10"/>
      <name val="Arial"/>
      <family val="2"/>
    </font>
    <font>
      <b/>
      <sz val="9"/>
      <name val="Arial"/>
      <family val="2"/>
    </font>
    <font>
      <sz val="11"/>
      <name val="Arial"/>
      <family val="2"/>
    </font>
    <font>
      <sz val="10"/>
      <color indexed="8"/>
      <name val="Arial"/>
      <family val="2"/>
    </font>
    <font>
      <sz val="11"/>
      <color theme="1"/>
      <name val="Calibri"/>
      <family val="2"/>
      <scheme val="minor"/>
    </font>
    <font>
      <b/>
      <sz val="11"/>
      <color theme="0"/>
      <name val="Calibri"/>
      <family val="2"/>
      <scheme val="minor"/>
    </font>
    <font>
      <u/>
      <sz val="10"/>
      <color theme="10"/>
      <name val="Arial"/>
      <family val="2"/>
    </font>
    <font>
      <sz val="10"/>
      <name val="Calibri"/>
      <family val="2"/>
      <scheme val="minor"/>
    </font>
    <font>
      <b/>
      <sz val="10"/>
      <color theme="0"/>
      <name val="Arial"/>
      <family val="2"/>
    </font>
    <font>
      <b/>
      <sz val="10"/>
      <name val="Calibri"/>
      <family val="2"/>
      <scheme val="minor"/>
    </font>
    <font>
      <b/>
      <sz val="9"/>
      <color theme="1"/>
      <name val="Arial"/>
      <family val="2"/>
    </font>
    <font>
      <b/>
      <sz val="9"/>
      <color theme="0"/>
      <name val="Arial"/>
      <family val="2"/>
    </font>
    <font>
      <b/>
      <sz val="11"/>
      <color theme="0"/>
      <name val="Arial"/>
      <family val="2"/>
    </font>
    <font>
      <b/>
      <sz val="11"/>
      <color theme="3" tint="-0.499984740745262"/>
      <name val="Arial"/>
      <family val="2"/>
    </font>
    <font>
      <b/>
      <sz val="10"/>
      <color theme="0"/>
      <name val="Calibri"/>
      <family val="2"/>
      <scheme val="minor"/>
    </font>
    <font>
      <b/>
      <sz val="14"/>
      <color theme="0"/>
      <name val="Arial"/>
      <family val="2"/>
    </font>
    <font>
      <sz val="10"/>
      <color theme="0"/>
      <name val="Arial"/>
      <family val="2"/>
    </font>
    <font>
      <sz val="11"/>
      <color theme="3" tint="-0.499984740745262"/>
      <name val="Calibri"/>
      <family val="2"/>
      <scheme val="minor"/>
    </font>
    <font>
      <sz val="11"/>
      <name val="Calibri"/>
      <family val="2"/>
      <scheme val="minor"/>
    </font>
    <font>
      <b/>
      <sz val="12"/>
      <color theme="0"/>
      <name val="Arial"/>
      <family val="2"/>
    </font>
    <font>
      <sz val="9"/>
      <color indexed="81"/>
      <name val="Tahoma"/>
      <family val="2"/>
    </font>
    <font>
      <sz val="10"/>
      <name val="Arial"/>
      <family val="2"/>
    </font>
    <font>
      <sz val="12"/>
      <color theme="0"/>
      <name val="Arial"/>
      <family val="2"/>
    </font>
    <font>
      <sz val="16"/>
      <color theme="0"/>
      <name val="Arial"/>
      <family val="2"/>
    </font>
    <font>
      <b/>
      <sz val="9"/>
      <color theme="0"/>
      <name val="Calibri"/>
      <family val="2"/>
      <scheme val="minor"/>
    </font>
    <font>
      <sz val="10"/>
      <name val="Arial"/>
      <family val="2"/>
    </font>
    <font>
      <sz val="9"/>
      <color theme="8" tint="-0.499984740745262"/>
      <name val="Calibri"/>
      <family val="2"/>
      <scheme val="minor"/>
    </font>
    <font>
      <b/>
      <sz val="11"/>
      <color theme="1"/>
      <name val="Calibri"/>
      <family val="2"/>
      <scheme val="minor"/>
    </font>
    <font>
      <sz val="8"/>
      <name val="Arial"/>
      <family val="2"/>
    </font>
    <font>
      <b/>
      <sz val="9"/>
      <color theme="8" tint="-0.499984740745262"/>
      <name val="Calibri"/>
      <family val="2"/>
      <scheme val="minor"/>
    </font>
    <font>
      <b/>
      <sz val="11"/>
      <name val="Arial"/>
      <family val="2"/>
    </font>
    <font>
      <b/>
      <sz val="16"/>
      <name val="Arial"/>
      <family val="2"/>
    </font>
    <font>
      <sz val="10"/>
      <color indexed="8"/>
      <name val="Arial"/>
      <family val="2"/>
    </font>
    <font>
      <sz val="11"/>
      <name val="Arial"/>
      <family val="2"/>
      <charset val="204"/>
    </font>
    <font>
      <sz val="10"/>
      <color indexed="8"/>
      <name val="Arial"/>
      <family val="2"/>
    </font>
    <font>
      <sz val="11"/>
      <color theme="0"/>
      <name val="Calibri"/>
      <family val="2"/>
      <scheme val="minor"/>
    </font>
    <font>
      <sz val="10"/>
      <color theme="1"/>
      <name val="Arial"/>
      <family val="2"/>
    </font>
    <font>
      <b/>
      <sz val="11"/>
      <color theme="1"/>
      <name val="Arial"/>
      <family val="2"/>
    </font>
    <font>
      <sz val="11"/>
      <color theme="1"/>
      <name val="Arial"/>
      <family val="2"/>
    </font>
    <font>
      <u/>
      <sz val="10"/>
      <color theme="1"/>
      <name val="Arial"/>
      <family val="2"/>
    </font>
    <font>
      <sz val="10"/>
      <color theme="1"/>
      <name val="Calibri"/>
      <family val="2"/>
      <scheme val="minor"/>
    </font>
    <font>
      <b/>
      <sz val="10"/>
      <color theme="1"/>
      <name val="Calibri"/>
      <family val="2"/>
      <scheme val="minor"/>
    </font>
    <font>
      <b/>
      <sz val="12"/>
      <color theme="1"/>
      <name val="Arial"/>
      <family val="2"/>
    </font>
    <font>
      <b/>
      <sz val="11"/>
      <color theme="0"/>
      <name val="Times New Roman"/>
      <family val="1"/>
    </font>
    <font>
      <b/>
      <sz val="14"/>
      <name val="Calibri"/>
      <family val="2"/>
      <scheme val="minor"/>
    </font>
    <font>
      <u/>
      <sz val="10"/>
      <name val="Arial"/>
      <family val="2"/>
    </font>
    <font>
      <i/>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
      <patternFill patternType="solid">
        <fgColor rgb="FF00B050"/>
        <bgColor indexed="64"/>
      </patternFill>
    </fill>
    <fill>
      <patternFill patternType="solid">
        <fgColor theme="4" tint="-0.499984740745262"/>
        <bgColor indexed="64"/>
      </patternFill>
    </fill>
    <fill>
      <patternFill patternType="solid">
        <fgColor rgb="FF33CC3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theme="3" tint="-0.24994659260841701"/>
      </left>
      <right style="medium">
        <color theme="3" tint="-0.24994659260841701"/>
      </right>
      <top style="medium">
        <color theme="3" tint="-0.24994659260841701"/>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theme="3" tint="-0.24994659260841701"/>
      </right>
      <top style="medium">
        <color indexed="64"/>
      </top>
      <bottom style="medium">
        <color theme="3" tint="-0.24994659260841701"/>
      </bottom>
      <diagonal/>
    </border>
    <border>
      <left style="medium">
        <color theme="3" tint="-0.24994659260841701"/>
      </left>
      <right style="medium">
        <color theme="3" tint="-0.24994659260841701"/>
      </right>
      <top style="medium">
        <color indexed="64"/>
      </top>
      <bottom style="medium">
        <color theme="3" tint="-0.24994659260841701"/>
      </bottom>
      <diagonal/>
    </border>
    <border>
      <left style="medium">
        <color indexed="64"/>
      </left>
      <right style="medium">
        <color theme="3" tint="-0.24994659260841701"/>
      </right>
      <top style="medium">
        <color theme="3" tint="-0.24994659260841701"/>
      </top>
      <bottom style="medium">
        <color theme="3" tint="-0.24994659260841701"/>
      </bottom>
      <diagonal/>
    </border>
    <border>
      <left style="medium">
        <color indexed="64"/>
      </left>
      <right style="medium">
        <color theme="3" tint="-0.24994659260841701"/>
      </right>
      <top style="medium">
        <color theme="3" tint="-0.2499465926084170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24994659260841701"/>
      </left>
      <right/>
      <top style="medium">
        <color theme="3" tint="-0.24994659260841701"/>
      </top>
      <bottom style="medium">
        <color theme="3" tint="-0.24994659260841701"/>
      </bottom>
      <diagonal/>
    </border>
    <border>
      <left style="medium">
        <color theme="3" tint="-0.24994659260841701"/>
      </left>
      <right/>
      <top style="medium">
        <color theme="3" tint="-0.24994659260841701"/>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theme="3" tint="-0.24994659260841701"/>
      </top>
      <bottom style="medium">
        <color theme="3" tint="-0.24994659260841701"/>
      </bottom>
      <diagonal/>
    </border>
    <border>
      <left style="medium">
        <color indexed="64"/>
      </left>
      <right style="medium">
        <color indexed="64"/>
      </right>
      <top style="medium">
        <color theme="3" tint="-0.24994659260841701"/>
      </top>
      <bottom style="thin">
        <color indexed="64"/>
      </bottom>
      <diagonal/>
    </border>
    <border>
      <left style="medium">
        <color indexed="64"/>
      </left>
      <right style="medium">
        <color theme="3" tint="-0.24994659260841701"/>
      </right>
      <top style="medium">
        <color theme="3" tint="-0.24994659260841701"/>
      </top>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top style="medium">
        <color theme="3" tint="-0.24994659260841701"/>
      </top>
      <bottom/>
      <diagonal/>
    </border>
    <border>
      <left style="medium">
        <color indexed="64"/>
      </left>
      <right style="medium">
        <color indexed="64"/>
      </right>
      <top style="medium">
        <color theme="3" tint="-0.24994659260841701"/>
      </top>
      <bottom/>
      <diagonal/>
    </border>
    <border>
      <left/>
      <right/>
      <top/>
      <bottom style="thin">
        <color indexed="64"/>
      </bottom>
      <diagonal/>
    </border>
    <border>
      <left style="thin">
        <color indexed="64"/>
      </left>
      <right/>
      <top/>
      <bottom style="medium">
        <color indexed="64"/>
      </bottom>
      <diagonal/>
    </border>
  </borders>
  <cellStyleXfs count="1331">
    <xf numFmtId="0" fontId="0" fillId="0" borderId="0">
      <alignment vertical="top"/>
    </xf>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15" fillId="0" borderId="0" applyNumberForma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13"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12" fillId="0" borderId="0">
      <alignment vertical="top"/>
    </xf>
    <xf numFmtId="0" fontId="4"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3" fillId="0" borderId="0"/>
    <xf numFmtId="164" fontId="3" fillId="0" borderId="0" applyFont="0" applyFill="0" applyBorder="0" applyAlignment="0" applyProtection="0"/>
    <xf numFmtId="0" fontId="30"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3"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9" fontId="4" fillId="0" borderId="0" applyFont="0" applyFill="0" applyBorder="0" applyAlignment="0" applyProtection="0"/>
    <xf numFmtId="9" fontId="4" fillId="0" borderId="0" applyFont="0" applyFill="0" applyBorder="0" applyAlignment="0" applyProtection="0"/>
    <xf numFmtId="164" fontId="34" fillId="0" borderId="0" applyFont="0" applyFill="0" applyBorder="0" applyAlignment="0" applyProtection="0"/>
    <xf numFmtId="0" fontId="4" fillId="0" borderId="0" applyNumberFormat="0" applyFill="0" applyBorder="0" applyAlignment="0" applyProtection="0"/>
    <xf numFmtId="0" fontId="2" fillId="0" borderId="0"/>
    <xf numFmtId="0" fontId="41" fillId="0" borderId="0">
      <alignment vertical="top"/>
    </xf>
    <xf numFmtId="0" fontId="43" fillId="0" borderId="0">
      <alignment vertical="top"/>
    </xf>
  </cellStyleXfs>
  <cellXfs count="276">
    <xf numFmtId="0" fontId="0" fillId="0" borderId="0" xfId="0">
      <alignment vertical="top"/>
    </xf>
    <xf numFmtId="10" fontId="8" fillId="3" borderId="1" xfId="661" applyNumberFormat="1" applyFont="1" applyFill="1" applyBorder="1" applyAlignment="1">
      <alignment horizontal="center" vertical="center" wrapText="1"/>
    </xf>
    <xf numFmtId="0" fontId="6" fillId="2" borderId="0" xfId="134" applyFill="1">
      <alignment vertical="top"/>
    </xf>
    <xf numFmtId="0" fontId="13" fillId="2" borderId="6" xfId="648" applyFill="1" applyBorder="1"/>
    <xf numFmtId="0" fontId="22" fillId="2" borderId="7" xfId="648" applyFont="1" applyFill="1" applyBorder="1"/>
    <xf numFmtId="0" fontId="13" fillId="2" borderId="7" xfId="648" applyFill="1" applyBorder="1"/>
    <xf numFmtId="0" fontId="13" fillId="2" borderId="8" xfId="648" applyFill="1" applyBorder="1"/>
    <xf numFmtId="0" fontId="19" fillId="3" borderId="1" xfId="134" applyFont="1" applyFill="1" applyBorder="1" applyAlignment="1">
      <alignment horizontal="center" vertical="center" wrapText="1"/>
    </xf>
    <xf numFmtId="0" fontId="0" fillId="2" borderId="0" xfId="0" applyFill="1">
      <alignment vertical="top"/>
    </xf>
    <xf numFmtId="3" fontId="0" fillId="2" borderId="0" xfId="0" applyNumberFormat="1" applyFill="1">
      <alignment vertical="top"/>
    </xf>
    <xf numFmtId="0" fontId="21" fillId="7" borderId="1" xfId="660" applyFont="1" applyFill="1" applyBorder="1" applyAlignment="1">
      <alignment horizontal="center" vertical="center" wrapText="1"/>
    </xf>
    <xf numFmtId="0" fontId="4" fillId="2" borderId="0" xfId="0" applyFont="1" applyFill="1">
      <alignment vertical="top"/>
    </xf>
    <xf numFmtId="0" fontId="7" fillId="2" borderId="6" xfId="134" applyFont="1" applyFill="1" applyBorder="1">
      <alignment vertical="top"/>
    </xf>
    <xf numFmtId="0" fontId="6" fillId="2" borderId="7" xfId="134" applyFill="1" applyBorder="1">
      <alignment vertical="top"/>
    </xf>
    <xf numFmtId="0" fontId="6" fillId="2" borderId="0" xfId="134" applyFill="1" applyBorder="1" applyAlignment="1"/>
    <xf numFmtId="2" fontId="6" fillId="2" borderId="0" xfId="134" applyNumberFormat="1" applyFill="1" applyBorder="1" applyAlignment="1"/>
    <xf numFmtId="9" fontId="6" fillId="2" borderId="0" xfId="661" applyFont="1" applyFill="1" applyBorder="1" applyAlignment="1"/>
    <xf numFmtId="0" fontId="6" fillId="2" borderId="0" xfId="134" applyFill="1" applyAlignment="1"/>
    <xf numFmtId="3" fontId="8" fillId="2" borderId="0" xfId="134" applyNumberFormat="1" applyFont="1" applyFill="1" applyBorder="1" applyAlignment="1">
      <alignment horizontal="center" vertical="center" wrapText="1"/>
    </xf>
    <xf numFmtId="0" fontId="8" fillId="2" borderId="0" xfId="134" applyFont="1" applyFill="1" applyBorder="1" applyAlignment="1">
      <alignment horizontal="center" vertical="center" wrapText="1"/>
    </xf>
    <xf numFmtId="0" fontId="6" fillId="2" borderId="0" xfId="134" applyFill="1" applyBorder="1">
      <alignment vertical="top"/>
    </xf>
    <xf numFmtId="3" fontId="35" fillId="2" borderId="1" xfId="698" applyNumberFormat="1" applyFont="1" applyFill="1" applyBorder="1" applyAlignment="1">
      <alignment horizontal="right" vertical="center"/>
    </xf>
    <xf numFmtId="0" fontId="35" fillId="2" borderId="1" xfId="660" applyFont="1" applyFill="1" applyBorder="1" applyAlignment="1">
      <alignment horizontal="left" vertical="center"/>
    </xf>
    <xf numFmtId="0" fontId="17" fillId="4" borderId="32" xfId="0" applyFont="1" applyFill="1" applyBorder="1" applyAlignment="1">
      <alignment horizontal="center" vertical="center" wrapText="1"/>
    </xf>
    <xf numFmtId="3" fontId="17" fillId="4" borderId="32" xfId="0" applyNumberFormat="1" applyFont="1" applyFill="1" applyBorder="1" applyAlignment="1">
      <alignment horizontal="center" vertical="center" wrapText="1"/>
    </xf>
    <xf numFmtId="0" fontId="8" fillId="2" borderId="9" xfId="134" applyFont="1" applyFill="1" applyBorder="1" applyAlignment="1">
      <alignment horizontal="center" vertical="center" wrapText="1"/>
    </xf>
    <xf numFmtId="17" fontId="8" fillId="2" borderId="3" xfId="134" applyNumberFormat="1" applyFont="1" applyFill="1" applyBorder="1" applyAlignment="1">
      <alignment horizontal="center" vertical="center" wrapText="1"/>
    </xf>
    <xf numFmtId="3" fontId="8" fillId="2" borderId="1" xfId="134" applyNumberFormat="1" applyFont="1" applyFill="1" applyBorder="1" applyAlignment="1">
      <alignment horizontal="center" vertical="center" wrapText="1"/>
    </xf>
    <xf numFmtId="10" fontId="8" fillId="2" borderId="1" xfId="661" applyNumberFormat="1" applyFont="1" applyFill="1" applyBorder="1" applyAlignment="1">
      <alignment horizontal="center" vertical="center" wrapText="1"/>
    </xf>
    <xf numFmtId="17" fontId="8" fillId="2" borderId="1" xfId="134" applyNumberFormat="1" applyFont="1" applyFill="1" applyBorder="1" applyAlignment="1">
      <alignment horizontal="center" vertical="center" wrapText="1"/>
    </xf>
    <xf numFmtId="10" fontId="10" fillId="2" borderId="1" xfId="661" applyNumberFormat="1" applyFont="1" applyFill="1" applyBorder="1" applyAlignment="1">
      <alignment horizontal="center" vertical="center" wrapText="1"/>
    </xf>
    <xf numFmtId="0" fontId="19" fillId="3" borderId="2" xfId="134" applyFont="1" applyFill="1" applyBorder="1" applyAlignment="1">
      <alignment horizontal="center" vertical="center" wrapText="1"/>
    </xf>
    <xf numFmtId="1" fontId="19" fillId="3" borderId="26" xfId="134" applyNumberFormat="1" applyFont="1" applyFill="1" applyBorder="1" applyAlignment="1">
      <alignment horizontal="center" vertical="center" wrapText="1"/>
    </xf>
    <xf numFmtId="3" fontId="4" fillId="2" borderId="0" xfId="0" applyNumberFormat="1" applyFont="1" applyFill="1">
      <alignment vertical="top"/>
    </xf>
    <xf numFmtId="0" fontId="38" fillId="2" borderId="1" xfId="660" applyFont="1" applyFill="1" applyBorder="1" applyAlignment="1">
      <alignment horizontal="left" vertical="center"/>
    </xf>
    <xf numFmtId="3" fontId="38" fillId="2" borderId="1" xfId="698" applyNumberFormat="1" applyFont="1" applyFill="1" applyBorder="1" applyAlignment="1">
      <alignment horizontal="right" vertical="center"/>
    </xf>
    <xf numFmtId="9" fontId="38" fillId="2" borderId="1" xfId="661" applyFont="1" applyFill="1" applyBorder="1" applyAlignment="1">
      <alignment horizontal="right" vertical="center"/>
    </xf>
    <xf numFmtId="166" fontId="0" fillId="2" borderId="0" xfId="661" applyNumberFormat="1" applyFont="1" applyFill="1" applyAlignment="1">
      <alignment horizontal="right" vertical="center"/>
    </xf>
    <xf numFmtId="0" fontId="7" fillId="2" borderId="0" xfId="0" applyFont="1" applyFill="1" applyAlignment="1">
      <alignment horizontal="left" vertical="center"/>
    </xf>
    <xf numFmtId="167" fontId="7" fillId="2" borderId="0" xfId="1326" applyNumberFormat="1" applyFont="1" applyFill="1" applyAlignment="1">
      <alignment horizontal="left" vertical="center"/>
    </xf>
    <xf numFmtId="17" fontId="8" fillId="2" borderId="0" xfId="134" applyNumberFormat="1" applyFont="1" applyFill="1" applyBorder="1" applyAlignment="1">
      <alignment horizontal="center" vertical="center" wrapText="1"/>
    </xf>
    <xf numFmtId="10" fontId="8" fillId="2" borderId="0" xfId="661" applyNumberFormat="1" applyFont="1" applyFill="1" applyBorder="1" applyAlignment="1">
      <alignment horizontal="center" vertical="center" wrapText="1"/>
    </xf>
    <xf numFmtId="0" fontId="7" fillId="2" borderId="1" xfId="134" applyFont="1" applyFill="1" applyBorder="1" applyAlignment="1">
      <alignment vertical="center"/>
    </xf>
    <xf numFmtId="0" fontId="13" fillId="8" borderId="6" xfId="648" applyFill="1" applyBorder="1"/>
    <xf numFmtId="0" fontId="13" fillId="8" borderId="7" xfId="648" applyFill="1" applyBorder="1"/>
    <xf numFmtId="0" fontId="13" fillId="8" borderId="8" xfId="648" applyFill="1" applyBorder="1"/>
    <xf numFmtId="0" fontId="13" fillId="8" borderId="9" xfId="648" applyFill="1" applyBorder="1"/>
    <xf numFmtId="0" fontId="24" fillId="8" borderId="0" xfId="648" applyFont="1" applyFill="1" applyBorder="1"/>
    <xf numFmtId="0" fontId="13" fillId="8" borderId="0" xfId="648" applyFill="1" applyBorder="1"/>
    <xf numFmtId="0" fontId="13" fillId="8" borderId="12" xfId="648" applyFill="1" applyBorder="1"/>
    <xf numFmtId="0" fontId="14" fillId="8" borderId="0" xfId="648" applyFont="1" applyFill="1" applyBorder="1"/>
    <xf numFmtId="0" fontId="21" fillId="8" borderId="0" xfId="648" applyFont="1" applyFill="1" applyBorder="1"/>
    <xf numFmtId="0" fontId="13" fillId="9" borderId="6" xfId="648" applyFill="1" applyBorder="1"/>
    <xf numFmtId="0" fontId="11" fillId="9" borderId="7" xfId="648" applyFont="1" applyFill="1" applyBorder="1"/>
    <xf numFmtId="0" fontId="13" fillId="9" borderId="7" xfId="648" applyFill="1" applyBorder="1"/>
    <xf numFmtId="0" fontId="13" fillId="9" borderId="8" xfId="648" applyFill="1" applyBorder="1"/>
    <xf numFmtId="0" fontId="13" fillId="9" borderId="9" xfId="648" applyFill="1" applyBorder="1"/>
    <xf numFmtId="0" fontId="13" fillId="9" borderId="0" xfId="648" applyFill="1" applyBorder="1"/>
    <xf numFmtId="0" fontId="13" fillId="9" borderId="12" xfId="648" applyFill="1" applyBorder="1"/>
    <xf numFmtId="0" fontId="13" fillId="9" borderId="10" xfId="648" applyFill="1" applyBorder="1"/>
    <xf numFmtId="0" fontId="36" fillId="9" borderId="11" xfId="648" applyFont="1" applyFill="1" applyBorder="1"/>
    <xf numFmtId="0" fontId="13" fillId="9" borderId="11" xfId="648" applyFill="1" applyBorder="1"/>
    <xf numFmtId="0" fontId="13" fillId="9" borderId="13" xfId="648" applyFill="1" applyBorder="1"/>
    <xf numFmtId="0" fontId="25" fillId="9" borderId="0" xfId="0" applyFont="1" applyFill="1" applyBorder="1" applyAlignment="1">
      <alignment horizontal="center" vertical="top"/>
    </xf>
    <xf numFmtId="0" fontId="25" fillId="9" borderId="12" xfId="0" applyFont="1" applyFill="1" applyBorder="1" applyAlignment="1">
      <alignment horizontal="center" vertical="top"/>
    </xf>
    <xf numFmtId="0" fontId="11" fillId="9" borderId="0" xfId="648" applyFont="1" applyFill="1" applyBorder="1"/>
    <xf numFmtId="0" fontId="11" fillId="9" borderId="11" xfId="648" applyFont="1" applyFill="1" applyBorder="1"/>
    <xf numFmtId="0" fontId="13" fillId="8" borderId="10" xfId="648" applyFill="1" applyBorder="1"/>
    <xf numFmtId="0" fontId="27" fillId="9" borderId="7" xfId="648" applyFont="1" applyFill="1" applyBorder="1"/>
    <xf numFmtId="0" fontId="27" fillId="9" borderId="0" xfId="648" applyFont="1" applyFill="1" applyBorder="1"/>
    <xf numFmtId="0" fontId="5" fillId="9" borderId="0" xfId="2" applyFill="1" applyBorder="1" applyAlignment="1" applyProtection="1"/>
    <xf numFmtId="0" fontId="27" fillId="9" borderId="11" xfId="648" applyFont="1" applyFill="1" applyBorder="1"/>
    <xf numFmtId="0" fontId="13" fillId="8" borderId="11" xfId="648" applyFill="1" applyBorder="1"/>
    <xf numFmtId="0" fontId="13" fillId="8" borderId="13" xfId="648" applyFill="1" applyBorder="1"/>
    <xf numFmtId="0" fontId="23" fillId="10" borderId="27"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20" fillId="10" borderId="3" xfId="134" applyFont="1" applyFill="1" applyBorder="1" applyAlignment="1">
      <alignment horizontal="center" vertical="center" wrapText="1"/>
    </xf>
    <xf numFmtId="0" fontId="20" fillId="10" borderId="1" xfId="134" applyFont="1" applyFill="1" applyBorder="1" applyAlignment="1">
      <alignment horizontal="center" vertical="center" wrapText="1"/>
    </xf>
    <xf numFmtId="0" fontId="26" fillId="9" borderId="0" xfId="648" applyFont="1" applyFill="1" applyBorder="1"/>
    <xf numFmtId="0" fontId="26" fillId="9" borderId="11" xfId="648" applyFont="1" applyFill="1" applyBorder="1"/>
    <xf numFmtId="3" fontId="31" fillId="10" borderId="25" xfId="0" applyNumberFormat="1" applyFont="1" applyFill="1" applyBorder="1" applyAlignment="1">
      <alignment horizontal="center" vertical="center"/>
    </xf>
    <xf numFmtId="0" fontId="39" fillId="2" borderId="1" xfId="0" applyFont="1" applyFill="1" applyBorder="1" applyAlignment="1">
      <alignment vertical="center"/>
    </xf>
    <xf numFmtId="3" fontId="6" fillId="2" borderId="0" xfId="134" applyNumberFormat="1" applyFill="1" applyBorder="1" applyAlignment="1"/>
    <xf numFmtId="0" fontId="42" fillId="5" borderId="0" xfId="0" applyFont="1" applyFill="1" applyBorder="1" applyAlignment="1"/>
    <xf numFmtId="0" fontId="42" fillId="5" borderId="11" xfId="0" applyFont="1" applyFill="1" applyBorder="1" applyAlignment="1"/>
    <xf numFmtId="3" fontId="35" fillId="2" borderId="34" xfId="698" applyNumberFormat="1" applyFont="1" applyFill="1" applyBorder="1" applyAlignment="1">
      <alignment horizontal="right" vertical="center"/>
    </xf>
    <xf numFmtId="3" fontId="35" fillId="2" borderId="32" xfId="698" applyNumberFormat="1" applyFont="1" applyFill="1" applyBorder="1" applyAlignment="1">
      <alignment horizontal="right" vertical="center"/>
    </xf>
    <xf numFmtId="0" fontId="37" fillId="0" borderId="1" xfId="0" applyFont="1" applyBorder="1" applyAlignment="1">
      <alignment vertical="top"/>
    </xf>
    <xf numFmtId="3"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10" fontId="37" fillId="0" borderId="1" xfId="661" applyNumberFormat="1" applyFont="1" applyBorder="1" applyAlignment="1">
      <alignment vertical="top"/>
    </xf>
    <xf numFmtId="0" fontId="4" fillId="0" borderId="0" xfId="0" applyFont="1">
      <alignment vertical="top"/>
    </xf>
    <xf numFmtId="3" fontId="8" fillId="0" borderId="1" xfId="134" applyNumberFormat="1" applyFont="1" applyFill="1" applyBorder="1" applyAlignment="1">
      <alignment horizontal="center" vertical="center" wrapText="1"/>
    </xf>
    <xf numFmtId="0" fontId="37" fillId="0" borderId="1" xfId="0" applyFont="1" applyBorder="1" applyAlignment="1">
      <alignment vertical="top" wrapText="1"/>
    </xf>
    <xf numFmtId="0" fontId="0" fillId="0" borderId="0" xfId="0" applyBorder="1" applyAlignment="1">
      <alignment vertical="center" wrapText="1"/>
    </xf>
    <xf numFmtId="10" fontId="0" fillId="2" borderId="0" xfId="661" applyNumberFormat="1" applyFont="1" applyFill="1" applyAlignment="1">
      <alignment horizontal="right" vertical="center"/>
    </xf>
    <xf numFmtId="0" fontId="45" fillId="6" borderId="24" xfId="0" applyFont="1" applyFill="1" applyBorder="1" applyAlignment="1">
      <alignment horizontal="center" vertical="center" wrapText="1"/>
    </xf>
    <xf numFmtId="3" fontId="45" fillId="6" borderId="24" xfId="0" applyNumberFormat="1" applyFont="1" applyFill="1" applyBorder="1" applyAlignment="1">
      <alignment horizontal="center" vertical="center" wrapText="1"/>
    </xf>
    <xf numFmtId="3" fontId="45" fillId="0" borderId="23" xfId="0" applyNumberFormat="1" applyFont="1" applyBorder="1" applyAlignment="1">
      <alignment horizontal="center" vertical="center" wrapText="1"/>
    </xf>
    <xf numFmtId="0" fontId="45" fillId="2" borderId="0" xfId="0" applyFont="1" applyFill="1">
      <alignment vertical="top"/>
    </xf>
    <xf numFmtId="0" fontId="1" fillId="8" borderId="6" xfId="648" applyFont="1" applyFill="1" applyBorder="1"/>
    <xf numFmtId="0" fontId="1" fillId="8" borderId="7" xfId="648" applyFont="1" applyFill="1" applyBorder="1"/>
    <xf numFmtId="0" fontId="1" fillId="8" borderId="8" xfId="648" applyFont="1" applyFill="1" applyBorder="1"/>
    <xf numFmtId="0" fontId="45" fillId="0" borderId="0" xfId="0" applyFont="1">
      <alignment vertical="top"/>
    </xf>
    <xf numFmtId="0" fontId="1" fillId="8" borderId="9" xfId="648" applyFont="1" applyFill="1" applyBorder="1"/>
    <xf numFmtId="0" fontId="1" fillId="8" borderId="0" xfId="648" applyFont="1" applyFill="1" applyBorder="1"/>
    <xf numFmtId="0" fontId="1" fillId="8" borderId="12" xfId="648" applyFont="1" applyFill="1" applyBorder="1"/>
    <xf numFmtId="0" fontId="1" fillId="8" borderId="10" xfId="648" applyFont="1" applyFill="1" applyBorder="1"/>
    <xf numFmtId="0" fontId="1" fillId="8" borderId="11" xfId="648" applyFont="1" applyFill="1" applyBorder="1"/>
    <xf numFmtId="0" fontId="1" fillId="8" borderId="13" xfId="648" applyFont="1" applyFill="1" applyBorder="1"/>
    <xf numFmtId="0" fontId="47" fillId="9" borderId="6" xfId="0" applyFont="1" applyFill="1" applyBorder="1">
      <alignment vertical="top"/>
    </xf>
    <xf numFmtId="0" fontId="47" fillId="9" borderId="7" xfId="648" applyFont="1" applyFill="1" applyBorder="1"/>
    <xf numFmtId="0" fontId="47" fillId="9" borderId="7" xfId="0" applyFont="1" applyFill="1" applyBorder="1">
      <alignment vertical="top"/>
    </xf>
    <xf numFmtId="0" fontId="47" fillId="9" borderId="8" xfId="0" applyFont="1" applyFill="1" applyBorder="1">
      <alignment vertical="top"/>
    </xf>
    <xf numFmtId="0" fontId="46" fillId="9" borderId="9" xfId="0" applyFont="1" applyFill="1" applyBorder="1" applyAlignment="1">
      <alignment vertical="center" wrapText="1"/>
    </xf>
    <xf numFmtId="0" fontId="47" fillId="9" borderId="0" xfId="648" applyFont="1" applyFill="1" applyBorder="1"/>
    <xf numFmtId="0" fontId="47" fillId="9" borderId="0" xfId="0" applyFont="1" applyFill="1" applyBorder="1" applyAlignment="1">
      <alignment vertical="center" wrapText="1"/>
    </xf>
    <xf numFmtId="0" fontId="46" fillId="9" borderId="0" xfId="0" applyFont="1" applyFill="1" applyBorder="1" applyAlignment="1">
      <alignment vertical="center" wrapText="1"/>
    </xf>
    <xf numFmtId="0" fontId="48" fillId="9" borderId="12" xfId="2" applyFont="1" applyFill="1" applyBorder="1" applyAlignment="1" applyProtection="1"/>
    <xf numFmtId="0" fontId="46" fillId="9" borderId="10" xfId="0" applyFont="1" applyFill="1" applyBorder="1" applyAlignment="1">
      <alignment horizontal="center" vertical="center" wrapText="1"/>
    </xf>
    <xf numFmtId="0" fontId="47" fillId="9" borderId="11" xfId="648" applyFont="1" applyFill="1" applyBorder="1"/>
    <xf numFmtId="0" fontId="47" fillId="9" borderId="11"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13" xfId="0" applyFont="1" applyFill="1" applyBorder="1" applyAlignment="1">
      <alignment horizontal="center" vertical="center" wrapText="1"/>
    </xf>
    <xf numFmtId="0" fontId="49" fillId="2" borderId="0" xfId="0" applyFont="1" applyFill="1" applyAlignment="1">
      <alignment horizontal="center" vertical="center" wrapText="1"/>
    </xf>
    <xf numFmtId="49" fontId="50" fillId="2" borderId="0" xfId="0" applyNumberFormat="1" applyFont="1" applyFill="1" applyBorder="1" applyAlignment="1">
      <alignment horizontal="center" vertical="center" wrapText="1"/>
    </xf>
    <xf numFmtId="0" fontId="50" fillId="2" borderId="0" xfId="0" applyFont="1" applyFill="1" applyAlignment="1">
      <alignment horizontal="center" vertical="center" wrapText="1"/>
    </xf>
    <xf numFmtId="0" fontId="45" fillId="0" borderId="29" xfId="0" applyFont="1" applyBorder="1" applyAlignment="1">
      <alignment horizontal="center" vertical="center" wrapText="1"/>
    </xf>
    <xf numFmtId="0" fontId="45" fillId="0" borderId="23" xfId="0" applyFont="1" applyBorder="1" applyAlignment="1">
      <alignment horizontal="center" vertical="center" wrapText="1"/>
    </xf>
    <xf numFmtId="0" fontId="45" fillId="6" borderId="30"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0" xfId="0" applyFont="1" applyFill="1" applyBorder="1">
      <alignment vertical="top"/>
    </xf>
    <xf numFmtId="0" fontId="51" fillId="2" borderId="1" xfId="0" applyFont="1" applyFill="1" applyBorder="1" applyAlignment="1">
      <alignment horizontal="center" vertical="center" wrapText="1"/>
    </xf>
    <xf numFmtId="3" fontId="45" fillId="2" borderId="0" xfId="0" applyNumberFormat="1" applyFont="1" applyFill="1">
      <alignment vertical="top"/>
    </xf>
    <xf numFmtId="0" fontId="45" fillId="2" borderId="0" xfId="0" applyFont="1" applyFill="1" applyBorder="1" applyAlignment="1">
      <alignment horizontal="right"/>
    </xf>
    <xf numFmtId="0" fontId="45" fillId="2" borderId="0" xfId="0" applyNumberFormat="1" applyFont="1" applyFill="1" applyBorder="1" applyAlignment="1">
      <alignment horizontal="right"/>
    </xf>
    <xf numFmtId="0" fontId="45" fillId="0" borderId="0" xfId="0" applyFont="1" applyBorder="1">
      <alignment vertical="top"/>
    </xf>
    <xf numFmtId="0" fontId="45" fillId="0" borderId="0" xfId="0" applyNumberFormat="1" applyFont="1" applyBorder="1" applyAlignment="1">
      <alignment horizontal="right"/>
    </xf>
    <xf numFmtId="0" fontId="52" fillId="2" borderId="0" xfId="0" applyFont="1" applyFill="1" applyBorder="1" applyAlignment="1">
      <alignment horizontal="center" wrapText="1"/>
    </xf>
    <xf numFmtId="0" fontId="52" fillId="0" borderId="0" xfId="0" applyFont="1" applyFill="1" applyBorder="1" applyAlignment="1">
      <alignment horizontal="center" wrapText="1"/>
    </xf>
    <xf numFmtId="0" fontId="27" fillId="8" borderId="7" xfId="648" applyFont="1" applyFill="1" applyBorder="1"/>
    <xf numFmtId="0" fontId="27" fillId="8" borderId="8" xfId="648" applyFont="1" applyFill="1" applyBorder="1"/>
    <xf numFmtId="0" fontId="4" fillId="2" borderId="0" xfId="660" applyFont="1" applyFill="1" applyAlignment="1">
      <alignment wrapText="1"/>
    </xf>
    <xf numFmtId="0" fontId="27" fillId="8" borderId="0" xfId="648" applyFont="1" applyFill="1" applyBorder="1"/>
    <xf numFmtId="0" fontId="27" fillId="8" borderId="12" xfId="648" applyFont="1" applyFill="1" applyBorder="1"/>
    <xf numFmtId="0" fontId="27" fillId="8" borderId="11" xfId="648" applyFont="1" applyFill="1" applyBorder="1"/>
    <xf numFmtId="0" fontId="27" fillId="8" borderId="13" xfId="648" applyFont="1" applyFill="1" applyBorder="1"/>
    <xf numFmtId="0" fontId="53" fillId="9" borderId="6" xfId="0" applyFont="1" applyFill="1" applyBorder="1" applyAlignment="1">
      <alignment vertical="center" wrapText="1"/>
    </xf>
    <xf numFmtId="0" fontId="4" fillId="9" borderId="7" xfId="0" applyFont="1" applyFill="1" applyBorder="1" applyAlignment="1">
      <alignment vertical="top"/>
    </xf>
    <xf numFmtId="0" fontId="4" fillId="9" borderId="8" xfId="0" applyFont="1" applyFill="1" applyBorder="1" applyAlignment="1">
      <alignment vertical="top"/>
    </xf>
    <xf numFmtId="0" fontId="53" fillId="9" borderId="9" xfId="0" applyFont="1" applyFill="1" applyBorder="1" applyAlignment="1">
      <alignment horizontal="center" vertical="center" wrapText="1"/>
    </xf>
    <xf numFmtId="0" fontId="4" fillId="9" borderId="0" xfId="0" applyFont="1" applyFill="1" applyBorder="1">
      <alignment vertical="top"/>
    </xf>
    <xf numFmtId="0" fontId="54" fillId="9" borderId="0" xfId="2" applyFont="1" applyFill="1" applyBorder="1" applyAlignment="1" applyProtection="1"/>
    <xf numFmtId="0" fontId="4" fillId="9" borderId="12" xfId="0" applyFont="1" applyFill="1" applyBorder="1">
      <alignment vertical="top"/>
    </xf>
    <xf numFmtId="0" fontId="53" fillId="9" borderId="10" xfId="0" applyFont="1" applyFill="1" applyBorder="1" applyAlignment="1">
      <alignment horizontal="center" vertical="center" wrapText="1"/>
    </xf>
    <xf numFmtId="0" fontId="4" fillId="9" borderId="11" xfId="0" applyFont="1" applyFill="1" applyBorder="1">
      <alignment vertical="top"/>
    </xf>
    <xf numFmtId="0" fontId="4" fillId="9" borderId="13" xfId="0" applyFont="1" applyFill="1" applyBorder="1">
      <alignment vertical="top"/>
    </xf>
    <xf numFmtId="0" fontId="4" fillId="2" borderId="0" xfId="0" applyFont="1" applyFill="1" applyAlignment="1">
      <alignment vertical="top" wrapText="1"/>
    </xf>
    <xf numFmtId="1" fontId="4" fillId="0" borderId="0" xfId="0" applyNumberFormat="1" applyFont="1" applyAlignment="1"/>
    <xf numFmtId="0" fontId="4" fillId="2" borderId="0" xfId="0" applyFont="1" applyFill="1" applyBorder="1">
      <alignment vertical="top"/>
    </xf>
    <xf numFmtId="0" fontId="44" fillId="8" borderId="6" xfId="648" applyFont="1" applyFill="1" applyBorder="1"/>
    <xf numFmtId="0" fontId="44" fillId="8" borderId="7" xfId="648" applyFont="1" applyFill="1" applyBorder="1"/>
    <xf numFmtId="0" fontId="44" fillId="8" borderId="9" xfId="648" applyFont="1" applyFill="1" applyBorder="1"/>
    <xf numFmtId="0" fontId="44" fillId="8" borderId="0" xfId="648" applyFont="1" applyFill="1" applyBorder="1"/>
    <xf numFmtId="0" fontId="44" fillId="8" borderId="10" xfId="648" applyFont="1" applyFill="1" applyBorder="1"/>
    <xf numFmtId="0" fontId="44" fillId="8" borderId="11" xfId="648" applyFont="1" applyFill="1" applyBorder="1"/>
    <xf numFmtId="0" fontId="16" fillId="2" borderId="34" xfId="660" applyFont="1" applyFill="1" applyBorder="1" applyAlignment="1">
      <alignment horizontal="left" vertical="center"/>
    </xf>
    <xf numFmtId="3" fontId="16" fillId="2" borderId="34" xfId="698" applyNumberFormat="1" applyFont="1" applyFill="1" applyBorder="1" applyAlignment="1">
      <alignment horizontal="right" vertical="center"/>
    </xf>
    <xf numFmtId="0" fontId="16" fillId="2" borderId="1" xfId="660" applyFont="1" applyFill="1" applyBorder="1" applyAlignment="1">
      <alignment horizontal="left" vertical="center"/>
    </xf>
    <xf numFmtId="3" fontId="16" fillId="2" borderId="1" xfId="698" applyNumberFormat="1" applyFont="1" applyFill="1" applyBorder="1" applyAlignment="1">
      <alignment horizontal="right" vertical="center"/>
    </xf>
    <xf numFmtId="0" fontId="16" fillId="2" borderId="32" xfId="660" applyFont="1" applyFill="1" applyBorder="1" applyAlignment="1">
      <alignment horizontal="left" vertical="center"/>
    </xf>
    <xf numFmtId="0" fontId="4" fillId="2" borderId="0" xfId="0" applyFont="1" applyFill="1" applyAlignment="1">
      <alignment horizontal="left" vertical="center"/>
    </xf>
    <xf numFmtId="0" fontId="18" fillId="2" borderId="10" xfId="660" applyFont="1" applyFill="1" applyBorder="1" applyAlignment="1">
      <alignment vertical="center"/>
    </xf>
    <xf numFmtId="0" fontId="18" fillId="2" borderId="14" xfId="660" applyFont="1" applyFill="1" applyBorder="1" applyAlignment="1">
      <alignment vertical="center"/>
    </xf>
    <xf numFmtId="3" fontId="18" fillId="2" borderId="39" xfId="698" applyNumberFormat="1" applyFont="1" applyFill="1" applyBorder="1" applyAlignment="1">
      <alignment horizontal="center" vertical="center"/>
    </xf>
    <xf numFmtId="0" fontId="33" fillId="10" borderId="40" xfId="0" applyFont="1" applyFill="1" applyBorder="1" applyAlignment="1">
      <alignment horizontal="center" vertical="center" wrapText="1"/>
    </xf>
    <xf numFmtId="0" fontId="14" fillId="10" borderId="40" xfId="0" applyFont="1" applyFill="1" applyBorder="1" applyAlignment="1">
      <alignment horizontal="center" vertical="center" wrapText="1"/>
    </xf>
    <xf numFmtId="17" fontId="14" fillId="10" borderId="40" xfId="0" applyNumberFormat="1" applyFont="1" applyFill="1" applyBorder="1" applyAlignment="1">
      <alignment horizontal="center" vertical="center" wrapText="1"/>
    </xf>
    <xf numFmtId="17" fontId="23" fillId="10" borderId="40" xfId="0" applyNumberFormat="1" applyFont="1" applyFill="1" applyBorder="1" applyAlignment="1">
      <alignment horizontal="center" vertical="center" wrapText="1"/>
    </xf>
    <xf numFmtId="0" fontId="4" fillId="5" borderId="41" xfId="0" applyFont="1" applyFill="1" applyBorder="1" applyAlignment="1">
      <alignment horizontal="center" vertical="center"/>
    </xf>
    <xf numFmtId="0" fontId="4" fillId="5" borderId="3" xfId="0" applyFont="1" applyFill="1" applyBorder="1" applyAlignment="1">
      <alignment horizontal="center" vertical="center"/>
    </xf>
    <xf numFmtId="3" fontId="45" fillId="0" borderId="43" xfId="0" applyNumberFormat="1" applyFont="1" applyBorder="1" applyAlignment="1">
      <alignment horizontal="center" vertical="center" wrapText="1"/>
    </xf>
    <xf numFmtId="3" fontId="45" fillId="6" borderId="44" xfId="0" applyNumberFormat="1" applyFont="1" applyFill="1" applyBorder="1" applyAlignment="1">
      <alignment horizontal="center" vertical="center" wrapText="1"/>
    </xf>
    <xf numFmtId="3" fontId="17" fillId="4" borderId="45" xfId="0" applyNumberFormat="1" applyFont="1" applyFill="1" applyBorder="1" applyAlignment="1">
      <alignment horizontal="center" vertical="center" wrapText="1"/>
    </xf>
    <xf numFmtId="3" fontId="45" fillId="0" borderId="46" xfId="0" applyNumberFormat="1" applyFont="1" applyBorder="1" applyAlignment="1">
      <alignment horizontal="center" vertical="center" wrapText="1"/>
    </xf>
    <xf numFmtId="3" fontId="45" fillId="6" borderId="47" xfId="0" applyNumberFormat="1" applyFont="1" applyFill="1" applyBorder="1" applyAlignment="1">
      <alignment horizontal="center" vertical="center" wrapText="1"/>
    </xf>
    <xf numFmtId="3" fontId="17" fillId="4" borderId="42" xfId="0" applyNumberFormat="1" applyFont="1" applyFill="1" applyBorder="1" applyAlignment="1">
      <alignment horizontal="center" vertical="center" wrapText="1"/>
    </xf>
    <xf numFmtId="3" fontId="25" fillId="2" borderId="0" xfId="0" applyNumberFormat="1" applyFont="1" applyFill="1" applyAlignment="1">
      <alignment horizontal="center" vertical="center" wrapText="1"/>
    </xf>
    <xf numFmtId="0" fontId="4" fillId="2" borderId="1" xfId="0" applyFont="1" applyFill="1" applyBorder="1">
      <alignment vertical="top"/>
    </xf>
    <xf numFmtId="0" fontId="4" fillId="11" borderId="1" xfId="0" applyFont="1" applyFill="1" applyBorder="1" applyAlignment="1">
      <alignment vertical="top" wrapText="1"/>
    </xf>
    <xf numFmtId="0" fontId="45" fillId="0" borderId="48" xfId="0" applyFont="1" applyBorder="1" applyAlignment="1">
      <alignment horizontal="center" vertical="center" wrapText="1"/>
    </xf>
    <xf numFmtId="0" fontId="45" fillId="0" borderId="49" xfId="0" applyFont="1" applyBorder="1" applyAlignment="1">
      <alignment horizontal="center" vertical="center" wrapText="1"/>
    </xf>
    <xf numFmtId="3" fontId="45" fillId="0" borderId="49" xfId="0" applyNumberFormat="1" applyFont="1" applyBorder="1" applyAlignment="1">
      <alignment horizontal="center" vertical="center" wrapText="1"/>
    </xf>
    <xf numFmtId="3" fontId="45" fillId="0" borderId="50" xfId="0" applyNumberFormat="1" applyFont="1" applyBorder="1" applyAlignment="1">
      <alignment horizontal="center" vertical="center" wrapText="1"/>
    </xf>
    <xf numFmtId="3" fontId="45" fillId="0" borderId="51" xfId="0" applyNumberFormat="1" applyFont="1" applyBorder="1" applyAlignment="1">
      <alignment horizontal="center" vertical="center" wrapText="1"/>
    </xf>
    <xf numFmtId="0" fontId="17" fillId="12" borderId="1" xfId="0" applyFont="1" applyFill="1" applyBorder="1">
      <alignment vertical="top"/>
    </xf>
    <xf numFmtId="0" fontId="0" fillId="0" borderId="1" xfId="0" applyBorder="1">
      <alignment vertical="top"/>
    </xf>
    <xf numFmtId="3" fontId="7" fillId="0" borderId="0" xfId="0" applyNumberFormat="1" applyFont="1">
      <alignment vertical="top"/>
    </xf>
    <xf numFmtId="3" fontId="4" fillId="2" borderId="0" xfId="0" applyNumberFormat="1" applyFont="1" applyFill="1" applyBorder="1">
      <alignment vertical="top"/>
    </xf>
    <xf numFmtId="3" fontId="8" fillId="2" borderId="1" xfId="799" applyNumberFormat="1" applyFont="1" applyFill="1" applyBorder="1" applyAlignment="1">
      <alignment horizontal="center" vertical="center" wrapText="1"/>
    </xf>
    <xf numFmtId="3" fontId="0" fillId="0" borderId="1" xfId="0" applyNumberFormat="1" applyBorder="1">
      <alignment vertical="top"/>
    </xf>
    <xf numFmtId="0" fontId="4" fillId="13" borderId="1" xfId="0" applyFont="1" applyFill="1" applyBorder="1">
      <alignment vertical="top"/>
    </xf>
    <xf numFmtId="3" fontId="7" fillId="0" borderId="1" xfId="0" applyNumberFormat="1" applyFont="1" applyBorder="1">
      <alignment vertical="top"/>
    </xf>
    <xf numFmtId="0" fontId="21" fillId="10" borderId="17" xfId="0" applyFont="1" applyFill="1" applyBorder="1" applyAlignment="1">
      <alignment horizontal="center" vertical="top"/>
    </xf>
    <xf numFmtId="0" fontId="21" fillId="10" borderId="18" xfId="0" applyFont="1" applyFill="1" applyBorder="1" applyAlignment="1">
      <alignment horizontal="center" vertical="top"/>
    </xf>
    <xf numFmtId="0" fontId="0" fillId="9" borderId="19" xfId="0" applyFill="1" applyBorder="1" applyAlignment="1">
      <alignment horizontal="center" vertical="top"/>
    </xf>
    <xf numFmtId="0" fontId="0" fillId="9" borderId="16" xfId="0" applyFill="1" applyBorder="1" applyAlignment="1">
      <alignment horizontal="center" vertical="top"/>
    </xf>
    <xf numFmtId="0" fontId="5" fillId="2" borderId="9" xfId="2" applyFill="1" applyBorder="1" applyAlignment="1" applyProtection="1">
      <alignment horizontal="justify" vertical="center"/>
    </xf>
    <xf numFmtId="0" fontId="5" fillId="2" borderId="0" xfId="2" applyFill="1" applyBorder="1" applyAlignment="1" applyProtection="1">
      <alignment horizontal="justify" vertical="center"/>
    </xf>
    <xf numFmtId="0" fontId="5" fillId="2" borderId="16" xfId="2" applyFill="1" applyBorder="1" applyAlignment="1" applyProtection="1">
      <alignment horizontal="justify" vertical="center"/>
    </xf>
    <xf numFmtId="0" fontId="17" fillId="10" borderId="7" xfId="0" applyFont="1" applyFill="1" applyBorder="1" applyAlignment="1">
      <alignment horizontal="center" vertical="top"/>
    </xf>
    <xf numFmtId="0" fontId="17" fillId="10" borderId="8" xfId="0" applyFont="1" applyFill="1" applyBorder="1" applyAlignment="1">
      <alignment horizontal="center" vertical="top"/>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3" xfId="0" applyFont="1" applyFill="1" applyBorder="1" applyAlignment="1">
      <alignment horizontal="left" vertical="top" wrapText="1"/>
    </xf>
    <xf numFmtId="0" fontId="4" fillId="2" borderId="0" xfId="0" applyFont="1" applyFill="1" applyBorder="1" applyAlignment="1">
      <alignment horizontal="left" vertical="top" wrapText="1"/>
    </xf>
    <xf numFmtId="0" fontId="17" fillId="10" borderId="9" xfId="134" applyFont="1" applyFill="1" applyBorder="1" applyAlignment="1">
      <alignment horizontal="center" vertical="center"/>
    </xf>
    <xf numFmtId="0" fontId="17" fillId="10" borderId="0" xfId="134" applyFont="1" applyFill="1" applyBorder="1" applyAlignment="1">
      <alignment horizontal="center" vertical="center"/>
    </xf>
    <xf numFmtId="0" fontId="4" fillId="2" borderId="5" xfId="134" applyFont="1" applyFill="1" applyBorder="1" applyAlignment="1">
      <alignment horizontal="left" wrapText="1"/>
    </xf>
    <xf numFmtId="0" fontId="4" fillId="2" borderId="33" xfId="134" applyFont="1" applyFill="1" applyBorder="1" applyAlignment="1">
      <alignment horizontal="left" wrapText="1"/>
    </xf>
    <xf numFmtId="0" fontId="4" fillId="2" borderId="4" xfId="134" applyFont="1" applyFill="1" applyBorder="1" applyAlignment="1">
      <alignment horizontal="left" wrapText="1"/>
    </xf>
    <xf numFmtId="17" fontId="40" fillId="2" borderId="1" xfId="134" applyNumberFormat="1" applyFont="1" applyFill="1" applyBorder="1" applyAlignment="1">
      <alignment horizontal="left" vertical="center"/>
    </xf>
    <xf numFmtId="0" fontId="4" fillId="2" borderId="5" xfId="134" applyFont="1" applyFill="1" applyBorder="1" applyAlignment="1">
      <alignment horizontal="left"/>
    </xf>
    <xf numFmtId="0" fontId="6" fillId="2" borderId="33" xfId="134" applyFill="1" applyBorder="1" applyAlignment="1">
      <alignment horizontal="left"/>
    </xf>
    <xf numFmtId="0" fontId="6" fillId="2" borderId="4" xfId="134" applyFill="1" applyBorder="1" applyAlignment="1">
      <alignment horizontal="left"/>
    </xf>
    <xf numFmtId="0" fontId="4" fillId="2" borderId="5" xfId="134" applyFont="1" applyFill="1" applyBorder="1" applyAlignment="1">
      <alignment horizontal="left" vertical="center" wrapText="1"/>
    </xf>
    <xf numFmtId="0" fontId="4" fillId="2" borderId="33" xfId="134" applyFont="1" applyFill="1" applyBorder="1" applyAlignment="1">
      <alignment horizontal="left" vertical="center" wrapText="1"/>
    </xf>
    <xf numFmtId="0" fontId="4" fillId="2" borderId="4" xfId="134" applyFont="1" applyFill="1" applyBorder="1" applyAlignment="1">
      <alignment horizontal="left" vertical="center" wrapText="1"/>
    </xf>
    <xf numFmtId="0" fontId="4" fillId="2" borderId="1" xfId="134" applyFont="1" applyFill="1" applyBorder="1" applyAlignment="1">
      <alignment horizontal="left" vertical="center" wrapText="1"/>
    </xf>
    <xf numFmtId="0" fontId="18" fillId="2" borderId="17" xfId="660" applyFont="1" applyFill="1" applyBorder="1" applyAlignment="1">
      <alignment horizontal="center" vertical="center" wrapText="1"/>
    </xf>
    <xf numFmtId="0" fontId="18" fillId="2" borderId="19" xfId="660" applyFont="1" applyFill="1" applyBorder="1" applyAlignment="1">
      <alignment horizontal="center" vertical="center" wrapText="1"/>
    </xf>
    <xf numFmtId="0" fontId="18" fillId="2" borderId="37" xfId="660" applyFont="1" applyFill="1" applyBorder="1" applyAlignment="1">
      <alignment horizontal="center" vertical="center" wrapText="1"/>
    </xf>
    <xf numFmtId="3" fontId="16" fillId="2" borderId="35" xfId="698" applyNumberFormat="1" applyFont="1" applyFill="1" applyBorder="1" applyAlignment="1">
      <alignment horizontal="center" vertical="center"/>
    </xf>
    <xf numFmtId="3" fontId="16" fillId="2" borderId="36" xfId="698" applyNumberFormat="1" applyFont="1" applyFill="1" applyBorder="1" applyAlignment="1">
      <alignment horizontal="center" vertical="center"/>
    </xf>
    <xf numFmtId="3" fontId="16" fillId="2" borderId="38" xfId="698" applyNumberFormat="1" applyFont="1" applyFill="1" applyBorder="1" applyAlignment="1">
      <alignment horizontal="center" vertical="center"/>
    </xf>
    <xf numFmtId="0" fontId="45" fillId="0" borderId="1" xfId="0" applyFont="1" applyBorder="1" applyAlignment="1">
      <alignment horizontal="left" vertical="center" wrapText="1"/>
    </xf>
    <xf numFmtId="0" fontId="4" fillId="2" borderId="1" xfId="0" applyFont="1" applyFill="1" applyBorder="1" applyAlignment="1">
      <alignment horizontal="left" vertical="top" wrapText="1"/>
    </xf>
    <xf numFmtId="49" fontId="55" fillId="0" borderId="5" xfId="0" applyNumberFormat="1" applyFont="1" applyBorder="1" applyAlignment="1">
      <alignment horizontal="left" vertical="center" wrapText="1"/>
    </xf>
    <xf numFmtId="49" fontId="55" fillId="0" borderId="33" xfId="0" applyNumberFormat="1" applyFont="1" applyBorder="1" applyAlignment="1">
      <alignment horizontal="left" vertical="center" wrapText="1"/>
    </xf>
    <xf numFmtId="49" fontId="55" fillId="0" borderId="4" xfId="0" applyNumberFormat="1" applyFont="1" applyBorder="1" applyAlignment="1">
      <alignment horizontal="left" vertical="center" wrapText="1"/>
    </xf>
    <xf numFmtId="0" fontId="4" fillId="2" borderId="5" xfId="0" applyFont="1" applyFill="1" applyBorder="1" applyAlignment="1">
      <alignment horizontal="left" vertical="top"/>
    </xf>
    <xf numFmtId="0" fontId="4" fillId="2" borderId="33" xfId="0" applyFont="1" applyFill="1" applyBorder="1" applyAlignment="1">
      <alignment horizontal="left" vertical="top"/>
    </xf>
    <xf numFmtId="0" fontId="4" fillId="2" borderId="4" xfId="0" applyFont="1" applyFill="1" applyBorder="1" applyAlignment="1">
      <alignment horizontal="left" vertical="top"/>
    </xf>
    <xf numFmtId="0" fontId="32" fillId="10" borderId="7" xfId="0" applyFont="1" applyFill="1" applyBorder="1" applyAlignment="1">
      <alignment horizontal="center" vertical="top"/>
    </xf>
    <xf numFmtId="0" fontId="32" fillId="10" borderId="8" xfId="0" applyFont="1" applyFill="1" applyBorder="1" applyAlignment="1">
      <alignment horizontal="center" vertical="top"/>
    </xf>
    <xf numFmtId="0" fontId="4" fillId="2" borderId="33" xfId="0" applyFont="1" applyFill="1" applyBorder="1" applyAlignment="1">
      <alignment horizontal="center" vertical="center"/>
    </xf>
    <xf numFmtId="0" fontId="28" fillId="7" borderId="5" xfId="660" applyFont="1" applyFill="1" applyBorder="1" applyAlignment="1">
      <alignment horizontal="center" vertical="center" wrapText="1"/>
    </xf>
    <xf numFmtId="0" fontId="28" fillId="7" borderId="33" xfId="660" applyFont="1" applyFill="1" applyBorder="1" applyAlignment="1">
      <alignment horizontal="center" vertical="center" wrapText="1"/>
    </xf>
    <xf numFmtId="0" fontId="28" fillId="7" borderId="4" xfId="66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 xfId="0" applyFont="1" applyBorder="1" applyAlignment="1">
      <alignment horizontal="center" vertical="center" wrapText="1"/>
    </xf>
    <xf numFmtId="0" fontId="45" fillId="2" borderId="1" xfId="0" applyFont="1" applyFill="1" applyBorder="1" applyAlignment="1">
      <alignment horizontal="center" vertical="center" wrapText="1"/>
    </xf>
    <xf numFmtId="0" fontId="0" fillId="10" borderId="9" xfId="0" applyFill="1" applyBorder="1" applyAlignment="1">
      <alignment horizontal="center" vertical="top"/>
    </xf>
    <xf numFmtId="0" fontId="0" fillId="10" borderId="0" xfId="0" applyFill="1" applyBorder="1" applyAlignment="1">
      <alignment horizontal="center" vertical="top"/>
    </xf>
    <xf numFmtId="0" fontId="0" fillId="10" borderId="12" xfId="0" applyFill="1" applyBorder="1" applyAlignment="1">
      <alignment horizontal="center" vertical="top"/>
    </xf>
    <xf numFmtId="0" fontId="0" fillId="9" borderId="10" xfId="0" applyFill="1" applyBorder="1" applyAlignment="1">
      <alignment horizontal="center" vertical="top"/>
    </xf>
    <xf numFmtId="0" fontId="0" fillId="9" borderId="11" xfId="0" applyFill="1" applyBorder="1" applyAlignment="1">
      <alignment horizontal="center" vertical="top"/>
    </xf>
    <xf numFmtId="0" fontId="0" fillId="9" borderId="13" xfId="0" applyFill="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4" fillId="2" borderId="0" xfId="0" applyFont="1" applyFill="1" applyAlignment="1">
      <alignment horizontal="left" vertical="top"/>
    </xf>
    <xf numFmtId="0" fontId="0" fillId="2" borderId="0" xfId="0" applyFill="1" applyAlignment="1">
      <alignment horizontal="left" vertical="top"/>
    </xf>
    <xf numFmtId="0" fontId="0" fillId="10" borderId="6" xfId="0" applyFill="1" applyBorder="1" applyAlignment="1">
      <alignment horizontal="center" vertical="top"/>
    </xf>
    <xf numFmtId="0" fontId="0" fillId="10" borderId="7" xfId="0" applyFill="1" applyBorder="1" applyAlignment="1">
      <alignment horizontal="center" vertical="top"/>
    </xf>
    <xf numFmtId="0" fontId="0" fillId="10" borderId="8" xfId="0" applyFill="1" applyBorder="1" applyAlignment="1">
      <alignment horizontal="center" vertical="top"/>
    </xf>
    <xf numFmtId="0" fontId="0" fillId="9" borderId="9" xfId="0" applyFill="1" applyBorder="1" applyAlignment="1">
      <alignment horizontal="center" vertical="top"/>
    </xf>
    <xf numFmtId="0" fontId="0" fillId="9" borderId="0" xfId="0" applyFill="1" applyBorder="1" applyAlignment="1">
      <alignment horizontal="center" vertical="top"/>
    </xf>
    <xf numFmtId="0" fontId="0" fillId="9" borderId="12" xfId="0" applyFill="1" applyBorder="1" applyAlignment="1">
      <alignment horizontal="center" vertical="top"/>
    </xf>
    <xf numFmtId="0" fontId="0" fillId="0" borderId="0" xfId="0" applyBorder="1" applyAlignment="1">
      <alignment horizontal="center" vertical="top"/>
    </xf>
    <xf numFmtId="0" fontId="5" fillId="0" borderId="52" xfId="2" applyBorder="1" applyProtection="1">
      <alignment vertical="top"/>
    </xf>
    <xf numFmtId="0" fontId="6" fillId="2" borderId="53" xfId="0" applyFont="1" applyFill="1" applyBorder="1" applyAlignment="1">
      <alignment horizontal="left" vertical="top" wrapText="1"/>
    </xf>
  </cellXfs>
  <cellStyles count="1331">
    <cellStyle name="=C:\WINNT\SYSTEM32\COMMAND.COM 3" xfId="1"/>
    <cellStyle name="=C:\WINNT\SYSTEM32\COMMAND.COM 3 2" xfId="667"/>
    <cellStyle name="Hipervínculo" xfId="2" builtinId="8"/>
    <cellStyle name="Hipervínculo 2" xfId="3"/>
    <cellStyle name="Millares" xfId="1326" builtinId="3"/>
    <cellStyle name="Millares 2" xfId="4"/>
    <cellStyle name="Millares 2 10" xfId="5"/>
    <cellStyle name="Millares 2 10 2" xfId="672"/>
    <cellStyle name="Millares 2 11" xfId="6"/>
    <cellStyle name="Millares 2 11 2" xfId="673"/>
    <cellStyle name="Millares 2 12" xfId="7"/>
    <cellStyle name="Millares 2 12 2" xfId="674"/>
    <cellStyle name="Millares 2 13" xfId="8"/>
    <cellStyle name="Millares 2 13 2" xfId="675"/>
    <cellStyle name="Millares 2 14" xfId="9"/>
    <cellStyle name="Millares 2 14 2" xfId="676"/>
    <cellStyle name="Millares 2 15" xfId="10"/>
    <cellStyle name="Millares 2 15 2" xfId="677"/>
    <cellStyle name="Millares 2 16" xfId="11"/>
    <cellStyle name="Millares 2 16 2" xfId="678"/>
    <cellStyle name="Millares 2 17" xfId="12"/>
    <cellStyle name="Millares 2 17 2" xfId="679"/>
    <cellStyle name="Millares 2 18" xfId="13"/>
    <cellStyle name="Millares 2 18 2" xfId="680"/>
    <cellStyle name="Millares 2 19" xfId="14"/>
    <cellStyle name="Millares 2 19 2" xfId="681"/>
    <cellStyle name="Millares 2 2" xfId="15"/>
    <cellStyle name="Millares 2 2 2" xfId="682"/>
    <cellStyle name="Millares 2 20" xfId="16"/>
    <cellStyle name="Millares 2 20 2" xfId="683"/>
    <cellStyle name="Millares 2 21" xfId="17"/>
    <cellStyle name="Millares 2 21 2" xfId="684"/>
    <cellStyle name="Millares 2 22" xfId="18"/>
    <cellStyle name="Millares 2 22 2" xfId="685"/>
    <cellStyle name="Millares 2 23" xfId="19"/>
    <cellStyle name="Millares 2 23 2" xfId="686"/>
    <cellStyle name="Millares 2 24" xfId="20"/>
    <cellStyle name="Millares 2 24 2" xfId="687"/>
    <cellStyle name="Millares 2 25" xfId="21"/>
    <cellStyle name="Millares 2 25 2" xfId="688"/>
    <cellStyle name="Millares 2 26" xfId="22"/>
    <cellStyle name="Millares 2 26 2" xfId="689"/>
    <cellStyle name="Millares 2 27" xfId="23"/>
    <cellStyle name="Millares 2 27 2" xfId="690"/>
    <cellStyle name="Millares 2 28" xfId="671"/>
    <cellStyle name="Millares 2 3" xfId="24"/>
    <cellStyle name="Millares 2 3 2" xfId="691"/>
    <cellStyle name="Millares 2 4" xfId="25"/>
    <cellStyle name="Millares 2 4 2" xfId="692"/>
    <cellStyle name="Millares 2 5" xfId="26"/>
    <cellStyle name="Millares 2 5 2" xfId="693"/>
    <cellStyle name="Millares 2 6" xfId="27"/>
    <cellStyle name="Millares 2 6 2" xfId="694"/>
    <cellStyle name="Millares 2 7" xfId="28"/>
    <cellStyle name="Millares 2 7 2" xfId="695"/>
    <cellStyle name="Millares 2 8" xfId="29"/>
    <cellStyle name="Millares 2 8 2" xfId="696"/>
    <cellStyle name="Millares 2 9" xfId="30"/>
    <cellStyle name="Millares 2 9 2" xfId="697"/>
    <cellStyle name="Millares 3" xfId="669"/>
    <cellStyle name="Normal" xfId="0" builtinId="0"/>
    <cellStyle name="Normal 11" xfId="31"/>
    <cellStyle name="Normal 11 10" xfId="32"/>
    <cellStyle name="Normal 11 10 2" xfId="698"/>
    <cellStyle name="Normal 11 11" xfId="33"/>
    <cellStyle name="Normal 11 11 2" xfId="699"/>
    <cellStyle name="Normal 11 12" xfId="34"/>
    <cellStyle name="Normal 11 12 2" xfId="700"/>
    <cellStyle name="Normal 11 13" xfId="35"/>
    <cellStyle name="Normal 11 13 2" xfId="701"/>
    <cellStyle name="Normal 11 14" xfId="36"/>
    <cellStyle name="Normal 11 14 2" xfId="702"/>
    <cellStyle name="Normal 11 15" xfId="37"/>
    <cellStyle name="Normal 11 15 2" xfId="703"/>
    <cellStyle name="Normal 11 16" xfId="38"/>
    <cellStyle name="Normal 11 16 2" xfId="704"/>
    <cellStyle name="Normal 11 17" xfId="39"/>
    <cellStyle name="Normal 11 17 2" xfId="705"/>
    <cellStyle name="Normal 11 18" xfId="40"/>
    <cellStyle name="Normal 11 18 2" xfId="706"/>
    <cellStyle name="Normal 11 19" xfId="41"/>
    <cellStyle name="Normal 11 19 2" xfId="707"/>
    <cellStyle name="Normal 11 2" xfId="42"/>
    <cellStyle name="Normal 11 2 2" xfId="708"/>
    <cellStyle name="Normal 11 20" xfId="43"/>
    <cellStyle name="Normal 11 20 2" xfId="709"/>
    <cellStyle name="Normal 11 21" xfId="44"/>
    <cellStyle name="Normal 11 21 2" xfId="710"/>
    <cellStyle name="Normal 11 22" xfId="45"/>
    <cellStyle name="Normal 11 22 2" xfId="711"/>
    <cellStyle name="Normal 11 23" xfId="46"/>
    <cellStyle name="Normal 11 23 2" xfId="712"/>
    <cellStyle name="Normal 11 24" xfId="47"/>
    <cellStyle name="Normal 11 24 2" xfId="713"/>
    <cellStyle name="Normal 11 25" xfId="48"/>
    <cellStyle name="Normal 11 25 2" xfId="714"/>
    <cellStyle name="Normal 11 26" xfId="49"/>
    <cellStyle name="Normal 11 26 2" xfId="715"/>
    <cellStyle name="Normal 11 27" xfId="666"/>
    <cellStyle name="Normal 11 3" xfId="50"/>
    <cellStyle name="Normal 11 3 2" xfId="716"/>
    <cellStyle name="Normal 11 4" xfId="51"/>
    <cellStyle name="Normal 11 4 2" xfId="717"/>
    <cellStyle name="Normal 11 5" xfId="52"/>
    <cellStyle name="Normal 11 5 2" xfId="718"/>
    <cellStyle name="Normal 11 6" xfId="53"/>
    <cellStyle name="Normal 11 6 2" xfId="719"/>
    <cellStyle name="Normal 11 7" xfId="54"/>
    <cellStyle name="Normal 11 7 2" xfId="720"/>
    <cellStyle name="Normal 11 8" xfId="55"/>
    <cellStyle name="Normal 11 8 2" xfId="721"/>
    <cellStyle name="Normal 11 9" xfId="56"/>
    <cellStyle name="Normal 11 9 2" xfId="722"/>
    <cellStyle name="Normal 12" xfId="57"/>
    <cellStyle name="Normal 12 10" xfId="58"/>
    <cellStyle name="Normal 12 10 2" xfId="724"/>
    <cellStyle name="Normal 12 11" xfId="59"/>
    <cellStyle name="Normal 12 11 2" xfId="725"/>
    <cellStyle name="Normal 12 12" xfId="60"/>
    <cellStyle name="Normal 12 12 2" xfId="726"/>
    <cellStyle name="Normal 12 13" xfId="61"/>
    <cellStyle name="Normal 12 13 2" xfId="727"/>
    <cellStyle name="Normal 12 14" xfId="62"/>
    <cellStyle name="Normal 12 14 2" xfId="728"/>
    <cellStyle name="Normal 12 15" xfId="63"/>
    <cellStyle name="Normal 12 15 2" xfId="729"/>
    <cellStyle name="Normal 12 16" xfId="64"/>
    <cellStyle name="Normal 12 16 2" xfId="730"/>
    <cellStyle name="Normal 12 17" xfId="65"/>
    <cellStyle name="Normal 12 17 2" xfId="731"/>
    <cellStyle name="Normal 12 18" xfId="66"/>
    <cellStyle name="Normal 12 18 2" xfId="732"/>
    <cellStyle name="Normal 12 19" xfId="67"/>
    <cellStyle name="Normal 12 19 2" xfId="733"/>
    <cellStyle name="Normal 12 2" xfId="68"/>
    <cellStyle name="Normal 12 2 2" xfId="734"/>
    <cellStyle name="Normal 12 20" xfId="69"/>
    <cellStyle name="Normal 12 20 2" xfId="735"/>
    <cellStyle name="Normal 12 21" xfId="70"/>
    <cellStyle name="Normal 12 21 2" xfId="736"/>
    <cellStyle name="Normal 12 22" xfId="71"/>
    <cellStyle name="Normal 12 22 2" xfId="737"/>
    <cellStyle name="Normal 12 23" xfId="72"/>
    <cellStyle name="Normal 12 23 2" xfId="738"/>
    <cellStyle name="Normal 12 24" xfId="73"/>
    <cellStyle name="Normal 12 24 2" xfId="739"/>
    <cellStyle name="Normal 12 25" xfId="74"/>
    <cellStyle name="Normal 12 25 2" xfId="740"/>
    <cellStyle name="Normal 12 26" xfId="75"/>
    <cellStyle name="Normal 12 26 2" xfId="741"/>
    <cellStyle name="Normal 12 27" xfId="723"/>
    <cellStyle name="Normal 12 3" xfId="76"/>
    <cellStyle name="Normal 12 3 2" xfId="742"/>
    <cellStyle name="Normal 12 4" xfId="77"/>
    <cellStyle name="Normal 12 4 2" xfId="743"/>
    <cellStyle name="Normal 12 5" xfId="78"/>
    <cellStyle name="Normal 12 5 2" xfId="744"/>
    <cellStyle name="Normal 12 6" xfId="79"/>
    <cellStyle name="Normal 12 6 2" xfId="745"/>
    <cellStyle name="Normal 12 7" xfId="80"/>
    <cellStyle name="Normal 12 7 2" xfId="746"/>
    <cellStyle name="Normal 12 8" xfId="81"/>
    <cellStyle name="Normal 12 8 2" xfId="747"/>
    <cellStyle name="Normal 12 9" xfId="82"/>
    <cellStyle name="Normal 12 9 2" xfId="748"/>
    <cellStyle name="Normal 13" xfId="83"/>
    <cellStyle name="Normal 13 10" xfId="84"/>
    <cellStyle name="Normal 13 10 2" xfId="750"/>
    <cellStyle name="Normal 13 11" xfId="85"/>
    <cellStyle name="Normal 13 11 2" xfId="751"/>
    <cellStyle name="Normal 13 12" xfId="86"/>
    <cellStyle name="Normal 13 12 2" xfId="752"/>
    <cellStyle name="Normal 13 13" xfId="87"/>
    <cellStyle name="Normal 13 13 2" xfId="753"/>
    <cellStyle name="Normal 13 14" xfId="88"/>
    <cellStyle name="Normal 13 14 2" xfId="754"/>
    <cellStyle name="Normal 13 15" xfId="89"/>
    <cellStyle name="Normal 13 15 2" xfId="755"/>
    <cellStyle name="Normal 13 16" xfId="90"/>
    <cellStyle name="Normal 13 16 2" xfId="756"/>
    <cellStyle name="Normal 13 17" xfId="91"/>
    <cellStyle name="Normal 13 17 2" xfId="757"/>
    <cellStyle name="Normal 13 18" xfId="92"/>
    <cellStyle name="Normal 13 18 2" xfId="758"/>
    <cellStyle name="Normal 13 19" xfId="93"/>
    <cellStyle name="Normal 13 19 2" xfId="759"/>
    <cellStyle name="Normal 13 2" xfId="94"/>
    <cellStyle name="Normal 13 2 2" xfId="760"/>
    <cellStyle name="Normal 13 20" xfId="95"/>
    <cellStyle name="Normal 13 20 2" xfId="761"/>
    <cellStyle name="Normal 13 21" xfId="96"/>
    <cellStyle name="Normal 13 21 2" xfId="762"/>
    <cellStyle name="Normal 13 22" xfId="97"/>
    <cellStyle name="Normal 13 22 2" xfId="763"/>
    <cellStyle name="Normal 13 23" xfId="98"/>
    <cellStyle name="Normal 13 23 2" xfId="764"/>
    <cellStyle name="Normal 13 24" xfId="99"/>
    <cellStyle name="Normal 13 24 2" xfId="765"/>
    <cellStyle name="Normal 13 25" xfId="100"/>
    <cellStyle name="Normal 13 25 2" xfId="766"/>
    <cellStyle name="Normal 13 26" xfId="101"/>
    <cellStyle name="Normal 13 26 2" xfId="767"/>
    <cellStyle name="Normal 13 27" xfId="749"/>
    <cellStyle name="Normal 13 3" xfId="102"/>
    <cellStyle name="Normal 13 3 2" xfId="768"/>
    <cellStyle name="Normal 13 4" xfId="103"/>
    <cellStyle name="Normal 13 4 2" xfId="769"/>
    <cellStyle name="Normal 13 5" xfId="104"/>
    <cellStyle name="Normal 13 5 2" xfId="770"/>
    <cellStyle name="Normal 13 6" xfId="105"/>
    <cellStyle name="Normal 13 6 2" xfId="771"/>
    <cellStyle name="Normal 13 7" xfId="106"/>
    <cellStyle name="Normal 13 7 2" xfId="772"/>
    <cellStyle name="Normal 13 8" xfId="107"/>
    <cellStyle name="Normal 13 8 2" xfId="773"/>
    <cellStyle name="Normal 13 9" xfId="108"/>
    <cellStyle name="Normal 13 9 2" xfId="774"/>
    <cellStyle name="Normal 14 10" xfId="109"/>
    <cellStyle name="Normal 14 10 2" xfId="775"/>
    <cellStyle name="Normal 14 11" xfId="110"/>
    <cellStyle name="Normal 14 11 2" xfId="776"/>
    <cellStyle name="Normal 14 12" xfId="111"/>
    <cellStyle name="Normal 14 12 2" xfId="777"/>
    <cellStyle name="Normal 14 13" xfId="112"/>
    <cellStyle name="Normal 14 13 2" xfId="778"/>
    <cellStyle name="Normal 14 2" xfId="113"/>
    <cellStyle name="Normal 14 2 2" xfId="779"/>
    <cellStyle name="Normal 14 3" xfId="114"/>
    <cellStyle name="Normal 14 3 2" xfId="780"/>
    <cellStyle name="Normal 14 4" xfId="115"/>
    <cellStyle name="Normal 14 4 2" xfId="781"/>
    <cellStyle name="Normal 14 5" xfId="116"/>
    <cellStyle name="Normal 14 5 2" xfId="782"/>
    <cellStyle name="Normal 14 6" xfId="117"/>
    <cellStyle name="Normal 14 6 2" xfId="783"/>
    <cellStyle name="Normal 14 7" xfId="118"/>
    <cellStyle name="Normal 14 7 2" xfId="784"/>
    <cellStyle name="Normal 14 8" xfId="119"/>
    <cellStyle name="Normal 14 8 2" xfId="785"/>
    <cellStyle name="Normal 14 9" xfId="120"/>
    <cellStyle name="Normal 14 9 2" xfId="786"/>
    <cellStyle name="Normal 15 10" xfId="121"/>
    <cellStyle name="Normal 15 10 2" xfId="787"/>
    <cellStyle name="Normal 15 11" xfId="122"/>
    <cellStyle name="Normal 15 11 2" xfId="788"/>
    <cellStyle name="Normal 15 12" xfId="123"/>
    <cellStyle name="Normal 15 12 2" xfId="789"/>
    <cellStyle name="Normal 15 13" xfId="124"/>
    <cellStyle name="Normal 15 13 2" xfId="790"/>
    <cellStyle name="Normal 15 2" xfId="125"/>
    <cellStyle name="Normal 15 2 2" xfId="791"/>
    <cellStyle name="Normal 15 3" xfId="126"/>
    <cellStyle name="Normal 15 3 2" xfId="792"/>
    <cellStyle name="Normal 15 4" xfId="127"/>
    <cellStyle name="Normal 15 4 2" xfId="793"/>
    <cellStyle name="Normal 15 5" xfId="128"/>
    <cellStyle name="Normal 15 5 2" xfId="794"/>
    <cellStyle name="Normal 15 6" xfId="129"/>
    <cellStyle name="Normal 15 6 2" xfId="795"/>
    <cellStyle name="Normal 15 7" xfId="130"/>
    <cellStyle name="Normal 15 7 2" xfId="796"/>
    <cellStyle name="Normal 15 8" xfId="131"/>
    <cellStyle name="Normal 15 8 2" xfId="797"/>
    <cellStyle name="Normal 15 9" xfId="132"/>
    <cellStyle name="Normal 15 9 2" xfId="798"/>
    <cellStyle name="Normal 2" xfId="133"/>
    <cellStyle name="Normal 2 10" xfId="134"/>
    <cellStyle name="Normal 2 10 2" xfId="799"/>
    <cellStyle name="Normal 2 11" xfId="135"/>
    <cellStyle name="Normal 2 11 2" xfId="800"/>
    <cellStyle name="Normal 2 12" xfId="136"/>
    <cellStyle name="Normal 2 12 2" xfId="801"/>
    <cellStyle name="Normal 2 13" xfId="137"/>
    <cellStyle name="Normal 2 13 2" xfId="802"/>
    <cellStyle name="Normal 2 14" xfId="138"/>
    <cellStyle name="Normal 2 14 2" xfId="803"/>
    <cellStyle name="Normal 2 15" xfId="139"/>
    <cellStyle name="Normal 2 15 2" xfId="804"/>
    <cellStyle name="Normal 2 16" xfId="140"/>
    <cellStyle name="Normal 2 16 2" xfId="805"/>
    <cellStyle name="Normal 2 17" xfId="141"/>
    <cellStyle name="Normal 2 17 2" xfId="806"/>
    <cellStyle name="Normal 2 18" xfId="142"/>
    <cellStyle name="Normal 2 18 2" xfId="143"/>
    <cellStyle name="Normal 2 18 2 2" xfId="144"/>
    <cellStyle name="Normal 2 18 2 2 2" xfId="809"/>
    <cellStyle name="Normal 2 18 2 3" xfId="145"/>
    <cellStyle name="Normal 2 18 2 3 2" xfId="810"/>
    <cellStyle name="Normal 2 18 2 4" xfId="146"/>
    <cellStyle name="Normal 2 18 2 4 2" xfId="811"/>
    <cellStyle name="Normal 2 18 2 5" xfId="147"/>
    <cellStyle name="Normal 2 18 2 5 2" xfId="812"/>
    <cellStyle name="Normal 2 18 2 6" xfId="148"/>
    <cellStyle name="Normal 2 18 2 6 2" xfId="813"/>
    <cellStyle name="Normal 2 18 2 7" xfId="808"/>
    <cellStyle name="Normal 2 18 3" xfId="149"/>
    <cellStyle name="Normal 2 18 3 2" xfId="814"/>
    <cellStyle name="Normal 2 18 4" xfId="150"/>
    <cellStyle name="Normal 2 18 4 2" xfId="815"/>
    <cellStyle name="Normal 2 18 5" xfId="151"/>
    <cellStyle name="Normal 2 18 5 2" xfId="816"/>
    <cellStyle name="Normal 2 18 6" xfId="152"/>
    <cellStyle name="Normal 2 18 6 2" xfId="817"/>
    <cellStyle name="Normal 2 18 7" xfId="807"/>
    <cellStyle name="Normal 2 19" xfId="153"/>
    <cellStyle name="Normal 2 19 2" xfId="818"/>
    <cellStyle name="Normal 2 2" xfId="154"/>
    <cellStyle name="Normal 2 2 10" xfId="155"/>
    <cellStyle name="Normal 2 2 10 2" xfId="820"/>
    <cellStyle name="Normal 2 2 11" xfId="156"/>
    <cellStyle name="Normal 2 2 11 2" xfId="821"/>
    <cellStyle name="Normal 2 2 12" xfId="157"/>
    <cellStyle name="Normal 2 2 12 2" xfId="822"/>
    <cellStyle name="Normal 2 2 13" xfId="158"/>
    <cellStyle name="Normal 2 2 13 2" xfId="823"/>
    <cellStyle name="Normal 2 2 14" xfId="159"/>
    <cellStyle name="Normal 2 2 14 2" xfId="160"/>
    <cellStyle name="Normal 2 2 14 2 2" xfId="161"/>
    <cellStyle name="Normal 2 2 14 2 2 2" xfId="826"/>
    <cellStyle name="Normal 2 2 14 2 3" xfId="162"/>
    <cellStyle name="Normal 2 2 14 2 3 2" xfId="827"/>
    <cellStyle name="Normal 2 2 14 2 4" xfId="825"/>
    <cellStyle name="Normal 2 2 14 3" xfId="163"/>
    <cellStyle name="Normal 2 2 14 3 2" xfId="828"/>
    <cellStyle name="Normal 2 2 14 4" xfId="824"/>
    <cellStyle name="Normal 2 2 15" xfId="164"/>
    <cellStyle name="Normal 2 2 15 2" xfId="829"/>
    <cellStyle name="Normal 2 2 16" xfId="165"/>
    <cellStyle name="Normal 2 2 16 2" xfId="830"/>
    <cellStyle name="Normal 2 2 17" xfId="166"/>
    <cellStyle name="Normal 2 2 17 2" xfId="167"/>
    <cellStyle name="Normal 2 2 17 2 2" xfId="168"/>
    <cellStyle name="Normal 2 2 17 2 2 2" xfId="833"/>
    <cellStyle name="Normal 2 2 17 2 3" xfId="169"/>
    <cellStyle name="Normal 2 2 17 2 3 2" xfId="834"/>
    <cellStyle name="Normal 2 2 17 2 4" xfId="170"/>
    <cellStyle name="Normal 2 2 17 2 4 2" xfId="835"/>
    <cellStyle name="Normal 2 2 17 2 5" xfId="171"/>
    <cellStyle name="Normal 2 2 17 2 5 2" xfId="836"/>
    <cellStyle name="Normal 2 2 17 2 6" xfId="172"/>
    <cellStyle name="Normal 2 2 17 2 6 2" xfId="837"/>
    <cellStyle name="Normal 2 2 17 2 7" xfId="832"/>
    <cellStyle name="Normal 2 2 17 3" xfId="173"/>
    <cellStyle name="Normal 2 2 17 3 2" xfId="838"/>
    <cellStyle name="Normal 2 2 17 4" xfId="174"/>
    <cellStyle name="Normal 2 2 17 4 2" xfId="839"/>
    <cellStyle name="Normal 2 2 17 5" xfId="175"/>
    <cellStyle name="Normal 2 2 17 5 2" xfId="840"/>
    <cellStyle name="Normal 2 2 17 6" xfId="176"/>
    <cellStyle name="Normal 2 2 17 6 2" xfId="841"/>
    <cellStyle name="Normal 2 2 17 7" xfId="831"/>
    <cellStyle name="Normal 2 2 18" xfId="177"/>
    <cellStyle name="Normal 2 2 18 2" xfId="842"/>
    <cellStyle name="Normal 2 2 19" xfId="178"/>
    <cellStyle name="Normal 2 2 19 2" xfId="843"/>
    <cellStyle name="Normal 2 2 2" xfId="179"/>
    <cellStyle name="Normal 2 2 2 10" xfId="180"/>
    <cellStyle name="Normal 2 2 2 10 2" xfId="845"/>
    <cellStyle name="Normal 2 2 2 11" xfId="181"/>
    <cellStyle name="Normal 2 2 2 11 2" xfId="846"/>
    <cellStyle name="Normal 2 2 2 12" xfId="182"/>
    <cellStyle name="Normal 2 2 2 12 2" xfId="183"/>
    <cellStyle name="Normal 2 2 2 12 2 2" xfId="184"/>
    <cellStyle name="Normal 2 2 2 12 2 2 2" xfId="849"/>
    <cellStyle name="Normal 2 2 2 12 2 3" xfId="185"/>
    <cellStyle name="Normal 2 2 2 12 2 3 2" xfId="850"/>
    <cellStyle name="Normal 2 2 2 12 2 4" xfId="848"/>
    <cellStyle name="Normal 2 2 2 12 3" xfId="186"/>
    <cellStyle name="Normal 2 2 2 12 3 2" xfId="851"/>
    <cellStyle name="Normal 2 2 2 12 4" xfId="847"/>
    <cellStyle name="Normal 2 2 2 13" xfId="187"/>
    <cellStyle name="Normal 2 2 2 13 2" xfId="852"/>
    <cellStyle name="Normal 2 2 2 14" xfId="188"/>
    <cellStyle name="Normal 2 2 2 14 2" xfId="853"/>
    <cellStyle name="Normal 2 2 2 15" xfId="189"/>
    <cellStyle name="Normal 2 2 2 15 2" xfId="190"/>
    <cellStyle name="Normal 2 2 2 15 2 2" xfId="191"/>
    <cellStyle name="Normal 2 2 2 15 2 2 2" xfId="856"/>
    <cellStyle name="Normal 2 2 2 15 2 3" xfId="192"/>
    <cellStyle name="Normal 2 2 2 15 2 3 2" xfId="857"/>
    <cellStyle name="Normal 2 2 2 15 2 4" xfId="193"/>
    <cellStyle name="Normal 2 2 2 15 2 4 2" xfId="858"/>
    <cellStyle name="Normal 2 2 2 15 2 5" xfId="194"/>
    <cellStyle name="Normal 2 2 2 15 2 5 2" xfId="859"/>
    <cellStyle name="Normal 2 2 2 15 2 6" xfId="195"/>
    <cellStyle name="Normal 2 2 2 15 2 6 2" xfId="860"/>
    <cellStyle name="Normal 2 2 2 15 2 7" xfId="855"/>
    <cellStyle name="Normal 2 2 2 15 3" xfId="196"/>
    <cellStyle name="Normal 2 2 2 15 3 2" xfId="861"/>
    <cellStyle name="Normal 2 2 2 15 4" xfId="197"/>
    <cellStyle name="Normal 2 2 2 15 4 2" xfId="862"/>
    <cellStyle name="Normal 2 2 2 15 5" xfId="198"/>
    <cellStyle name="Normal 2 2 2 15 5 2" xfId="863"/>
    <cellStyle name="Normal 2 2 2 15 6" xfId="199"/>
    <cellStyle name="Normal 2 2 2 15 6 2" xfId="864"/>
    <cellStyle name="Normal 2 2 2 15 7" xfId="854"/>
    <cellStyle name="Normal 2 2 2 16" xfId="200"/>
    <cellStyle name="Normal 2 2 2 16 2" xfId="865"/>
    <cellStyle name="Normal 2 2 2 17" xfId="201"/>
    <cellStyle name="Normal 2 2 2 17 2" xfId="866"/>
    <cellStyle name="Normal 2 2 2 18" xfId="202"/>
    <cellStyle name="Normal 2 2 2 18 2" xfId="867"/>
    <cellStyle name="Normal 2 2 2 19" xfId="203"/>
    <cellStyle name="Normal 2 2 2 19 2" xfId="868"/>
    <cellStyle name="Normal 2 2 2 2" xfId="204"/>
    <cellStyle name="Normal 2 2 2 2 10" xfId="205"/>
    <cellStyle name="Normal 2 2 2 2 10 2" xfId="870"/>
    <cellStyle name="Normal 2 2 2 2 11" xfId="206"/>
    <cellStyle name="Normal 2 2 2 2 11 2" xfId="207"/>
    <cellStyle name="Normal 2 2 2 2 11 2 2" xfId="208"/>
    <cellStyle name="Normal 2 2 2 2 11 2 2 2" xfId="873"/>
    <cellStyle name="Normal 2 2 2 2 11 2 3" xfId="209"/>
    <cellStyle name="Normal 2 2 2 2 11 2 3 2" xfId="874"/>
    <cellStyle name="Normal 2 2 2 2 11 2 4" xfId="872"/>
    <cellStyle name="Normal 2 2 2 2 11 3" xfId="210"/>
    <cellStyle name="Normal 2 2 2 2 11 3 2" xfId="875"/>
    <cellStyle name="Normal 2 2 2 2 11 4" xfId="871"/>
    <cellStyle name="Normal 2 2 2 2 12" xfId="211"/>
    <cellStyle name="Normal 2 2 2 2 12 2" xfId="876"/>
    <cellStyle name="Normal 2 2 2 2 13" xfId="212"/>
    <cellStyle name="Normal 2 2 2 2 13 2" xfId="877"/>
    <cellStyle name="Normal 2 2 2 2 14" xfId="213"/>
    <cellStyle name="Normal 2 2 2 2 14 2" xfId="214"/>
    <cellStyle name="Normal 2 2 2 2 14 2 2" xfId="215"/>
    <cellStyle name="Normal 2 2 2 2 14 2 2 2" xfId="880"/>
    <cellStyle name="Normal 2 2 2 2 14 2 3" xfId="216"/>
    <cellStyle name="Normal 2 2 2 2 14 2 3 2" xfId="881"/>
    <cellStyle name="Normal 2 2 2 2 14 2 4" xfId="217"/>
    <cellStyle name="Normal 2 2 2 2 14 2 4 2" xfId="882"/>
    <cellStyle name="Normal 2 2 2 2 14 2 5" xfId="218"/>
    <cellStyle name="Normal 2 2 2 2 14 2 5 2" xfId="883"/>
    <cellStyle name="Normal 2 2 2 2 14 2 6" xfId="219"/>
    <cellStyle name="Normal 2 2 2 2 14 2 6 2" xfId="884"/>
    <cellStyle name="Normal 2 2 2 2 14 2 7" xfId="879"/>
    <cellStyle name="Normal 2 2 2 2 14 3" xfId="220"/>
    <cellStyle name="Normal 2 2 2 2 14 3 2" xfId="885"/>
    <cellStyle name="Normal 2 2 2 2 14 4" xfId="221"/>
    <cellStyle name="Normal 2 2 2 2 14 4 2" xfId="886"/>
    <cellStyle name="Normal 2 2 2 2 14 5" xfId="222"/>
    <cellStyle name="Normal 2 2 2 2 14 5 2" xfId="887"/>
    <cellStyle name="Normal 2 2 2 2 14 6" xfId="223"/>
    <cellStyle name="Normal 2 2 2 2 14 6 2" xfId="888"/>
    <cellStyle name="Normal 2 2 2 2 14 7" xfId="878"/>
    <cellStyle name="Normal 2 2 2 2 15" xfId="224"/>
    <cellStyle name="Normal 2 2 2 2 15 2" xfId="889"/>
    <cellStyle name="Normal 2 2 2 2 16" xfId="225"/>
    <cellStyle name="Normal 2 2 2 2 16 2" xfId="890"/>
    <cellStyle name="Normal 2 2 2 2 17" xfId="226"/>
    <cellStyle name="Normal 2 2 2 2 17 2" xfId="891"/>
    <cellStyle name="Normal 2 2 2 2 18" xfId="227"/>
    <cellStyle name="Normal 2 2 2 2 18 2" xfId="892"/>
    <cellStyle name="Normal 2 2 2 2 19" xfId="228"/>
    <cellStyle name="Normal 2 2 2 2 19 2" xfId="893"/>
    <cellStyle name="Normal 2 2 2 2 2" xfId="229"/>
    <cellStyle name="Normal 2 2 2 2 2 10" xfId="230"/>
    <cellStyle name="Normal 2 2 2 2 2 10 2" xfId="895"/>
    <cellStyle name="Normal 2 2 2 2 2 11" xfId="231"/>
    <cellStyle name="Normal 2 2 2 2 2 11 2" xfId="232"/>
    <cellStyle name="Normal 2 2 2 2 2 11 2 2" xfId="233"/>
    <cellStyle name="Normal 2 2 2 2 2 11 2 2 2" xfId="898"/>
    <cellStyle name="Normal 2 2 2 2 2 11 2 3" xfId="234"/>
    <cellStyle name="Normal 2 2 2 2 2 11 2 3 2" xfId="899"/>
    <cellStyle name="Normal 2 2 2 2 2 11 2 4" xfId="235"/>
    <cellStyle name="Normal 2 2 2 2 2 11 2 4 2" xfId="900"/>
    <cellStyle name="Normal 2 2 2 2 2 11 2 5" xfId="236"/>
    <cellStyle name="Normal 2 2 2 2 2 11 2 5 2" xfId="901"/>
    <cellStyle name="Normal 2 2 2 2 2 11 2 6" xfId="237"/>
    <cellStyle name="Normal 2 2 2 2 2 11 2 6 2" xfId="902"/>
    <cellStyle name="Normal 2 2 2 2 2 11 2 7" xfId="897"/>
    <cellStyle name="Normal 2 2 2 2 2 11 3" xfId="238"/>
    <cellStyle name="Normal 2 2 2 2 2 11 3 2" xfId="903"/>
    <cellStyle name="Normal 2 2 2 2 2 11 4" xfId="239"/>
    <cellStyle name="Normal 2 2 2 2 2 11 4 2" xfId="904"/>
    <cellStyle name="Normal 2 2 2 2 2 11 5" xfId="240"/>
    <cellStyle name="Normal 2 2 2 2 2 11 5 2" xfId="905"/>
    <cellStyle name="Normal 2 2 2 2 2 11 6" xfId="241"/>
    <cellStyle name="Normal 2 2 2 2 2 11 6 2" xfId="906"/>
    <cellStyle name="Normal 2 2 2 2 2 11 7" xfId="896"/>
    <cellStyle name="Normal 2 2 2 2 2 12" xfId="242"/>
    <cellStyle name="Normal 2 2 2 2 2 12 2" xfId="907"/>
    <cellStyle name="Normal 2 2 2 2 2 13" xfId="243"/>
    <cellStyle name="Normal 2 2 2 2 2 13 2" xfId="908"/>
    <cellStyle name="Normal 2 2 2 2 2 14" xfId="244"/>
    <cellStyle name="Normal 2 2 2 2 2 14 2" xfId="909"/>
    <cellStyle name="Normal 2 2 2 2 2 15" xfId="245"/>
    <cellStyle name="Normal 2 2 2 2 2 15 2" xfId="910"/>
    <cellStyle name="Normal 2 2 2 2 2 16" xfId="246"/>
    <cellStyle name="Normal 2 2 2 2 2 16 2" xfId="911"/>
    <cellStyle name="Normal 2 2 2 2 2 17" xfId="247"/>
    <cellStyle name="Normal 2 2 2 2 2 17 2" xfId="912"/>
    <cellStyle name="Normal 2 2 2 2 2 18" xfId="248"/>
    <cellStyle name="Normal 2 2 2 2 2 18 2" xfId="913"/>
    <cellStyle name="Normal 2 2 2 2 2 19" xfId="249"/>
    <cellStyle name="Normal 2 2 2 2 2 19 2" xfId="914"/>
    <cellStyle name="Normal 2 2 2 2 2 2" xfId="250"/>
    <cellStyle name="Normal 2 2 2 2 2 2 10" xfId="251"/>
    <cellStyle name="Normal 2 2 2 2 2 2 10 2" xfId="916"/>
    <cellStyle name="Normal 2 2 2 2 2 2 11" xfId="252"/>
    <cellStyle name="Normal 2 2 2 2 2 2 11 2" xfId="253"/>
    <cellStyle name="Normal 2 2 2 2 2 2 11 2 2" xfId="254"/>
    <cellStyle name="Normal 2 2 2 2 2 2 11 2 2 2" xfId="919"/>
    <cellStyle name="Normal 2 2 2 2 2 2 11 2 3" xfId="255"/>
    <cellStyle name="Normal 2 2 2 2 2 2 11 2 3 2" xfId="920"/>
    <cellStyle name="Normal 2 2 2 2 2 2 11 2 4" xfId="256"/>
    <cellStyle name="Normal 2 2 2 2 2 2 11 2 4 2" xfId="921"/>
    <cellStyle name="Normal 2 2 2 2 2 2 11 2 5" xfId="257"/>
    <cellStyle name="Normal 2 2 2 2 2 2 11 2 5 2" xfId="922"/>
    <cellStyle name="Normal 2 2 2 2 2 2 11 2 6" xfId="258"/>
    <cellStyle name="Normal 2 2 2 2 2 2 11 2 6 2" xfId="923"/>
    <cellStyle name="Normal 2 2 2 2 2 2 11 2 7" xfId="918"/>
    <cellStyle name="Normal 2 2 2 2 2 2 11 3" xfId="259"/>
    <cellStyle name="Normal 2 2 2 2 2 2 11 3 2" xfId="924"/>
    <cellStyle name="Normal 2 2 2 2 2 2 11 4" xfId="260"/>
    <cellStyle name="Normal 2 2 2 2 2 2 11 4 2" xfId="925"/>
    <cellStyle name="Normal 2 2 2 2 2 2 11 5" xfId="261"/>
    <cellStyle name="Normal 2 2 2 2 2 2 11 5 2" xfId="926"/>
    <cellStyle name="Normal 2 2 2 2 2 2 11 6" xfId="262"/>
    <cellStyle name="Normal 2 2 2 2 2 2 11 6 2" xfId="927"/>
    <cellStyle name="Normal 2 2 2 2 2 2 11 7" xfId="917"/>
    <cellStyle name="Normal 2 2 2 2 2 2 12" xfId="263"/>
    <cellStyle name="Normal 2 2 2 2 2 2 12 2" xfId="928"/>
    <cellStyle name="Normal 2 2 2 2 2 2 13" xfId="264"/>
    <cellStyle name="Normal 2 2 2 2 2 2 13 2" xfId="929"/>
    <cellStyle name="Normal 2 2 2 2 2 2 14" xfId="265"/>
    <cellStyle name="Normal 2 2 2 2 2 2 14 2" xfId="930"/>
    <cellStyle name="Normal 2 2 2 2 2 2 15" xfId="266"/>
    <cellStyle name="Normal 2 2 2 2 2 2 15 2" xfId="931"/>
    <cellStyle name="Normal 2 2 2 2 2 2 16" xfId="267"/>
    <cellStyle name="Normal 2 2 2 2 2 2 16 2" xfId="932"/>
    <cellStyle name="Normal 2 2 2 2 2 2 17" xfId="268"/>
    <cellStyle name="Normal 2 2 2 2 2 2 17 2" xfId="933"/>
    <cellStyle name="Normal 2 2 2 2 2 2 18" xfId="269"/>
    <cellStyle name="Normal 2 2 2 2 2 2 18 2" xfId="934"/>
    <cellStyle name="Normal 2 2 2 2 2 2 19" xfId="270"/>
    <cellStyle name="Normal 2 2 2 2 2 2 19 2" xfId="935"/>
    <cellStyle name="Normal 2 2 2 2 2 2 2" xfId="271"/>
    <cellStyle name="Normal 2 2 2 2 2 2 2 10" xfId="272"/>
    <cellStyle name="Normal 2 2 2 2 2 2 2 10 2" xfId="937"/>
    <cellStyle name="Normal 2 2 2 2 2 2 2 11" xfId="273"/>
    <cellStyle name="Normal 2 2 2 2 2 2 2 11 2" xfId="938"/>
    <cellStyle name="Normal 2 2 2 2 2 2 2 12" xfId="274"/>
    <cellStyle name="Normal 2 2 2 2 2 2 2 12 2" xfId="939"/>
    <cellStyle name="Normal 2 2 2 2 2 2 2 13" xfId="275"/>
    <cellStyle name="Normal 2 2 2 2 2 2 2 13 2" xfId="940"/>
    <cellStyle name="Normal 2 2 2 2 2 2 2 14" xfId="276"/>
    <cellStyle name="Normal 2 2 2 2 2 2 2 14 2" xfId="941"/>
    <cellStyle name="Normal 2 2 2 2 2 2 2 15" xfId="277"/>
    <cellStyle name="Normal 2 2 2 2 2 2 2 15 2" xfId="942"/>
    <cellStyle name="Normal 2 2 2 2 2 2 2 16" xfId="278"/>
    <cellStyle name="Normal 2 2 2 2 2 2 2 16 2" xfId="943"/>
    <cellStyle name="Normal 2 2 2 2 2 2 2 17" xfId="279"/>
    <cellStyle name="Normal 2 2 2 2 2 2 2 17 2" xfId="944"/>
    <cellStyle name="Normal 2 2 2 2 2 2 2 18" xfId="280"/>
    <cellStyle name="Normal 2 2 2 2 2 2 2 18 2" xfId="945"/>
    <cellStyle name="Normal 2 2 2 2 2 2 2 19" xfId="936"/>
    <cellStyle name="Normal 2 2 2 2 2 2 2 2" xfId="281"/>
    <cellStyle name="Normal 2 2 2 2 2 2 2 2 10" xfId="282"/>
    <cellStyle name="Normal 2 2 2 2 2 2 2 2 10 2" xfId="947"/>
    <cellStyle name="Normal 2 2 2 2 2 2 2 2 11" xfId="283"/>
    <cellStyle name="Normal 2 2 2 2 2 2 2 2 11 2" xfId="948"/>
    <cellStyle name="Normal 2 2 2 2 2 2 2 2 12" xfId="284"/>
    <cellStyle name="Normal 2 2 2 2 2 2 2 2 12 2" xfId="949"/>
    <cellStyle name="Normal 2 2 2 2 2 2 2 2 13" xfId="285"/>
    <cellStyle name="Normal 2 2 2 2 2 2 2 2 13 2" xfId="950"/>
    <cellStyle name="Normal 2 2 2 2 2 2 2 2 14" xfId="286"/>
    <cellStyle name="Normal 2 2 2 2 2 2 2 2 14 2" xfId="951"/>
    <cellStyle name="Normal 2 2 2 2 2 2 2 2 15" xfId="287"/>
    <cellStyle name="Normal 2 2 2 2 2 2 2 2 15 2" xfId="952"/>
    <cellStyle name="Normal 2 2 2 2 2 2 2 2 16" xfId="288"/>
    <cellStyle name="Normal 2 2 2 2 2 2 2 2 16 2" xfId="953"/>
    <cellStyle name="Normal 2 2 2 2 2 2 2 2 17" xfId="289"/>
    <cellStyle name="Normal 2 2 2 2 2 2 2 2 17 2" xfId="954"/>
    <cellStyle name="Normal 2 2 2 2 2 2 2 2 18" xfId="290"/>
    <cellStyle name="Normal 2 2 2 2 2 2 2 2 18 2" xfId="955"/>
    <cellStyle name="Normal 2 2 2 2 2 2 2 2 19" xfId="946"/>
    <cellStyle name="Normal 2 2 2 2 2 2 2 2 2" xfId="291"/>
    <cellStyle name="Normal 2 2 2 2 2 2 2 2 2 10" xfId="292"/>
    <cellStyle name="Normal 2 2 2 2 2 2 2 2 2 10 2" xfId="957"/>
    <cellStyle name="Normal 2 2 2 2 2 2 2 2 2 11" xfId="293"/>
    <cellStyle name="Normal 2 2 2 2 2 2 2 2 2 11 2" xfId="958"/>
    <cellStyle name="Normal 2 2 2 2 2 2 2 2 2 12" xfId="294"/>
    <cellStyle name="Normal 2 2 2 2 2 2 2 2 2 12 2" xfId="959"/>
    <cellStyle name="Normal 2 2 2 2 2 2 2 2 2 13" xfId="295"/>
    <cellStyle name="Normal 2 2 2 2 2 2 2 2 2 13 2" xfId="960"/>
    <cellStyle name="Normal 2 2 2 2 2 2 2 2 2 14" xfId="296"/>
    <cellStyle name="Normal 2 2 2 2 2 2 2 2 2 14 2" xfId="961"/>
    <cellStyle name="Normal 2 2 2 2 2 2 2 2 2 15" xfId="956"/>
    <cellStyle name="Normal 2 2 2 2 2 2 2 2 2 2" xfId="297"/>
    <cellStyle name="Normal 2 2 2 2 2 2 2 2 2 2 10" xfId="298"/>
    <cellStyle name="Normal 2 2 2 2 2 2 2 2 2 2 10 2" xfId="963"/>
    <cellStyle name="Normal 2 2 2 2 2 2 2 2 2 2 11" xfId="299"/>
    <cellStyle name="Normal 2 2 2 2 2 2 2 2 2 2 11 2" xfId="964"/>
    <cellStyle name="Normal 2 2 2 2 2 2 2 2 2 2 12" xfId="300"/>
    <cellStyle name="Normal 2 2 2 2 2 2 2 2 2 2 12 2" xfId="965"/>
    <cellStyle name="Normal 2 2 2 2 2 2 2 2 2 2 13" xfId="301"/>
    <cellStyle name="Normal 2 2 2 2 2 2 2 2 2 2 13 2" xfId="966"/>
    <cellStyle name="Normal 2 2 2 2 2 2 2 2 2 2 14" xfId="302"/>
    <cellStyle name="Normal 2 2 2 2 2 2 2 2 2 2 14 2" xfId="967"/>
    <cellStyle name="Normal 2 2 2 2 2 2 2 2 2 2 15" xfId="962"/>
    <cellStyle name="Normal 2 2 2 2 2 2 2 2 2 2 2" xfId="303"/>
    <cellStyle name="Normal 2 2 2 2 2 2 2 2 2 2 2 10" xfId="304"/>
    <cellStyle name="Normal 2 2 2 2 2 2 2 2 2 2 2 10 2" xfId="969"/>
    <cellStyle name="Normal 2 2 2 2 2 2 2 2 2 2 2 11" xfId="305"/>
    <cellStyle name="Normal 2 2 2 2 2 2 2 2 2 2 2 11 2" xfId="970"/>
    <cellStyle name="Normal 2 2 2 2 2 2 2 2 2 2 2 12" xfId="306"/>
    <cellStyle name="Normal 2 2 2 2 2 2 2 2 2 2 2 12 2" xfId="971"/>
    <cellStyle name="Normal 2 2 2 2 2 2 2 2 2 2 2 13" xfId="307"/>
    <cellStyle name="Normal 2 2 2 2 2 2 2 2 2 2 2 13 2" xfId="972"/>
    <cellStyle name="Normal 2 2 2 2 2 2 2 2 2 2 2 14" xfId="968"/>
    <cellStyle name="Normal 2 2 2 2 2 2 2 2 2 2 2 2" xfId="308"/>
    <cellStyle name="Normal 2 2 2 2 2 2 2 2 2 2 2 2 10" xfId="309"/>
    <cellStyle name="Normal 2 2 2 2 2 2 2 2 2 2 2 2 10 2" xfId="974"/>
    <cellStyle name="Normal 2 2 2 2 2 2 2 2 2 2 2 2 11" xfId="310"/>
    <cellStyle name="Normal 2 2 2 2 2 2 2 2 2 2 2 2 11 2" xfId="975"/>
    <cellStyle name="Normal 2 2 2 2 2 2 2 2 2 2 2 2 12" xfId="311"/>
    <cellStyle name="Normal 2 2 2 2 2 2 2 2 2 2 2 2 12 2" xfId="976"/>
    <cellStyle name="Normal 2 2 2 2 2 2 2 2 2 2 2 2 13" xfId="312"/>
    <cellStyle name="Normal 2 2 2 2 2 2 2 2 2 2 2 2 13 2" xfId="977"/>
    <cellStyle name="Normal 2 2 2 2 2 2 2 2 2 2 2 2 14" xfId="973"/>
    <cellStyle name="Normal 2 2 2 2 2 2 2 2 2 2 2 2 2" xfId="313"/>
    <cellStyle name="Normal 2 2 2 2 2 2 2 2 2 2 2 2 2 10" xfId="314"/>
    <cellStyle name="Normal 2 2 2 2 2 2 2 2 2 2 2 2 2 10 2" xfId="979"/>
    <cellStyle name="Normal 2 2 2 2 2 2 2 2 2 2 2 2 2 11" xfId="315"/>
    <cellStyle name="Normal 2 2 2 2 2 2 2 2 2 2 2 2 2 11 2" xfId="980"/>
    <cellStyle name="Normal 2 2 2 2 2 2 2 2 2 2 2 2 2 12" xfId="978"/>
    <cellStyle name="Normal 2 2 2 2 2 2 2 2 2 2 2 2 2 2" xfId="316"/>
    <cellStyle name="Normal 2 2 2 2 2 2 2 2 2 2 2 2 2 2 10" xfId="317"/>
    <cellStyle name="Normal 2 2 2 2 2 2 2 2 2 2 2 2 2 2 10 2" xfId="982"/>
    <cellStyle name="Normal 2 2 2 2 2 2 2 2 2 2 2 2 2 2 11" xfId="318"/>
    <cellStyle name="Normal 2 2 2 2 2 2 2 2 2 2 2 2 2 2 11 2" xfId="983"/>
    <cellStyle name="Normal 2 2 2 2 2 2 2 2 2 2 2 2 2 2 12" xfId="981"/>
    <cellStyle name="Normal 2 2 2 2 2 2 2 2 2 2 2 2 2 2 2" xfId="319"/>
    <cellStyle name="Normal 2 2 2 2 2 2 2 2 2 2 2 2 2 2 2 2" xfId="320"/>
    <cellStyle name="Normal 2 2 2 2 2 2 2 2 2 2 2 2 2 2 2 2 2" xfId="321"/>
    <cellStyle name="Normal 2 2 2 2 2 2 2 2 2 2 2 2 2 2 2 2 2 2" xfId="986"/>
    <cellStyle name="Normal 2 2 2 2 2 2 2 2 2 2 2 2 2 2 2 2 3" xfId="322"/>
    <cellStyle name="Normal 2 2 2 2 2 2 2 2 2 2 2 2 2 2 2 2 3 2" xfId="987"/>
    <cellStyle name="Normal 2 2 2 2 2 2 2 2 2 2 2 2 2 2 2 2 4" xfId="323"/>
    <cellStyle name="Normal 2 2 2 2 2 2 2 2 2 2 2 2 2 2 2 2 4 2" xfId="988"/>
    <cellStyle name="Normal 2 2 2 2 2 2 2 2 2 2 2 2 2 2 2 2 5" xfId="324"/>
    <cellStyle name="Normal 2 2 2 2 2 2 2 2 2 2 2 2 2 2 2 2 5 2" xfId="989"/>
    <cellStyle name="Normal 2 2 2 2 2 2 2 2 2 2 2 2 2 2 2 2 6" xfId="325"/>
    <cellStyle name="Normal 2 2 2 2 2 2 2 2 2 2 2 2 2 2 2 2 6 2" xfId="990"/>
    <cellStyle name="Normal 2 2 2 2 2 2 2 2 2 2 2 2 2 2 2 2 7" xfId="985"/>
    <cellStyle name="Normal 2 2 2 2 2 2 2 2 2 2 2 2 2 2 2 3" xfId="326"/>
    <cellStyle name="Normal 2 2 2 2 2 2 2 2 2 2 2 2 2 2 2 3 2" xfId="991"/>
    <cellStyle name="Normal 2 2 2 2 2 2 2 2 2 2 2 2 2 2 2 4" xfId="327"/>
    <cellStyle name="Normal 2 2 2 2 2 2 2 2 2 2 2 2 2 2 2 4 2" xfId="992"/>
    <cellStyle name="Normal 2 2 2 2 2 2 2 2 2 2 2 2 2 2 2 5" xfId="328"/>
    <cellStyle name="Normal 2 2 2 2 2 2 2 2 2 2 2 2 2 2 2 5 2" xfId="993"/>
    <cellStyle name="Normal 2 2 2 2 2 2 2 2 2 2 2 2 2 2 2 6" xfId="329"/>
    <cellStyle name="Normal 2 2 2 2 2 2 2 2 2 2 2 2 2 2 2 6 2" xfId="994"/>
    <cellStyle name="Normal 2 2 2 2 2 2 2 2 2 2 2 2 2 2 2 7" xfId="984"/>
    <cellStyle name="Normal 2 2 2 2 2 2 2 2 2 2 2 2 2 2 3" xfId="330"/>
    <cellStyle name="Normal 2 2 2 2 2 2 2 2 2 2 2 2 2 2 3 2" xfId="995"/>
    <cellStyle name="Normal 2 2 2 2 2 2 2 2 2 2 2 2 2 2 4" xfId="331"/>
    <cellStyle name="Normal 2 2 2 2 2 2 2 2 2 2 2 2 2 2 4 2" xfId="996"/>
    <cellStyle name="Normal 2 2 2 2 2 2 2 2 2 2 2 2 2 2 5" xfId="332"/>
    <cellStyle name="Normal 2 2 2 2 2 2 2 2 2 2 2 2 2 2 5 2" xfId="997"/>
    <cellStyle name="Normal 2 2 2 2 2 2 2 2 2 2 2 2 2 2 6" xfId="333"/>
    <cellStyle name="Normal 2 2 2 2 2 2 2 2 2 2 2 2 2 2 6 2" xfId="998"/>
    <cellStyle name="Normal 2 2 2 2 2 2 2 2 2 2 2 2 2 2 7" xfId="334"/>
    <cellStyle name="Normal 2 2 2 2 2 2 2 2 2 2 2 2 2 2 7 2" xfId="999"/>
    <cellStyle name="Normal 2 2 2 2 2 2 2 2 2 2 2 2 2 2 8" xfId="335"/>
    <cellStyle name="Normal 2 2 2 2 2 2 2 2 2 2 2 2 2 2 8 2" xfId="1000"/>
    <cellStyle name="Normal 2 2 2 2 2 2 2 2 2 2 2 2 2 2 9" xfId="336"/>
    <cellStyle name="Normal 2 2 2 2 2 2 2 2 2 2 2 2 2 2 9 2" xfId="1001"/>
    <cellStyle name="Normal 2 2 2 2 2 2 2 2 2 2 2 2 2 3" xfId="337"/>
    <cellStyle name="Normal 2 2 2 2 2 2 2 2 2 2 2 2 2 3 2" xfId="338"/>
    <cellStyle name="Normal 2 2 2 2 2 2 2 2 2 2 2 2 2 3 2 2" xfId="339"/>
    <cellStyle name="Normal 2 2 2 2 2 2 2 2 2 2 2 2 2 3 2 2 2" xfId="1004"/>
    <cellStyle name="Normal 2 2 2 2 2 2 2 2 2 2 2 2 2 3 2 3" xfId="340"/>
    <cellStyle name="Normal 2 2 2 2 2 2 2 2 2 2 2 2 2 3 2 3 2" xfId="1005"/>
    <cellStyle name="Normal 2 2 2 2 2 2 2 2 2 2 2 2 2 3 2 4" xfId="341"/>
    <cellStyle name="Normal 2 2 2 2 2 2 2 2 2 2 2 2 2 3 2 4 2" xfId="1006"/>
    <cellStyle name="Normal 2 2 2 2 2 2 2 2 2 2 2 2 2 3 2 5" xfId="342"/>
    <cellStyle name="Normal 2 2 2 2 2 2 2 2 2 2 2 2 2 3 2 5 2" xfId="1007"/>
    <cellStyle name="Normal 2 2 2 2 2 2 2 2 2 2 2 2 2 3 2 6" xfId="343"/>
    <cellStyle name="Normal 2 2 2 2 2 2 2 2 2 2 2 2 2 3 2 6 2" xfId="1008"/>
    <cellStyle name="Normal 2 2 2 2 2 2 2 2 2 2 2 2 2 3 2 7" xfId="1003"/>
    <cellStyle name="Normal 2 2 2 2 2 2 2 2 2 2 2 2 2 3 3" xfId="344"/>
    <cellStyle name="Normal 2 2 2 2 2 2 2 2 2 2 2 2 2 3 3 2" xfId="1009"/>
    <cellStyle name="Normal 2 2 2 2 2 2 2 2 2 2 2 2 2 3 4" xfId="345"/>
    <cellStyle name="Normal 2 2 2 2 2 2 2 2 2 2 2 2 2 3 4 2" xfId="1010"/>
    <cellStyle name="Normal 2 2 2 2 2 2 2 2 2 2 2 2 2 3 5" xfId="346"/>
    <cellStyle name="Normal 2 2 2 2 2 2 2 2 2 2 2 2 2 3 5 2" xfId="1011"/>
    <cellStyle name="Normal 2 2 2 2 2 2 2 2 2 2 2 2 2 3 6" xfId="347"/>
    <cellStyle name="Normal 2 2 2 2 2 2 2 2 2 2 2 2 2 3 6 2" xfId="1012"/>
    <cellStyle name="Normal 2 2 2 2 2 2 2 2 2 2 2 2 2 3 7" xfId="1002"/>
    <cellStyle name="Normal 2 2 2 2 2 2 2 2 2 2 2 2 2 4" xfId="348"/>
    <cellStyle name="Normal 2 2 2 2 2 2 2 2 2 2 2 2 2 4 2" xfId="1013"/>
    <cellStyle name="Normal 2 2 2 2 2 2 2 2 2 2 2 2 2 5" xfId="349"/>
    <cellStyle name="Normal 2 2 2 2 2 2 2 2 2 2 2 2 2 5 2" xfId="1014"/>
    <cellStyle name="Normal 2 2 2 2 2 2 2 2 2 2 2 2 2 6" xfId="350"/>
    <cellStyle name="Normal 2 2 2 2 2 2 2 2 2 2 2 2 2 6 2" xfId="1015"/>
    <cellStyle name="Normal 2 2 2 2 2 2 2 2 2 2 2 2 2 7" xfId="351"/>
    <cellStyle name="Normal 2 2 2 2 2 2 2 2 2 2 2 2 2 7 2" xfId="1016"/>
    <cellStyle name="Normal 2 2 2 2 2 2 2 2 2 2 2 2 2 8" xfId="352"/>
    <cellStyle name="Normal 2 2 2 2 2 2 2 2 2 2 2 2 2 8 2" xfId="1017"/>
    <cellStyle name="Normal 2 2 2 2 2 2 2 2 2 2 2 2 2 9" xfId="353"/>
    <cellStyle name="Normal 2 2 2 2 2 2 2 2 2 2 2 2 2 9 2" xfId="1018"/>
    <cellStyle name="Normal 2 2 2 2 2 2 2 2 2 2 2 2 3" xfId="354"/>
    <cellStyle name="Normal 2 2 2 2 2 2 2 2 2 2 2 2 3 2" xfId="1019"/>
    <cellStyle name="Normal 2 2 2 2 2 2 2 2 2 2 2 2 4" xfId="355"/>
    <cellStyle name="Normal 2 2 2 2 2 2 2 2 2 2 2 2 4 2" xfId="356"/>
    <cellStyle name="Normal 2 2 2 2 2 2 2 2 2 2 2 2 4 2 2" xfId="357"/>
    <cellStyle name="Normal 2 2 2 2 2 2 2 2 2 2 2 2 4 2 2 2" xfId="1022"/>
    <cellStyle name="Normal 2 2 2 2 2 2 2 2 2 2 2 2 4 2 3" xfId="358"/>
    <cellStyle name="Normal 2 2 2 2 2 2 2 2 2 2 2 2 4 2 3 2" xfId="1023"/>
    <cellStyle name="Normal 2 2 2 2 2 2 2 2 2 2 2 2 4 2 4" xfId="359"/>
    <cellStyle name="Normal 2 2 2 2 2 2 2 2 2 2 2 2 4 2 4 2" xfId="1024"/>
    <cellStyle name="Normal 2 2 2 2 2 2 2 2 2 2 2 2 4 2 5" xfId="360"/>
    <cellStyle name="Normal 2 2 2 2 2 2 2 2 2 2 2 2 4 2 5 2" xfId="1025"/>
    <cellStyle name="Normal 2 2 2 2 2 2 2 2 2 2 2 2 4 2 6" xfId="361"/>
    <cellStyle name="Normal 2 2 2 2 2 2 2 2 2 2 2 2 4 2 6 2" xfId="1026"/>
    <cellStyle name="Normal 2 2 2 2 2 2 2 2 2 2 2 2 4 2 7" xfId="1021"/>
    <cellStyle name="Normal 2 2 2 2 2 2 2 2 2 2 2 2 4 3" xfId="362"/>
    <cellStyle name="Normal 2 2 2 2 2 2 2 2 2 2 2 2 4 3 2" xfId="1027"/>
    <cellStyle name="Normal 2 2 2 2 2 2 2 2 2 2 2 2 4 4" xfId="363"/>
    <cellStyle name="Normal 2 2 2 2 2 2 2 2 2 2 2 2 4 4 2" xfId="1028"/>
    <cellStyle name="Normal 2 2 2 2 2 2 2 2 2 2 2 2 4 5" xfId="364"/>
    <cellStyle name="Normal 2 2 2 2 2 2 2 2 2 2 2 2 4 5 2" xfId="1029"/>
    <cellStyle name="Normal 2 2 2 2 2 2 2 2 2 2 2 2 4 6" xfId="365"/>
    <cellStyle name="Normal 2 2 2 2 2 2 2 2 2 2 2 2 4 6 2" xfId="1030"/>
    <cellStyle name="Normal 2 2 2 2 2 2 2 2 2 2 2 2 4 7" xfId="1020"/>
    <cellStyle name="Normal 2 2 2 2 2 2 2 2 2 2 2 2 5" xfId="366"/>
    <cellStyle name="Normal 2 2 2 2 2 2 2 2 2 2 2 2 5 2" xfId="1031"/>
    <cellStyle name="Normal 2 2 2 2 2 2 2 2 2 2 2 2 6" xfId="367"/>
    <cellStyle name="Normal 2 2 2 2 2 2 2 2 2 2 2 2 6 2" xfId="1032"/>
    <cellStyle name="Normal 2 2 2 2 2 2 2 2 2 2 2 2 7" xfId="368"/>
    <cellStyle name="Normal 2 2 2 2 2 2 2 2 2 2 2 2 7 2" xfId="1033"/>
    <cellStyle name="Normal 2 2 2 2 2 2 2 2 2 2 2 2 8" xfId="369"/>
    <cellStyle name="Normal 2 2 2 2 2 2 2 2 2 2 2 2 8 2" xfId="1034"/>
    <cellStyle name="Normal 2 2 2 2 2 2 2 2 2 2 2 2 9" xfId="370"/>
    <cellStyle name="Normal 2 2 2 2 2 2 2 2 2 2 2 2 9 2" xfId="1035"/>
    <cellStyle name="Normal 2 2 2 2 2 2 2 2 2 2 2 3" xfId="371"/>
    <cellStyle name="Normal 2 2 2 2 2 2 2 2 2 2 2 3 2" xfId="1036"/>
    <cellStyle name="Normal 2 2 2 2 2 2 2 2 2 2 2 4" xfId="372"/>
    <cellStyle name="Normal 2 2 2 2 2 2 2 2 2 2 2 4 2" xfId="373"/>
    <cellStyle name="Normal 2 2 2 2 2 2 2 2 2 2 2 4 2 2" xfId="374"/>
    <cellStyle name="Normal 2 2 2 2 2 2 2 2 2 2 2 4 2 2 2" xfId="1039"/>
    <cellStyle name="Normal 2 2 2 2 2 2 2 2 2 2 2 4 2 3" xfId="375"/>
    <cellStyle name="Normal 2 2 2 2 2 2 2 2 2 2 2 4 2 3 2" xfId="1040"/>
    <cellStyle name="Normal 2 2 2 2 2 2 2 2 2 2 2 4 2 4" xfId="376"/>
    <cellStyle name="Normal 2 2 2 2 2 2 2 2 2 2 2 4 2 4 2" xfId="1041"/>
    <cellStyle name="Normal 2 2 2 2 2 2 2 2 2 2 2 4 2 5" xfId="377"/>
    <cellStyle name="Normal 2 2 2 2 2 2 2 2 2 2 2 4 2 5 2" xfId="1042"/>
    <cellStyle name="Normal 2 2 2 2 2 2 2 2 2 2 2 4 2 6" xfId="378"/>
    <cellStyle name="Normal 2 2 2 2 2 2 2 2 2 2 2 4 2 6 2" xfId="1043"/>
    <cellStyle name="Normal 2 2 2 2 2 2 2 2 2 2 2 4 2 7" xfId="1038"/>
    <cellStyle name="Normal 2 2 2 2 2 2 2 2 2 2 2 4 3" xfId="379"/>
    <cellStyle name="Normal 2 2 2 2 2 2 2 2 2 2 2 4 3 2" xfId="1044"/>
    <cellStyle name="Normal 2 2 2 2 2 2 2 2 2 2 2 4 4" xfId="380"/>
    <cellStyle name="Normal 2 2 2 2 2 2 2 2 2 2 2 4 4 2" xfId="1045"/>
    <cellStyle name="Normal 2 2 2 2 2 2 2 2 2 2 2 4 5" xfId="381"/>
    <cellStyle name="Normal 2 2 2 2 2 2 2 2 2 2 2 4 5 2" xfId="1046"/>
    <cellStyle name="Normal 2 2 2 2 2 2 2 2 2 2 2 4 6" xfId="382"/>
    <cellStyle name="Normal 2 2 2 2 2 2 2 2 2 2 2 4 6 2" xfId="1047"/>
    <cellStyle name="Normal 2 2 2 2 2 2 2 2 2 2 2 4 7" xfId="1037"/>
    <cellStyle name="Normal 2 2 2 2 2 2 2 2 2 2 2 5" xfId="383"/>
    <cellStyle name="Normal 2 2 2 2 2 2 2 2 2 2 2 5 2" xfId="1048"/>
    <cellStyle name="Normal 2 2 2 2 2 2 2 2 2 2 2 6" xfId="384"/>
    <cellStyle name="Normal 2 2 2 2 2 2 2 2 2 2 2 6 2" xfId="1049"/>
    <cellStyle name="Normal 2 2 2 2 2 2 2 2 2 2 2 7" xfId="385"/>
    <cellStyle name="Normal 2 2 2 2 2 2 2 2 2 2 2 7 2" xfId="1050"/>
    <cellStyle name="Normal 2 2 2 2 2 2 2 2 2 2 2 8" xfId="386"/>
    <cellStyle name="Normal 2 2 2 2 2 2 2 2 2 2 2 8 2" xfId="1051"/>
    <cellStyle name="Normal 2 2 2 2 2 2 2 2 2 2 2 9" xfId="387"/>
    <cellStyle name="Normal 2 2 2 2 2 2 2 2 2 2 2 9 2" xfId="1052"/>
    <cellStyle name="Normal 2 2 2 2 2 2 2 2 2 2 3" xfId="388"/>
    <cellStyle name="Normal 2 2 2 2 2 2 2 2 2 2 3 2" xfId="1053"/>
    <cellStyle name="Normal 2 2 2 2 2 2 2 2 2 2 4" xfId="389"/>
    <cellStyle name="Normal 2 2 2 2 2 2 2 2 2 2 4 2" xfId="1054"/>
    <cellStyle name="Normal 2 2 2 2 2 2 2 2 2 2 5" xfId="390"/>
    <cellStyle name="Normal 2 2 2 2 2 2 2 2 2 2 5 2" xfId="391"/>
    <cellStyle name="Normal 2 2 2 2 2 2 2 2 2 2 5 2 2" xfId="392"/>
    <cellStyle name="Normal 2 2 2 2 2 2 2 2 2 2 5 2 2 2" xfId="1057"/>
    <cellStyle name="Normal 2 2 2 2 2 2 2 2 2 2 5 2 3" xfId="393"/>
    <cellStyle name="Normal 2 2 2 2 2 2 2 2 2 2 5 2 3 2" xfId="1058"/>
    <cellStyle name="Normal 2 2 2 2 2 2 2 2 2 2 5 2 4" xfId="394"/>
    <cellStyle name="Normal 2 2 2 2 2 2 2 2 2 2 5 2 4 2" xfId="1059"/>
    <cellStyle name="Normal 2 2 2 2 2 2 2 2 2 2 5 2 5" xfId="395"/>
    <cellStyle name="Normal 2 2 2 2 2 2 2 2 2 2 5 2 5 2" xfId="1060"/>
    <cellStyle name="Normal 2 2 2 2 2 2 2 2 2 2 5 2 6" xfId="396"/>
    <cellStyle name="Normal 2 2 2 2 2 2 2 2 2 2 5 2 6 2" xfId="1061"/>
    <cellStyle name="Normal 2 2 2 2 2 2 2 2 2 2 5 2 7" xfId="1056"/>
    <cellStyle name="Normal 2 2 2 2 2 2 2 2 2 2 5 3" xfId="397"/>
    <cellStyle name="Normal 2 2 2 2 2 2 2 2 2 2 5 3 2" xfId="1062"/>
    <cellStyle name="Normal 2 2 2 2 2 2 2 2 2 2 5 4" xfId="398"/>
    <cellStyle name="Normal 2 2 2 2 2 2 2 2 2 2 5 4 2" xfId="1063"/>
    <cellStyle name="Normal 2 2 2 2 2 2 2 2 2 2 5 5" xfId="399"/>
    <cellStyle name="Normal 2 2 2 2 2 2 2 2 2 2 5 5 2" xfId="1064"/>
    <cellStyle name="Normal 2 2 2 2 2 2 2 2 2 2 5 6" xfId="400"/>
    <cellStyle name="Normal 2 2 2 2 2 2 2 2 2 2 5 6 2" xfId="1065"/>
    <cellStyle name="Normal 2 2 2 2 2 2 2 2 2 2 5 7" xfId="1055"/>
    <cellStyle name="Normal 2 2 2 2 2 2 2 2 2 2 6" xfId="401"/>
    <cellStyle name="Normal 2 2 2 2 2 2 2 2 2 2 6 2" xfId="1066"/>
    <cellStyle name="Normal 2 2 2 2 2 2 2 2 2 2 7" xfId="402"/>
    <cellStyle name="Normal 2 2 2 2 2 2 2 2 2 2 7 2" xfId="1067"/>
    <cellStyle name="Normal 2 2 2 2 2 2 2 2 2 2 8" xfId="403"/>
    <cellStyle name="Normal 2 2 2 2 2 2 2 2 2 2 8 2" xfId="1068"/>
    <cellStyle name="Normal 2 2 2 2 2 2 2 2 2 2 9" xfId="404"/>
    <cellStyle name="Normal 2 2 2 2 2 2 2 2 2 2 9 2" xfId="1069"/>
    <cellStyle name="Normal 2 2 2 2 2 2 2 2 2 3" xfId="405"/>
    <cellStyle name="Normal 2 2 2 2 2 2 2 2 2 3 2" xfId="406"/>
    <cellStyle name="Normal 2 2 2 2 2 2 2 2 2 3 2 2" xfId="1071"/>
    <cellStyle name="Normal 2 2 2 2 2 2 2 2 2 3 3" xfId="407"/>
    <cellStyle name="Normal 2 2 2 2 2 2 2 2 2 3 3 2" xfId="1072"/>
    <cellStyle name="Normal 2 2 2 2 2 2 2 2 2 3 4" xfId="1070"/>
    <cellStyle name="Normal 2 2 2 2 2 2 2 2 2 4" xfId="408"/>
    <cellStyle name="Normal 2 2 2 2 2 2 2 2 2 4 2" xfId="1073"/>
    <cellStyle name="Normal 2 2 2 2 2 2 2 2 2 5" xfId="409"/>
    <cellStyle name="Normal 2 2 2 2 2 2 2 2 2 5 2" xfId="410"/>
    <cellStyle name="Normal 2 2 2 2 2 2 2 2 2 5 2 2" xfId="411"/>
    <cellStyle name="Normal 2 2 2 2 2 2 2 2 2 5 2 2 2" xfId="1076"/>
    <cellStyle name="Normal 2 2 2 2 2 2 2 2 2 5 2 3" xfId="412"/>
    <cellStyle name="Normal 2 2 2 2 2 2 2 2 2 5 2 3 2" xfId="1077"/>
    <cellStyle name="Normal 2 2 2 2 2 2 2 2 2 5 2 4" xfId="413"/>
    <cellStyle name="Normal 2 2 2 2 2 2 2 2 2 5 2 4 2" xfId="1078"/>
    <cellStyle name="Normal 2 2 2 2 2 2 2 2 2 5 2 5" xfId="414"/>
    <cellStyle name="Normal 2 2 2 2 2 2 2 2 2 5 2 5 2" xfId="1079"/>
    <cellStyle name="Normal 2 2 2 2 2 2 2 2 2 5 2 6" xfId="415"/>
    <cellStyle name="Normal 2 2 2 2 2 2 2 2 2 5 2 6 2" xfId="1080"/>
    <cellStyle name="Normal 2 2 2 2 2 2 2 2 2 5 2 7" xfId="1075"/>
    <cellStyle name="Normal 2 2 2 2 2 2 2 2 2 5 3" xfId="416"/>
    <cellStyle name="Normal 2 2 2 2 2 2 2 2 2 5 3 2" xfId="1081"/>
    <cellStyle name="Normal 2 2 2 2 2 2 2 2 2 5 4" xfId="417"/>
    <cellStyle name="Normal 2 2 2 2 2 2 2 2 2 5 4 2" xfId="1082"/>
    <cellStyle name="Normal 2 2 2 2 2 2 2 2 2 5 5" xfId="418"/>
    <cellStyle name="Normal 2 2 2 2 2 2 2 2 2 5 5 2" xfId="1083"/>
    <cellStyle name="Normal 2 2 2 2 2 2 2 2 2 5 6" xfId="419"/>
    <cellStyle name="Normal 2 2 2 2 2 2 2 2 2 5 6 2" xfId="1084"/>
    <cellStyle name="Normal 2 2 2 2 2 2 2 2 2 5 7" xfId="1074"/>
    <cellStyle name="Normal 2 2 2 2 2 2 2 2 2 6" xfId="420"/>
    <cellStyle name="Normal 2 2 2 2 2 2 2 2 2 6 2" xfId="1085"/>
    <cellStyle name="Normal 2 2 2 2 2 2 2 2 2 7" xfId="421"/>
    <cellStyle name="Normal 2 2 2 2 2 2 2 2 2 7 2" xfId="1086"/>
    <cellStyle name="Normal 2 2 2 2 2 2 2 2 2 8" xfId="422"/>
    <cellStyle name="Normal 2 2 2 2 2 2 2 2 2 8 2" xfId="1087"/>
    <cellStyle name="Normal 2 2 2 2 2 2 2 2 2 9" xfId="423"/>
    <cellStyle name="Normal 2 2 2 2 2 2 2 2 2 9 2" xfId="1088"/>
    <cellStyle name="Normal 2 2 2 2 2 2 2 2 3" xfId="424"/>
    <cellStyle name="Normal 2 2 2 2 2 2 2 2 3 2" xfId="1089"/>
    <cellStyle name="Normal 2 2 2 2 2 2 2 2 4" xfId="425"/>
    <cellStyle name="Normal 2 2 2 2 2 2 2 2 4 2" xfId="1090"/>
    <cellStyle name="Normal 2 2 2 2 2 2 2 2 5" xfId="426"/>
    <cellStyle name="Normal 2 2 2 2 2 2 2 2 5 2" xfId="1091"/>
    <cellStyle name="Normal 2 2 2 2 2 2 2 2 6" xfId="427"/>
    <cellStyle name="Normal 2 2 2 2 2 2 2 2 6 2" xfId="428"/>
    <cellStyle name="Normal 2 2 2 2 2 2 2 2 6 2 2" xfId="429"/>
    <cellStyle name="Normal 2 2 2 2 2 2 2 2 6 2 2 2" xfId="1094"/>
    <cellStyle name="Normal 2 2 2 2 2 2 2 2 6 2 3" xfId="430"/>
    <cellStyle name="Normal 2 2 2 2 2 2 2 2 6 2 3 2" xfId="1095"/>
    <cellStyle name="Normal 2 2 2 2 2 2 2 2 6 2 4" xfId="1093"/>
    <cellStyle name="Normal 2 2 2 2 2 2 2 2 6 3" xfId="431"/>
    <cellStyle name="Normal 2 2 2 2 2 2 2 2 6 3 2" xfId="1096"/>
    <cellStyle name="Normal 2 2 2 2 2 2 2 2 6 4" xfId="1092"/>
    <cellStyle name="Normal 2 2 2 2 2 2 2 2 7" xfId="432"/>
    <cellStyle name="Normal 2 2 2 2 2 2 2 2 7 2" xfId="1097"/>
    <cellStyle name="Normal 2 2 2 2 2 2 2 2 8" xfId="433"/>
    <cellStyle name="Normal 2 2 2 2 2 2 2 2 8 2" xfId="1098"/>
    <cellStyle name="Normal 2 2 2 2 2 2 2 2 9" xfId="434"/>
    <cellStyle name="Normal 2 2 2 2 2 2 2 2 9 2" xfId="435"/>
    <cellStyle name="Normal 2 2 2 2 2 2 2 2 9 2 2" xfId="436"/>
    <cellStyle name="Normal 2 2 2 2 2 2 2 2 9 2 2 2" xfId="1101"/>
    <cellStyle name="Normal 2 2 2 2 2 2 2 2 9 2 3" xfId="437"/>
    <cellStyle name="Normal 2 2 2 2 2 2 2 2 9 2 3 2" xfId="1102"/>
    <cellStyle name="Normal 2 2 2 2 2 2 2 2 9 2 4" xfId="438"/>
    <cellStyle name="Normal 2 2 2 2 2 2 2 2 9 2 4 2" xfId="1103"/>
    <cellStyle name="Normal 2 2 2 2 2 2 2 2 9 2 5" xfId="439"/>
    <cellStyle name="Normal 2 2 2 2 2 2 2 2 9 2 5 2" xfId="1104"/>
    <cellStyle name="Normal 2 2 2 2 2 2 2 2 9 2 6" xfId="440"/>
    <cellStyle name="Normal 2 2 2 2 2 2 2 2 9 2 6 2" xfId="1105"/>
    <cellStyle name="Normal 2 2 2 2 2 2 2 2 9 2 7" xfId="1100"/>
    <cellStyle name="Normal 2 2 2 2 2 2 2 2 9 3" xfId="441"/>
    <cellStyle name="Normal 2 2 2 2 2 2 2 2 9 3 2" xfId="1106"/>
    <cellStyle name="Normal 2 2 2 2 2 2 2 2 9 4" xfId="442"/>
    <cellStyle name="Normal 2 2 2 2 2 2 2 2 9 4 2" xfId="1107"/>
    <cellStyle name="Normal 2 2 2 2 2 2 2 2 9 5" xfId="443"/>
    <cellStyle name="Normal 2 2 2 2 2 2 2 2 9 5 2" xfId="1108"/>
    <cellStyle name="Normal 2 2 2 2 2 2 2 2 9 6" xfId="444"/>
    <cellStyle name="Normal 2 2 2 2 2 2 2 2 9 6 2" xfId="1109"/>
    <cellStyle name="Normal 2 2 2 2 2 2 2 2 9 7" xfId="1099"/>
    <cellStyle name="Normal 2 2 2 2 2 2 2 3" xfId="445"/>
    <cellStyle name="Normal 2 2 2 2 2 2 2 3 2" xfId="1110"/>
    <cellStyle name="Normal 2 2 2 2 2 2 2 4" xfId="446"/>
    <cellStyle name="Normal 2 2 2 2 2 2 2 4 2" xfId="1111"/>
    <cellStyle name="Normal 2 2 2 2 2 2 2 5" xfId="447"/>
    <cellStyle name="Normal 2 2 2 2 2 2 2 5 2" xfId="1112"/>
    <cellStyle name="Normal 2 2 2 2 2 2 2 6" xfId="448"/>
    <cellStyle name="Normal 2 2 2 2 2 2 2 6 2" xfId="449"/>
    <cellStyle name="Normal 2 2 2 2 2 2 2 6 2 2" xfId="450"/>
    <cellStyle name="Normal 2 2 2 2 2 2 2 6 2 2 2" xfId="1115"/>
    <cellStyle name="Normal 2 2 2 2 2 2 2 6 2 3" xfId="451"/>
    <cellStyle name="Normal 2 2 2 2 2 2 2 6 2 3 2" xfId="1116"/>
    <cellStyle name="Normal 2 2 2 2 2 2 2 6 2 4" xfId="1114"/>
    <cellStyle name="Normal 2 2 2 2 2 2 2 6 3" xfId="452"/>
    <cellStyle name="Normal 2 2 2 2 2 2 2 6 3 2" xfId="1117"/>
    <cellStyle name="Normal 2 2 2 2 2 2 2 6 4" xfId="1113"/>
    <cellStyle name="Normal 2 2 2 2 2 2 2 7" xfId="453"/>
    <cellStyle name="Normal 2 2 2 2 2 2 2 7 2" xfId="1118"/>
    <cellStyle name="Normal 2 2 2 2 2 2 2 8" xfId="454"/>
    <cellStyle name="Normal 2 2 2 2 2 2 2 8 2" xfId="1119"/>
    <cellStyle name="Normal 2 2 2 2 2 2 2 9" xfId="455"/>
    <cellStyle name="Normal 2 2 2 2 2 2 2 9 2" xfId="456"/>
    <cellStyle name="Normal 2 2 2 2 2 2 2 9 2 2" xfId="457"/>
    <cellStyle name="Normal 2 2 2 2 2 2 2 9 2 2 2" xfId="1122"/>
    <cellStyle name="Normal 2 2 2 2 2 2 2 9 2 3" xfId="458"/>
    <cellStyle name="Normal 2 2 2 2 2 2 2 9 2 3 2" xfId="1123"/>
    <cellStyle name="Normal 2 2 2 2 2 2 2 9 2 4" xfId="459"/>
    <cellStyle name="Normal 2 2 2 2 2 2 2 9 2 4 2" xfId="1124"/>
    <cellStyle name="Normal 2 2 2 2 2 2 2 9 2 5" xfId="460"/>
    <cellStyle name="Normal 2 2 2 2 2 2 2 9 2 5 2" xfId="1125"/>
    <cellStyle name="Normal 2 2 2 2 2 2 2 9 2 6" xfId="461"/>
    <cellStyle name="Normal 2 2 2 2 2 2 2 9 2 6 2" xfId="1126"/>
    <cellStyle name="Normal 2 2 2 2 2 2 2 9 2 7" xfId="1121"/>
    <cellStyle name="Normal 2 2 2 2 2 2 2 9 3" xfId="462"/>
    <cellStyle name="Normal 2 2 2 2 2 2 2 9 3 2" xfId="1127"/>
    <cellStyle name="Normal 2 2 2 2 2 2 2 9 4" xfId="463"/>
    <cellStyle name="Normal 2 2 2 2 2 2 2 9 4 2" xfId="1128"/>
    <cellStyle name="Normal 2 2 2 2 2 2 2 9 5" xfId="464"/>
    <cellStyle name="Normal 2 2 2 2 2 2 2 9 5 2" xfId="1129"/>
    <cellStyle name="Normal 2 2 2 2 2 2 2 9 6" xfId="465"/>
    <cellStyle name="Normal 2 2 2 2 2 2 2 9 6 2" xfId="1130"/>
    <cellStyle name="Normal 2 2 2 2 2 2 2 9 7" xfId="1120"/>
    <cellStyle name="Normal 2 2 2 2 2 2 20" xfId="466"/>
    <cellStyle name="Normal 2 2 2 2 2 2 20 2" xfId="1131"/>
    <cellStyle name="Normal 2 2 2 2 2 2 21" xfId="915"/>
    <cellStyle name="Normal 2 2 2 2 2 2 3" xfId="467"/>
    <cellStyle name="Normal 2 2 2 2 2 2 3 2" xfId="1132"/>
    <cellStyle name="Normal 2 2 2 2 2 2 4" xfId="468"/>
    <cellStyle name="Normal 2 2 2 2 2 2 4 2" xfId="1133"/>
    <cellStyle name="Normal 2 2 2 2 2 2 5" xfId="469"/>
    <cellStyle name="Normal 2 2 2 2 2 2 5 2" xfId="1134"/>
    <cellStyle name="Normal 2 2 2 2 2 2 6" xfId="470"/>
    <cellStyle name="Normal 2 2 2 2 2 2 6 2" xfId="1135"/>
    <cellStyle name="Normal 2 2 2 2 2 2 7" xfId="471"/>
    <cellStyle name="Normal 2 2 2 2 2 2 7 2" xfId="1136"/>
    <cellStyle name="Normal 2 2 2 2 2 2 8" xfId="472"/>
    <cellStyle name="Normal 2 2 2 2 2 2 8 2" xfId="473"/>
    <cellStyle name="Normal 2 2 2 2 2 2 8 2 2" xfId="474"/>
    <cellStyle name="Normal 2 2 2 2 2 2 8 2 2 2" xfId="1139"/>
    <cellStyle name="Normal 2 2 2 2 2 2 8 2 3" xfId="475"/>
    <cellStyle name="Normal 2 2 2 2 2 2 8 2 3 2" xfId="1140"/>
    <cellStyle name="Normal 2 2 2 2 2 2 8 2 4" xfId="1138"/>
    <cellStyle name="Normal 2 2 2 2 2 2 8 3" xfId="476"/>
    <cellStyle name="Normal 2 2 2 2 2 2 8 3 2" xfId="1141"/>
    <cellStyle name="Normal 2 2 2 2 2 2 8 4" xfId="1137"/>
    <cellStyle name="Normal 2 2 2 2 2 2 9" xfId="477"/>
    <cellStyle name="Normal 2 2 2 2 2 2 9 2" xfId="1142"/>
    <cellStyle name="Normal 2 2 2 2 2 20" xfId="478"/>
    <cellStyle name="Normal 2 2 2 2 2 20 2" xfId="1143"/>
    <cellStyle name="Normal 2 2 2 2 2 21" xfId="894"/>
    <cellStyle name="Normal 2 2 2 2 2 3" xfId="479"/>
    <cellStyle name="Normal 2 2 2 2 2 3 2" xfId="480"/>
    <cellStyle name="Normal 2 2 2 2 2 3 2 2" xfId="481"/>
    <cellStyle name="Normal 2 2 2 2 2 3 2 2 2" xfId="1146"/>
    <cellStyle name="Normal 2 2 2 2 2 3 2 3" xfId="482"/>
    <cellStyle name="Normal 2 2 2 2 2 3 2 3 2" xfId="1147"/>
    <cellStyle name="Normal 2 2 2 2 2 3 2 4" xfId="483"/>
    <cellStyle name="Normal 2 2 2 2 2 3 2 4 2" xfId="1148"/>
    <cellStyle name="Normal 2 2 2 2 2 3 2 5" xfId="484"/>
    <cellStyle name="Normal 2 2 2 2 2 3 2 5 2" xfId="1149"/>
    <cellStyle name="Normal 2 2 2 2 2 3 2 6" xfId="1145"/>
    <cellStyle name="Normal 2 2 2 2 2 3 3" xfId="485"/>
    <cellStyle name="Normal 2 2 2 2 2 3 3 2" xfId="1150"/>
    <cellStyle name="Normal 2 2 2 2 2 3 4" xfId="486"/>
    <cellStyle name="Normal 2 2 2 2 2 3 4 2" xfId="1151"/>
    <cellStyle name="Normal 2 2 2 2 2 3 5" xfId="487"/>
    <cellStyle name="Normal 2 2 2 2 2 3 5 2" xfId="1152"/>
    <cellStyle name="Normal 2 2 2 2 2 3 6" xfId="1144"/>
    <cellStyle name="Normal 2 2 2 2 2 4" xfId="488"/>
    <cellStyle name="Normal 2 2 2 2 2 4 2" xfId="1153"/>
    <cellStyle name="Normal 2 2 2 2 2 5" xfId="489"/>
    <cellStyle name="Normal 2 2 2 2 2 5 2" xfId="1154"/>
    <cellStyle name="Normal 2 2 2 2 2 6" xfId="490"/>
    <cellStyle name="Normal 2 2 2 2 2 6 2" xfId="1155"/>
    <cellStyle name="Normal 2 2 2 2 2 7" xfId="491"/>
    <cellStyle name="Normal 2 2 2 2 2 7 2" xfId="1156"/>
    <cellStyle name="Normal 2 2 2 2 2 8" xfId="492"/>
    <cellStyle name="Normal 2 2 2 2 2 8 2" xfId="493"/>
    <cellStyle name="Normal 2 2 2 2 2 8 2 2" xfId="494"/>
    <cellStyle name="Normal 2 2 2 2 2 8 2 2 2" xfId="1159"/>
    <cellStyle name="Normal 2 2 2 2 2 8 2 3" xfId="495"/>
    <cellStyle name="Normal 2 2 2 2 2 8 2 3 2" xfId="1160"/>
    <cellStyle name="Normal 2 2 2 2 2 8 2 4" xfId="1158"/>
    <cellStyle name="Normal 2 2 2 2 2 8 3" xfId="496"/>
    <cellStyle name="Normal 2 2 2 2 2 8 3 2" xfId="1161"/>
    <cellStyle name="Normal 2 2 2 2 2 8 4" xfId="1157"/>
    <cellStyle name="Normal 2 2 2 2 2 9" xfId="497"/>
    <cellStyle name="Normal 2 2 2 2 2 9 2" xfId="1162"/>
    <cellStyle name="Normal 2 2 2 2 20" xfId="498"/>
    <cellStyle name="Normal 2 2 2 2 20 2" xfId="1163"/>
    <cellStyle name="Normal 2 2 2 2 21" xfId="499"/>
    <cellStyle name="Normal 2 2 2 2 21 2" xfId="1164"/>
    <cellStyle name="Normal 2 2 2 2 22" xfId="500"/>
    <cellStyle name="Normal 2 2 2 2 22 2" xfId="1165"/>
    <cellStyle name="Normal 2 2 2 2 23" xfId="501"/>
    <cellStyle name="Normal 2 2 2 2 23 2" xfId="1166"/>
    <cellStyle name="Normal 2 2 2 2 24" xfId="869"/>
    <cellStyle name="Normal 2 2 2 2 3" xfId="502"/>
    <cellStyle name="Normal 2 2 2 2 3 2" xfId="1167"/>
    <cellStyle name="Normal 2 2 2 2 4" xfId="503"/>
    <cellStyle name="Normal 2 2 2 2 4 2" xfId="1168"/>
    <cellStyle name="Normal 2 2 2 2 5" xfId="504"/>
    <cellStyle name="Normal 2 2 2 2 5 2" xfId="505"/>
    <cellStyle name="Normal 2 2 2 2 5 2 2" xfId="506"/>
    <cellStyle name="Normal 2 2 2 2 5 2 2 2" xfId="1171"/>
    <cellStyle name="Normal 2 2 2 2 5 2 3" xfId="507"/>
    <cellStyle name="Normal 2 2 2 2 5 2 3 2" xfId="1172"/>
    <cellStyle name="Normal 2 2 2 2 5 2 4" xfId="508"/>
    <cellStyle name="Normal 2 2 2 2 5 2 4 2" xfId="1173"/>
    <cellStyle name="Normal 2 2 2 2 5 2 5" xfId="509"/>
    <cellStyle name="Normal 2 2 2 2 5 2 5 2" xfId="1174"/>
    <cellStyle name="Normal 2 2 2 2 5 2 6" xfId="1170"/>
    <cellStyle name="Normal 2 2 2 2 5 3" xfId="510"/>
    <cellStyle name="Normal 2 2 2 2 5 3 2" xfId="1175"/>
    <cellStyle name="Normal 2 2 2 2 5 4" xfId="511"/>
    <cellStyle name="Normal 2 2 2 2 5 4 2" xfId="1176"/>
    <cellStyle name="Normal 2 2 2 2 5 5" xfId="512"/>
    <cellStyle name="Normal 2 2 2 2 5 5 2" xfId="1177"/>
    <cellStyle name="Normal 2 2 2 2 5 6" xfId="1169"/>
    <cellStyle name="Normal 2 2 2 2 6" xfId="513"/>
    <cellStyle name="Normal 2 2 2 2 6 2" xfId="1178"/>
    <cellStyle name="Normal 2 2 2 2 7" xfId="514"/>
    <cellStyle name="Normal 2 2 2 2 7 2" xfId="1179"/>
    <cellStyle name="Normal 2 2 2 2 8" xfId="515"/>
    <cellStyle name="Normal 2 2 2 2 8 2" xfId="1180"/>
    <cellStyle name="Normal 2 2 2 2 9" xfId="516"/>
    <cellStyle name="Normal 2 2 2 2 9 2" xfId="1181"/>
    <cellStyle name="Normal 2 2 2 20" xfId="517"/>
    <cellStyle name="Normal 2 2 2 20 2" xfId="1182"/>
    <cellStyle name="Normal 2 2 2 21" xfId="518"/>
    <cellStyle name="Normal 2 2 2 21 2" xfId="1183"/>
    <cellStyle name="Normal 2 2 2 22" xfId="519"/>
    <cellStyle name="Normal 2 2 2 22 2" xfId="1184"/>
    <cellStyle name="Normal 2 2 2 23" xfId="520"/>
    <cellStyle name="Normal 2 2 2 23 2" xfId="1185"/>
    <cellStyle name="Normal 2 2 2 24" xfId="521"/>
    <cellStyle name="Normal 2 2 2 24 2" xfId="1186"/>
    <cellStyle name="Normal 2 2 2 25" xfId="844"/>
    <cellStyle name="Normal 2 2 2 3" xfId="522"/>
    <cellStyle name="Normal 2 2 2 3 2" xfId="1187"/>
    <cellStyle name="Normal 2 2 2 4" xfId="523"/>
    <cellStyle name="Normal 2 2 2 4 2" xfId="1188"/>
    <cellStyle name="Normal 2 2 2 5" xfId="524"/>
    <cellStyle name="Normal 2 2 2 5 2" xfId="1189"/>
    <cellStyle name="Normal 2 2 2 6" xfId="525"/>
    <cellStyle name="Normal 2 2 2 6 2" xfId="526"/>
    <cellStyle name="Normal 2 2 2 6 2 2" xfId="527"/>
    <cellStyle name="Normal 2 2 2 6 2 2 2" xfId="1192"/>
    <cellStyle name="Normal 2 2 2 6 2 3" xfId="528"/>
    <cellStyle name="Normal 2 2 2 6 2 3 2" xfId="1193"/>
    <cellStyle name="Normal 2 2 2 6 2 4" xfId="529"/>
    <cellStyle name="Normal 2 2 2 6 2 4 2" xfId="1194"/>
    <cellStyle name="Normal 2 2 2 6 2 5" xfId="530"/>
    <cellStyle name="Normal 2 2 2 6 2 5 2" xfId="1195"/>
    <cellStyle name="Normal 2 2 2 6 2 6" xfId="1191"/>
    <cellStyle name="Normal 2 2 2 6 3" xfId="531"/>
    <cellStyle name="Normal 2 2 2 6 3 2" xfId="1196"/>
    <cellStyle name="Normal 2 2 2 6 4" xfId="532"/>
    <cellStyle name="Normal 2 2 2 6 4 2" xfId="1197"/>
    <cellStyle name="Normal 2 2 2 6 5" xfId="533"/>
    <cellStyle name="Normal 2 2 2 6 5 2" xfId="1198"/>
    <cellStyle name="Normal 2 2 2 6 6" xfId="1190"/>
    <cellStyle name="Normal 2 2 2 7" xfId="534"/>
    <cellStyle name="Normal 2 2 2 7 2" xfId="1199"/>
    <cellStyle name="Normal 2 2 2 8" xfId="535"/>
    <cellStyle name="Normal 2 2 2 8 2" xfId="1200"/>
    <cellStyle name="Normal 2 2 2 9" xfId="536"/>
    <cellStyle name="Normal 2 2 2 9 2" xfId="1201"/>
    <cellStyle name="Normal 2 2 20" xfId="537"/>
    <cellStyle name="Normal 2 2 20 2" xfId="1202"/>
    <cellStyle name="Normal 2 2 21" xfId="538"/>
    <cellStyle name="Normal 2 2 21 2" xfId="1203"/>
    <cellStyle name="Normal 2 2 22" xfId="539"/>
    <cellStyle name="Normal 2 2 22 2" xfId="1204"/>
    <cellStyle name="Normal 2 2 23" xfId="540"/>
    <cellStyle name="Normal 2 2 23 2" xfId="1205"/>
    <cellStyle name="Normal 2 2 24" xfId="541"/>
    <cellStyle name="Normal 2 2 24 2" xfId="1206"/>
    <cellStyle name="Normal 2 2 25" xfId="542"/>
    <cellStyle name="Normal 2 2 25 2" xfId="1207"/>
    <cellStyle name="Normal 2 2 26" xfId="543"/>
    <cellStyle name="Normal 2 2 26 2" xfId="1208"/>
    <cellStyle name="Normal 2 2 27" xfId="819"/>
    <cellStyle name="Normal 2 2 3" xfId="544"/>
    <cellStyle name="Normal 2 2 3 2" xfId="1209"/>
    <cellStyle name="Normal 2 2 4" xfId="545"/>
    <cellStyle name="Normal 2 2 4 2" xfId="1210"/>
    <cellStyle name="Normal 2 2 5" xfId="546"/>
    <cellStyle name="Normal 2 2 5 2" xfId="547"/>
    <cellStyle name="Normal 2 2 5 2 2" xfId="1212"/>
    <cellStyle name="Normal 2 2 5 3" xfId="548"/>
    <cellStyle name="Normal 2 2 5 3 2" xfId="1213"/>
    <cellStyle name="Normal 2 2 5 4" xfId="549"/>
    <cellStyle name="Normal 2 2 5 4 2" xfId="1214"/>
    <cellStyle name="Normal 2 2 5 5" xfId="1211"/>
    <cellStyle name="Normal 2 2 6" xfId="550"/>
    <cellStyle name="Normal 2 2 6 2" xfId="1215"/>
    <cellStyle name="Normal 2 2 7" xfId="551"/>
    <cellStyle name="Normal 2 2 7 2" xfId="1216"/>
    <cellStyle name="Normal 2 2 8" xfId="552"/>
    <cellStyle name="Normal 2 2 8 2" xfId="553"/>
    <cellStyle name="Normal 2 2 8 2 2" xfId="554"/>
    <cellStyle name="Normal 2 2 8 2 2 2" xfId="1219"/>
    <cellStyle name="Normal 2 2 8 2 3" xfId="555"/>
    <cellStyle name="Normal 2 2 8 2 3 2" xfId="1220"/>
    <cellStyle name="Normal 2 2 8 2 4" xfId="556"/>
    <cellStyle name="Normal 2 2 8 2 4 2" xfId="1221"/>
    <cellStyle name="Normal 2 2 8 2 5" xfId="557"/>
    <cellStyle name="Normal 2 2 8 2 5 2" xfId="1222"/>
    <cellStyle name="Normal 2 2 8 2 6" xfId="1218"/>
    <cellStyle name="Normal 2 2 8 3" xfId="558"/>
    <cellStyle name="Normal 2 2 8 3 2" xfId="1223"/>
    <cellStyle name="Normal 2 2 8 4" xfId="559"/>
    <cellStyle name="Normal 2 2 8 4 2" xfId="1224"/>
    <cellStyle name="Normal 2 2 8 5" xfId="560"/>
    <cellStyle name="Normal 2 2 8 5 2" xfId="1225"/>
    <cellStyle name="Normal 2 2 8 6" xfId="1217"/>
    <cellStyle name="Normal 2 2 9" xfId="561"/>
    <cellStyle name="Normal 2 2 9 2" xfId="1226"/>
    <cellStyle name="Normal 2 20" xfId="562"/>
    <cellStyle name="Normal 2 20 2" xfId="1227"/>
    <cellStyle name="Normal 2 21" xfId="563"/>
    <cellStyle name="Normal 2 21 2" xfId="1228"/>
    <cellStyle name="Normal 2 22" xfId="564"/>
    <cellStyle name="Normal 2 22 2" xfId="1229"/>
    <cellStyle name="Normal 2 23" xfId="565"/>
    <cellStyle name="Normal 2 23 2" xfId="1230"/>
    <cellStyle name="Normal 2 24" xfId="566"/>
    <cellStyle name="Normal 2 24 2" xfId="1231"/>
    <cellStyle name="Normal 2 25" xfId="567"/>
    <cellStyle name="Normal 2 25 2" xfId="1232"/>
    <cellStyle name="Normal 2 26" xfId="568"/>
    <cellStyle name="Normal 2 26 2" xfId="1233"/>
    <cellStyle name="Normal 2 27" xfId="569"/>
    <cellStyle name="Normal 2 27 2" xfId="1234"/>
    <cellStyle name="Normal 2 28" xfId="570"/>
    <cellStyle name="Normal 2 28 2" xfId="1235"/>
    <cellStyle name="Normal 2 29" xfId="664"/>
    <cellStyle name="Normal 2 3" xfId="571"/>
    <cellStyle name="Normal 2 3 2" xfId="572"/>
    <cellStyle name="Normal 2 3 2 2" xfId="573"/>
    <cellStyle name="Normal 2 3 2 2 2" xfId="574"/>
    <cellStyle name="Normal 2 3 2 2 2 2" xfId="575"/>
    <cellStyle name="Normal 2 3 2 2 2 2 2" xfId="1240"/>
    <cellStyle name="Normal 2 3 2 2 2 3" xfId="576"/>
    <cellStyle name="Normal 2 3 2 2 2 3 2" xfId="1241"/>
    <cellStyle name="Normal 2 3 2 2 2 4" xfId="577"/>
    <cellStyle name="Normal 2 3 2 2 2 4 2" xfId="1242"/>
    <cellStyle name="Normal 2 3 2 2 2 5" xfId="1239"/>
    <cellStyle name="Normal 2 3 2 2 3" xfId="578"/>
    <cellStyle name="Normal 2 3 2 2 3 2" xfId="1243"/>
    <cellStyle name="Normal 2 3 2 2 4" xfId="579"/>
    <cellStyle name="Normal 2 3 2 2 4 2" xfId="1244"/>
    <cellStyle name="Normal 2 3 2 2 5" xfId="1238"/>
    <cellStyle name="Normal 2 3 2 3" xfId="580"/>
    <cellStyle name="Normal 2 3 2 3 2" xfId="1245"/>
    <cellStyle name="Normal 2 3 2 4" xfId="581"/>
    <cellStyle name="Normal 2 3 2 4 2" xfId="1246"/>
    <cellStyle name="Normal 2 3 2 5" xfId="582"/>
    <cellStyle name="Normal 2 3 2 5 2" xfId="1247"/>
    <cellStyle name="Normal 2 3 2 6" xfId="583"/>
    <cellStyle name="Normal 2 3 2 6 2" xfId="1248"/>
    <cellStyle name="Normal 2 3 2 7" xfId="584"/>
    <cellStyle name="Normal 2 3 2 7 2" xfId="1249"/>
    <cellStyle name="Normal 2 3 2 8" xfId="1237"/>
    <cellStyle name="Normal 2 3 3" xfId="585"/>
    <cellStyle name="Normal 2 3 3 2" xfId="1250"/>
    <cellStyle name="Normal 2 3 4" xfId="586"/>
    <cellStyle name="Normal 2 3 4 2" xfId="1251"/>
    <cellStyle name="Normal 2 3 5" xfId="587"/>
    <cellStyle name="Normal 2 3 5 2" xfId="1252"/>
    <cellStyle name="Normal 2 3 6" xfId="588"/>
    <cellStyle name="Normal 2 3 6 2" xfId="1253"/>
    <cellStyle name="Normal 2 3 7" xfId="589"/>
    <cellStyle name="Normal 2 3 7 2" xfId="1254"/>
    <cellStyle name="Normal 2 3 8" xfId="590"/>
    <cellStyle name="Normal 2 3 8 2" xfId="1255"/>
    <cellStyle name="Normal 2 3 9" xfId="1236"/>
    <cellStyle name="Normal 2 30" xfId="668"/>
    <cellStyle name="Normal 2 4" xfId="591"/>
    <cellStyle name="Normal 2 4 2" xfId="1256"/>
    <cellStyle name="Normal 2 5" xfId="592"/>
    <cellStyle name="Normal 2 5 2" xfId="593"/>
    <cellStyle name="Normal 2 5 2 2" xfId="1258"/>
    <cellStyle name="Normal 2 5 3" xfId="594"/>
    <cellStyle name="Normal 2 5 3 2" xfId="1259"/>
    <cellStyle name="Normal 2 5 4" xfId="595"/>
    <cellStyle name="Normal 2 5 4 2" xfId="1260"/>
    <cellStyle name="Normal 2 5 5" xfId="1257"/>
    <cellStyle name="Normal 2 6" xfId="596"/>
    <cellStyle name="Normal 2 6 2" xfId="1261"/>
    <cellStyle name="Normal 2 7" xfId="597"/>
    <cellStyle name="Normal 2 7 2" xfId="1262"/>
    <cellStyle name="Normal 2 8" xfId="598"/>
    <cellStyle name="Normal 2 8 2" xfId="599"/>
    <cellStyle name="Normal 2 8 2 2" xfId="600"/>
    <cellStyle name="Normal 2 8 2 2 2" xfId="1265"/>
    <cellStyle name="Normal 2 8 2 3" xfId="601"/>
    <cellStyle name="Normal 2 8 2 3 2" xfId="1266"/>
    <cellStyle name="Normal 2 8 2 4" xfId="602"/>
    <cellStyle name="Normal 2 8 2 4 2" xfId="1267"/>
    <cellStyle name="Normal 2 8 2 5" xfId="603"/>
    <cellStyle name="Normal 2 8 2 5 2" xfId="1268"/>
    <cellStyle name="Normal 2 8 2 6" xfId="1264"/>
    <cellStyle name="Normal 2 8 3" xfId="604"/>
    <cellStyle name="Normal 2 8 3 2" xfId="1269"/>
    <cellStyle name="Normal 2 8 4" xfId="605"/>
    <cellStyle name="Normal 2 8 4 2" xfId="1270"/>
    <cellStyle name="Normal 2 8 5" xfId="606"/>
    <cellStyle name="Normal 2 8 5 2" xfId="1271"/>
    <cellStyle name="Normal 2 8 6" xfId="1263"/>
    <cellStyle name="Normal 2 9" xfId="607"/>
    <cellStyle name="Normal 2 9 2" xfId="1272"/>
    <cellStyle name="Normal 22 2" xfId="608"/>
    <cellStyle name="Normal 22 2 2" xfId="1273"/>
    <cellStyle name="Normal 22 3" xfId="609"/>
    <cellStyle name="Normal 22 3 2" xfId="1274"/>
    <cellStyle name="Normal 22 4" xfId="610"/>
    <cellStyle name="Normal 22 4 2" xfId="1275"/>
    <cellStyle name="Normal 22 5" xfId="611"/>
    <cellStyle name="Normal 22 5 2" xfId="1276"/>
    <cellStyle name="Normal 22 6" xfId="612"/>
    <cellStyle name="Normal 22 6 2" xfId="1277"/>
    <cellStyle name="Normal 22 7" xfId="613"/>
    <cellStyle name="Normal 22 7 2" xfId="1278"/>
    <cellStyle name="Normal 3" xfId="663"/>
    <cellStyle name="Normal 3 10" xfId="614"/>
    <cellStyle name="Normal 3 10 2" xfId="1279"/>
    <cellStyle name="Normal 3 11" xfId="615"/>
    <cellStyle name="Normal 3 11 2" xfId="1280"/>
    <cellStyle name="Normal 3 12" xfId="616"/>
    <cellStyle name="Normal 3 12 2" xfId="1281"/>
    <cellStyle name="Normal 3 13" xfId="617"/>
    <cellStyle name="Normal 3 13 2" xfId="1282"/>
    <cellStyle name="Normal 3 14" xfId="618"/>
    <cellStyle name="Normal 3 14 2" xfId="1283"/>
    <cellStyle name="Normal 3 2" xfId="619"/>
    <cellStyle name="Normal 3 2 2" xfId="620"/>
    <cellStyle name="Normal 3 2 2 2" xfId="621"/>
    <cellStyle name="Normal 3 2 2 2 2" xfId="1286"/>
    <cellStyle name="Normal 3 2 2 3" xfId="622"/>
    <cellStyle name="Normal 3 2 2 3 2" xfId="1287"/>
    <cellStyle name="Normal 3 2 2 4" xfId="623"/>
    <cellStyle name="Normal 3 2 2 4 2" xfId="1288"/>
    <cellStyle name="Normal 3 2 2 5" xfId="1285"/>
    <cellStyle name="Normal 3 2 3" xfId="624"/>
    <cellStyle name="Normal 3 2 3 2" xfId="1289"/>
    <cellStyle name="Normal 3 2 4" xfId="625"/>
    <cellStyle name="Normal 3 2 4 2" xfId="1290"/>
    <cellStyle name="Normal 3 2 5" xfId="1284"/>
    <cellStyle name="Normal 3 3" xfId="626"/>
    <cellStyle name="Normal 3 3 2" xfId="627"/>
    <cellStyle name="Normal 3 3 2 2" xfId="628"/>
    <cellStyle name="Normal 3 3 2 2 2" xfId="1293"/>
    <cellStyle name="Normal 3 3 2 3" xfId="629"/>
    <cellStyle name="Normal 3 3 2 3 2" xfId="1294"/>
    <cellStyle name="Normal 3 3 2 4" xfId="630"/>
    <cellStyle name="Normal 3 3 2 4 2" xfId="1295"/>
    <cellStyle name="Normal 3 3 2 5" xfId="1292"/>
    <cellStyle name="Normal 3 3 3" xfId="631"/>
    <cellStyle name="Normal 3 3 3 2" xfId="1296"/>
    <cellStyle name="Normal 3 3 4" xfId="632"/>
    <cellStyle name="Normal 3 3 4 2" xfId="1297"/>
    <cellStyle name="Normal 3 3 5" xfId="1291"/>
    <cellStyle name="Normal 3 4" xfId="633"/>
    <cellStyle name="Normal 3 4 2" xfId="634"/>
    <cellStyle name="Normal 3 4 2 2" xfId="635"/>
    <cellStyle name="Normal 3 4 2 2 2" xfId="1300"/>
    <cellStyle name="Normal 3 4 2 3" xfId="636"/>
    <cellStyle name="Normal 3 4 2 3 2" xfId="1301"/>
    <cellStyle name="Normal 3 4 2 4" xfId="637"/>
    <cellStyle name="Normal 3 4 2 4 2" xfId="1302"/>
    <cellStyle name="Normal 3 4 2 5" xfId="1299"/>
    <cellStyle name="Normal 3 4 3" xfId="638"/>
    <cellStyle name="Normal 3 4 3 2" xfId="1303"/>
    <cellStyle name="Normal 3 4 4" xfId="639"/>
    <cellStyle name="Normal 3 4 4 2" xfId="1304"/>
    <cellStyle name="Normal 3 4 5" xfId="1298"/>
    <cellStyle name="Normal 3 5" xfId="640"/>
    <cellStyle name="Normal 3 5 2" xfId="1305"/>
    <cellStyle name="Normal 3 6" xfId="641"/>
    <cellStyle name="Normal 3 6 2" xfId="1306"/>
    <cellStyle name="Normal 3 7" xfId="642"/>
    <cellStyle name="Normal 3 7 2" xfId="1307"/>
    <cellStyle name="Normal 3 8" xfId="643"/>
    <cellStyle name="Normal 3 8 2" xfId="1308"/>
    <cellStyle name="Normal 3 9" xfId="644"/>
    <cellStyle name="Normal 3 9 2" xfId="1309"/>
    <cellStyle name="Normal 4" xfId="665"/>
    <cellStyle name="Normal 4 2" xfId="645"/>
    <cellStyle name="Normal 4 2 2" xfId="1310"/>
    <cellStyle name="Normal 4 3" xfId="646"/>
    <cellStyle name="Normal 4 3 2" xfId="1311"/>
    <cellStyle name="Normal 4 4" xfId="647"/>
    <cellStyle name="Normal 4 4 2" xfId="1312"/>
    <cellStyle name="Normal 43" xfId="648"/>
    <cellStyle name="Normal 43 2" xfId="1313"/>
    <cellStyle name="Normal 43 3" xfId="1328"/>
    <cellStyle name="Normal 44" xfId="649"/>
    <cellStyle name="Normal 44 2" xfId="1314"/>
    <cellStyle name="Normal 46" xfId="1327"/>
    <cellStyle name="Normal 5" xfId="670"/>
    <cellStyle name="Normal 5 2" xfId="650"/>
    <cellStyle name="Normal 5 2 2" xfId="1315"/>
    <cellStyle name="Normal 5 3" xfId="651"/>
    <cellStyle name="Normal 5 3 2" xfId="1316"/>
    <cellStyle name="Normal 5 4" xfId="652"/>
    <cellStyle name="Normal 5 4 2" xfId="1317"/>
    <cellStyle name="Normal 5 5" xfId="653"/>
    <cellStyle name="Normal 5 5 2" xfId="1318"/>
    <cellStyle name="Normal 6" xfId="1329"/>
    <cellStyle name="Normal 6 2" xfId="654"/>
    <cellStyle name="Normal 6 2 2" xfId="1319"/>
    <cellStyle name="Normal 6 3" xfId="655"/>
    <cellStyle name="Normal 6 3 2" xfId="1320"/>
    <cellStyle name="Normal 6 4" xfId="656"/>
    <cellStyle name="Normal 6 4 2" xfId="1321"/>
    <cellStyle name="Normal 7" xfId="1330"/>
    <cellStyle name="Normal 7 2" xfId="657"/>
    <cellStyle name="Normal 7 2 2" xfId="1322"/>
    <cellStyle name="Normal 7 3" xfId="658"/>
    <cellStyle name="Normal 7 3 2" xfId="1323"/>
    <cellStyle name="Normal 70" xfId="659"/>
    <cellStyle name="Normal_Libro1" xfId="660"/>
    <cellStyle name="Porcentaje" xfId="661" builtinId="5"/>
    <cellStyle name="Porcentaje 2" xfId="662"/>
    <cellStyle name="Porcentaje 2 2" xfId="1325"/>
    <cellStyle name="Porcentaje 3" xfId="1324"/>
  </cellStyles>
  <dxfs count="0"/>
  <tableStyles count="0" defaultTableStyle="TableStyleMedium9" defaultPivotStyle="PivotStyleLight16"/>
  <colors>
    <mruColors>
      <color rgb="FF339966"/>
      <color rgb="FFA80000"/>
      <color rgb="FFBDD7EE"/>
      <color rgb="FF333F4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15"/>
      <c:rotY val="0"/>
      <c:depthPercent val="100"/>
      <c:rAngAx val="1"/>
    </c:view3D>
    <c:floor>
      <c:thickness val="0"/>
    </c:floor>
    <c:sideWall>
      <c:thickness val="0"/>
      <c:spPr>
        <a:ln>
          <a:solidFill>
            <a:schemeClr val="tx2">
              <a:lumMod val="50000"/>
            </a:schemeClr>
          </a:solidFill>
        </a:ln>
      </c:spPr>
    </c:sideWall>
    <c:backWall>
      <c:thickness val="0"/>
      <c:spPr>
        <a:ln>
          <a:solidFill>
            <a:schemeClr val="tx2">
              <a:lumMod val="50000"/>
            </a:schemeClr>
          </a:solidFill>
        </a:ln>
      </c:spPr>
    </c:backWall>
    <c:plotArea>
      <c:layout>
        <c:manualLayout>
          <c:layoutTarget val="inner"/>
          <c:xMode val="edge"/>
          <c:yMode val="edge"/>
          <c:x val="0.11861329833770776"/>
          <c:y val="0.11836377806078807"/>
          <c:w val="0.87305336832895875"/>
          <c:h val="0.74624069539786064"/>
        </c:manualLayout>
      </c:layout>
      <c:bar3DChart>
        <c:barDir val="col"/>
        <c:grouping val="clustered"/>
        <c:varyColors val="0"/>
        <c:ser>
          <c:idx val="0"/>
          <c:order val="0"/>
          <c:tx>
            <c:strRef>
              <c:f>Cuentas100hab!$G$11</c:f>
              <c:strCache>
                <c:ptCount val="1"/>
                <c:pt idx="0">
                  <c:v>2010</c:v>
                </c:pt>
              </c:strCache>
            </c:strRef>
          </c:tx>
          <c:invertIfNegative val="0"/>
          <c:dLbls>
            <c:dLbl>
              <c:idx val="0"/>
              <c:layout>
                <c:manualLayout>
                  <c:x val="-8.3317312608651196E-3"/>
                  <c:y val="8.421054492842545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8EA-4367-894D-DED563A99FA6}"/>
                </c:ext>
                <c:ext xmlns:c15="http://schemas.microsoft.com/office/drawing/2012/chart" uri="{CE6537A1-D6FC-4f65-9D91-7224C49458BB}"/>
              </c:extLst>
            </c:dLbl>
            <c:dLbl>
              <c:idx val="1"/>
              <c:layout>
                <c:manualLayout>
                  <c:x val="-5.1948051948051948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8EA-4367-894D-DED563A99FA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Cuentas100hab!$G$12:$G$13</c:f>
              <c:numCache>
                <c:formatCode>0.00%</c:formatCode>
                <c:ptCount val="2"/>
                <c:pt idx="0">
                  <c:v>3.3477965707741975E-2</c:v>
                </c:pt>
                <c:pt idx="1">
                  <c:v>2.350272540966181E-2</c:v>
                </c:pt>
              </c:numCache>
            </c:numRef>
          </c:val>
          <c:extLst xmlns:c16r2="http://schemas.microsoft.com/office/drawing/2015/06/chart">
            <c:ext xmlns:c16="http://schemas.microsoft.com/office/drawing/2014/chart" uri="{C3380CC4-5D6E-409C-BE32-E72D297353CC}">
              <c16:uniqueId val="{00000001-0DE8-49CE-81BC-F50D21ECC623}"/>
            </c:ext>
          </c:extLst>
        </c:ser>
        <c:ser>
          <c:idx val="1"/>
          <c:order val="1"/>
          <c:tx>
            <c:strRef>
              <c:f>Cuentas100hab!$H$11</c:f>
              <c:strCache>
                <c:ptCount val="1"/>
                <c:pt idx="0">
                  <c:v>2011</c:v>
                </c:pt>
              </c:strCache>
            </c:strRef>
          </c:tx>
          <c:invertIfNegative val="0"/>
          <c:dLbls>
            <c:dLbl>
              <c:idx val="0"/>
              <c:layout>
                <c:manualLayout>
                  <c:x val="-2.1194310607681472E-3"/>
                  <c:y val="-3.105672164341010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8EA-4367-894D-DED563A99FA6}"/>
                </c:ext>
                <c:ext xmlns:c15="http://schemas.microsoft.com/office/drawing/2012/chart" uri="{CE6537A1-D6FC-4f65-9D91-7224C49458BB}"/>
              </c:extLst>
            </c:dLbl>
            <c:dLbl>
              <c:idx val="1"/>
              <c:layout>
                <c:manualLayout>
                  <c:x val="6.8541432320959881E-4"/>
                  <c:y val="0.11722969851740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8EA-4367-894D-DED563A99FA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Cuentas100hab!$H$12:$H$13</c:f>
              <c:numCache>
                <c:formatCode>0.00%</c:formatCode>
                <c:ptCount val="2"/>
                <c:pt idx="0">
                  <c:v>4.4713123297741526E-2</c:v>
                </c:pt>
                <c:pt idx="1">
                  <c:v>0.10475911296560939</c:v>
                </c:pt>
              </c:numCache>
            </c:numRef>
          </c:val>
          <c:extLst xmlns:c16r2="http://schemas.microsoft.com/office/drawing/2015/06/chart">
            <c:ext xmlns:c16="http://schemas.microsoft.com/office/drawing/2014/chart" uri="{C3380CC4-5D6E-409C-BE32-E72D297353CC}">
              <c16:uniqueId val="{00000004-0DE8-49CE-81BC-F50D21ECC623}"/>
            </c:ext>
          </c:extLst>
        </c:ser>
        <c:ser>
          <c:idx val="2"/>
          <c:order val="2"/>
          <c:tx>
            <c:strRef>
              <c:f>Cuentas100hab!$I$11</c:f>
              <c:strCache>
                <c:ptCount val="1"/>
                <c:pt idx="0">
                  <c:v>2012</c:v>
                </c:pt>
              </c:strCache>
            </c:strRef>
          </c:tx>
          <c:invertIfNegative val="0"/>
          <c:dLbls>
            <c:dLbl>
              <c:idx val="0"/>
              <c:layout>
                <c:manualLayout>
                  <c:x val="2.7816068445990021E-3"/>
                  <c:y val="7.7906247361513539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DE8-49CE-81BC-F50D21ECC623}"/>
                </c:ext>
                <c:ext xmlns:c15="http://schemas.microsoft.com/office/drawing/2012/chart" uri="{CE6537A1-D6FC-4f65-9D91-7224C49458BB}"/>
              </c:extLst>
            </c:dLbl>
            <c:dLbl>
              <c:idx val="1"/>
              <c:layout>
                <c:manualLayout>
                  <c:x val="1.0943177557350785E-3"/>
                  <c:y val="0.1997827765785940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Cuentas100hab!$I$12:$I$13</c:f>
              <c:numCache>
                <c:formatCode>0.00%</c:formatCode>
                <c:ptCount val="2"/>
                <c:pt idx="0">
                  <c:v>5.9753219196663661E-2</c:v>
                </c:pt>
                <c:pt idx="1">
                  <c:v>0.22152041040554221</c:v>
                </c:pt>
              </c:numCache>
            </c:numRef>
          </c:val>
          <c:extLst xmlns:c16r2="http://schemas.microsoft.com/office/drawing/2015/06/chart">
            <c:ext xmlns:c16="http://schemas.microsoft.com/office/drawing/2014/chart" uri="{C3380CC4-5D6E-409C-BE32-E72D297353CC}">
              <c16:uniqueId val="{00000007-0DE8-49CE-81BC-F50D21ECC623}"/>
            </c:ext>
          </c:extLst>
        </c:ser>
        <c:ser>
          <c:idx val="3"/>
          <c:order val="3"/>
          <c:tx>
            <c:strRef>
              <c:f>Cuentas100hab!$J$11</c:f>
              <c:strCache>
                <c:ptCount val="1"/>
                <c:pt idx="0">
                  <c:v>2013</c:v>
                </c:pt>
              </c:strCache>
            </c:strRef>
          </c:tx>
          <c:invertIfNegative val="0"/>
          <c:dLbls>
            <c:dLbl>
              <c:idx val="0"/>
              <c:layout>
                <c:manualLayout>
                  <c:x val="1.0565497494631354E-3"/>
                  <c:y val="8.4925118922529394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DE8-49CE-81BC-F50D21ECC623}"/>
                </c:ext>
                <c:ext xmlns:c15="http://schemas.microsoft.com/office/drawing/2012/chart" uri="{CE6537A1-D6FC-4f65-9D91-7224C49458BB}"/>
              </c:extLst>
            </c:dLbl>
            <c:dLbl>
              <c:idx val="1"/>
              <c:layout>
                <c:manualLayout>
                  <c:x val="2.4804172205747008E-3"/>
                  <c:y val="0.21943190372856003"/>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Cuentas100hab!$J$12:$J$13</c:f>
              <c:numCache>
                <c:formatCode>0.00%</c:formatCode>
                <c:ptCount val="2"/>
                <c:pt idx="0">
                  <c:v>6.8751331637669791E-2</c:v>
                </c:pt>
                <c:pt idx="1">
                  <c:v>0.26660183309414304</c:v>
                </c:pt>
              </c:numCache>
            </c:numRef>
          </c:val>
          <c:extLst xmlns:c16r2="http://schemas.microsoft.com/office/drawing/2015/06/chart">
            <c:ext xmlns:c16="http://schemas.microsoft.com/office/drawing/2014/chart" uri="{C3380CC4-5D6E-409C-BE32-E72D297353CC}">
              <c16:uniqueId val="{0000000A-0DE8-49CE-81BC-F50D21ECC623}"/>
            </c:ext>
          </c:extLst>
        </c:ser>
        <c:ser>
          <c:idx val="4"/>
          <c:order val="4"/>
          <c:tx>
            <c:strRef>
              <c:f>Cuentas100hab!$K$11</c:f>
              <c:strCache>
                <c:ptCount val="1"/>
                <c:pt idx="0">
                  <c:v>2014</c:v>
                </c:pt>
              </c:strCache>
            </c:strRef>
          </c:tx>
          <c:invertIfNegative val="0"/>
          <c:dLbls>
            <c:dLbl>
              <c:idx val="0"/>
              <c:layout>
                <c:manualLayout>
                  <c:x val="1.0566860960561748E-3"/>
                  <c:y val="9.8730122664483527E-2"/>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8EA-4367-894D-DED563A99FA6}"/>
                </c:ext>
                <c:ext xmlns:c15="http://schemas.microsoft.com/office/drawing/2012/chart" uri="{CE6537A1-D6FC-4f65-9D91-7224C49458BB}"/>
              </c:extLst>
            </c:dLbl>
            <c:dLbl>
              <c:idx val="1"/>
              <c:layout>
                <c:manualLayout>
                  <c:x val="7.353171762620581E-4"/>
                  <c:y val="0.2364355820274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Cuentas100hab!$K$12:$K$13</c:f>
              <c:numCache>
                <c:formatCode>0.00%</c:formatCode>
                <c:ptCount val="2"/>
                <c:pt idx="0">
                  <c:v>8.2533446023220394E-2</c:v>
                </c:pt>
                <c:pt idx="1">
                  <c:v>0.30785128478825036</c:v>
                </c:pt>
              </c:numCache>
            </c:numRef>
          </c:val>
          <c:extLst xmlns:c16r2="http://schemas.microsoft.com/office/drawing/2015/06/chart">
            <c:ext xmlns:c16="http://schemas.microsoft.com/office/drawing/2014/chart" uri="{C3380CC4-5D6E-409C-BE32-E72D297353CC}">
              <c16:uniqueId val="{0000000D-0DE8-49CE-81BC-F50D21ECC623}"/>
            </c:ext>
          </c:extLst>
        </c:ser>
        <c:ser>
          <c:idx val="5"/>
          <c:order val="5"/>
          <c:tx>
            <c:strRef>
              <c:f>Cuentas100hab!$L$11</c:f>
              <c:strCache>
                <c:ptCount val="1"/>
                <c:pt idx="0">
                  <c:v>2015</c:v>
                </c:pt>
              </c:strCache>
            </c:strRef>
          </c:tx>
          <c:invertIfNegative val="0"/>
          <c:dLbls>
            <c:dLbl>
              <c:idx val="0"/>
              <c:layout>
                <c:manualLayout>
                  <c:x val="9.4079149197259434E-6"/>
                  <c:y val="0.1104429032613130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8EA-4367-894D-DED563A99FA6}"/>
                </c:ext>
                <c:ext xmlns:c15="http://schemas.microsoft.com/office/drawing/2012/chart" uri="{CE6537A1-D6FC-4f65-9D91-7224C49458BB}"/>
              </c:extLst>
            </c:dLbl>
            <c:dLbl>
              <c:idx val="1"/>
              <c:layout>
                <c:manualLayout>
                  <c:x val="1.7692333912806353E-3"/>
                  <c:y val="0.25608470917744641"/>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Cuentas100hab!$L$12:$L$13</c:f>
              <c:numCache>
                <c:formatCode>0.00%</c:formatCode>
                <c:ptCount val="2"/>
                <c:pt idx="0">
                  <c:v>9.1616149156537166E-2</c:v>
                </c:pt>
                <c:pt idx="1">
                  <c:v>0.34973417031332199</c:v>
                </c:pt>
              </c:numCache>
            </c:numRef>
          </c:val>
          <c:extLst xmlns:c16r2="http://schemas.microsoft.com/office/drawing/2015/06/chart">
            <c:ext xmlns:c16="http://schemas.microsoft.com/office/drawing/2014/chart" uri="{C3380CC4-5D6E-409C-BE32-E72D297353CC}">
              <c16:uniqueId val="{00000010-0DE8-49CE-81BC-F50D21ECC623}"/>
            </c:ext>
          </c:extLst>
        </c:ser>
        <c:ser>
          <c:idx val="6"/>
          <c:order val="6"/>
          <c:tx>
            <c:strRef>
              <c:f>Cuentas100hab!$M$11</c:f>
              <c:strCache>
                <c:ptCount val="1"/>
                <c:pt idx="0">
                  <c:v>2016</c:v>
                </c:pt>
              </c:strCache>
            </c:strRef>
          </c:tx>
          <c:invertIfNegative val="0"/>
          <c:dLbls>
            <c:dLbl>
              <c:idx val="0"/>
              <c:layout>
                <c:manualLayout>
                  <c:x val="-3.6036404540341546E-4"/>
                  <c:y val="0.1109273901759668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B8EA-4367-894D-DED563A99FA6}"/>
                </c:ext>
                <c:ext xmlns:c15="http://schemas.microsoft.com/office/drawing/2012/chart" uri="{CE6537A1-D6FC-4f65-9D91-7224C49458BB}"/>
              </c:extLst>
            </c:dLbl>
            <c:dLbl>
              <c:idx val="1"/>
              <c:layout>
                <c:manualLayout>
                  <c:x val="2.8219654361386643E-3"/>
                  <c:y val="0.330799575808719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Cuentas100hab!$M$12:$M$13</c:f>
              <c:numCache>
                <c:formatCode>0.00%</c:formatCode>
                <c:ptCount val="2"/>
                <c:pt idx="0">
                  <c:v>9.7609314206233602E-2</c:v>
                </c:pt>
                <c:pt idx="1">
                  <c:v>0.47036184873247966</c:v>
                </c:pt>
              </c:numCache>
            </c:numRef>
          </c:val>
          <c:extLst xmlns:c16r2="http://schemas.microsoft.com/office/drawing/2015/06/chart">
            <c:ext xmlns:c16="http://schemas.microsoft.com/office/drawing/2014/chart" uri="{C3380CC4-5D6E-409C-BE32-E72D297353CC}">
              <c16:uniqueId val="{00000013-0DE8-49CE-81BC-F50D21ECC623}"/>
            </c:ext>
          </c:extLst>
        </c:ser>
        <c:ser>
          <c:idx val="7"/>
          <c:order val="7"/>
          <c:tx>
            <c:strRef>
              <c:f>Cuentas100hab!$N$11</c:f>
              <c:strCache>
                <c:ptCount val="1"/>
                <c:pt idx="0">
                  <c:v>2017</c:v>
                </c:pt>
              </c:strCache>
            </c:strRef>
          </c:tx>
          <c:invertIfNegative val="0"/>
          <c:dLbls>
            <c:dLbl>
              <c:idx val="0"/>
              <c:layout>
                <c:manualLayout>
                  <c:x val="3.250502778061833E-3"/>
                  <c:y val="0.11950603553110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F3-4F6F-A290-8A0700E3D8FC}"/>
                </c:ext>
                <c:ext xmlns:c15="http://schemas.microsoft.com/office/drawing/2012/chart" uri="{CE6537A1-D6FC-4f65-9D91-7224C49458BB}"/>
              </c:extLst>
            </c:dLbl>
            <c:dLbl>
              <c:idx val="1"/>
              <c:layout>
                <c:manualLayout>
                  <c:x val="1.9339400756723591E-3"/>
                  <c:y val="0.3255051417057918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FE0-4001-A997-2E15A0D2055D}"/>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Cuentas100hab!$N$12:$N$13</c:f>
              <c:numCache>
                <c:formatCode>0.00%</c:formatCode>
                <c:ptCount val="2"/>
                <c:pt idx="0">
                  <c:v>0.10606183700436617</c:v>
                </c:pt>
                <c:pt idx="1">
                  <c:v>0.52495031123308211</c:v>
                </c:pt>
              </c:numCache>
            </c:numRef>
          </c:val>
          <c:extLst xmlns:c16r2="http://schemas.microsoft.com/office/drawing/2015/06/chart">
            <c:ext xmlns:c16="http://schemas.microsoft.com/office/drawing/2014/chart" uri="{C3380CC4-5D6E-409C-BE32-E72D297353CC}">
              <c16:uniqueId val="{00000000-1FE0-4001-A997-2E15A0D2055D}"/>
            </c:ext>
          </c:extLst>
        </c:ser>
        <c:ser>
          <c:idx val="8"/>
          <c:order val="8"/>
          <c:tx>
            <c:strRef>
              <c:f>Cuentas100hab!$O$11</c:f>
              <c:strCache>
                <c:ptCount val="1"/>
                <c:pt idx="0">
                  <c:v>2018</c:v>
                </c:pt>
              </c:strCache>
            </c:strRef>
          </c:tx>
          <c:invertIfNegative val="0"/>
          <c:dLbls>
            <c:dLbl>
              <c:idx val="0"/>
              <c:layout>
                <c:manualLayout>
                  <c:x val="2.2379929781504585E-3"/>
                  <c:y val="0.121352699843116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77B-4ABD-B078-33D82BD1E6A7}"/>
                </c:ext>
                <c:ext xmlns:c15="http://schemas.microsoft.com/office/drawing/2012/chart" uri="{CE6537A1-D6FC-4f65-9D91-7224C49458BB}"/>
              </c:extLst>
            </c:dLbl>
            <c:dLbl>
              <c:idx val="1"/>
              <c:layout>
                <c:manualLayout>
                  <c:x val="1.4984490575041757E-3"/>
                  <c:y val="0.3436924091598086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246-4DCF-8F8E-EF389B91A02E}"/>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Cuentas100hab!$O$12:$O$13</c:f>
              <c:numCache>
                <c:formatCode>0.00%</c:formatCode>
                <c:ptCount val="2"/>
                <c:pt idx="0">
                  <c:v>0.11480292312796582</c:v>
                </c:pt>
                <c:pt idx="1">
                  <c:v>0.54882159905936534</c:v>
                </c:pt>
              </c:numCache>
            </c:numRef>
          </c:val>
          <c:extLst xmlns:c16r2="http://schemas.microsoft.com/office/drawing/2015/06/chart">
            <c:ext xmlns:c16="http://schemas.microsoft.com/office/drawing/2014/chart" uri="{C3380CC4-5D6E-409C-BE32-E72D297353CC}">
              <c16:uniqueId val="{00000002-9E01-4087-A460-1181F4E90B13}"/>
            </c:ext>
          </c:extLst>
        </c:ser>
        <c:ser>
          <c:idx val="9"/>
          <c:order val="9"/>
          <c:tx>
            <c:strRef>
              <c:f>Cuentas100hab!$P$11</c:f>
              <c:strCache>
                <c:ptCount val="1"/>
                <c:pt idx="0">
                  <c:v>2019</c:v>
                </c:pt>
              </c:strCache>
            </c:strRef>
          </c:tx>
          <c:invertIfNegative val="0"/>
          <c:dLbls>
            <c:dLbl>
              <c:idx val="0"/>
              <c:layout>
                <c:manualLayout>
                  <c:x val="1.6037086273306745E-3"/>
                  <c:y val="0.1278601194330972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ACD-47E3-94EE-D4D5C6C357D2}"/>
                </c:ext>
                <c:ext xmlns:c15="http://schemas.microsoft.com/office/drawing/2012/chart" uri="{CE6537A1-D6FC-4f65-9D91-7224C49458BB}"/>
              </c:extLst>
            </c:dLbl>
            <c:dLbl>
              <c:idx val="1"/>
              <c:layout>
                <c:manualLayout>
                  <c:x val="3.4632034632034632E-3"/>
                  <c:y val="0.33755918498338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30-4702-B3B3-AE0E623C9663}"/>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Cuentas100hab!$P$12:$P$13</c:f>
              <c:numCache>
                <c:formatCode>0.00%</c:formatCode>
                <c:ptCount val="2"/>
                <c:pt idx="0">
                  <c:v>0.12120469636702282</c:v>
                </c:pt>
                <c:pt idx="1">
                  <c:v>0.54064382493708318</c:v>
                </c:pt>
              </c:numCache>
            </c:numRef>
          </c:val>
          <c:extLst xmlns:c16r2="http://schemas.microsoft.com/office/drawing/2015/06/chart">
            <c:ext xmlns:c16="http://schemas.microsoft.com/office/drawing/2014/chart" uri="{C3380CC4-5D6E-409C-BE32-E72D297353CC}">
              <c16:uniqueId val="{00000001-6ACD-47E3-94EE-D4D5C6C357D2}"/>
            </c:ext>
          </c:extLst>
        </c:ser>
        <c:ser>
          <c:idx val="10"/>
          <c:order val="10"/>
          <c:tx>
            <c:strRef>
              <c:f>Cuentas100hab!$Q$11</c:f>
              <c:strCache>
                <c:ptCount val="1"/>
                <c:pt idx="0">
                  <c:v>2020</c:v>
                </c:pt>
              </c:strCache>
            </c:strRef>
          </c:tx>
          <c:invertIfNegative val="0"/>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8EA-4367-894D-DED563A99FA6}"/>
                </c:ext>
                <c:ext xmlns:c15="http://schemas.microsoft.com/office/drawing/2012/chart" uri="{CE6537A1-D6FC-4f65-9D91-7224C49458BB}"/>
              </c:extLst>
            </c:dLbl>
            <c:dLbl>
              <c:idx val="1"/>
              <c:layout>
                <c:manualLayout>
                  <c:x val="3.4632034632034632E-3"/>
                  <c:y val="0.3284211252208593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B8EA-4367-894D-DED563A99FA6}"/>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Cuentas100hab!$Q$12:$Q$13</c:f>
              <c:numCache>
                <c:formatCode>0.00%</c:formatCode>
                <c:ptCount val="2"/>
                <c:pt idx="0">
                  <c:v>0.13542032450630179</c:v>
                </c:pt>
                <c:pt idx="1">
                  <c:v>0.54541108675004035</c:v>
                </c:pt>
              </c:numCache>
            </c:numRef>
          </c:val>
          <c:extLst xmlns:c16r2="http://schemas.microsoft.com/office/drawing/2015/06/chart">
            <c:ext xmlns:c16="http://schemas.microsoft.com/office/drawing/2014/chart" uri="{C3380CC4-5D6E-409C-BE32-E72D297353CC}">
              <c16:uniqueId val="{0000000E-B8EA-4367-894D-DED563A99FA6}"/>
            </c:ext>
          </c:extLst>
        </c:ser>
        <c:ser>
          <c:idx val="11"/>
          <c:order val="11"/>
          <c:tx>
            <c:v>2021</c:v>
          </c:tx>
          <c:invertIfNegative val="0"/>
          <c:dLbls>
            <c:dLbl>
              <c:idx val="0"/>
              <c:layout>
                <c:manualLayout>
                  <c:x val="0"/>
                  <c:y val="0.12513038520453071"/>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90-4626-AFC0-33FC3B6A51B1}"/>
                </c:ext>
                <c:ext xmlns:c15="http://schemas.microsoft.com/office/drawing/2012/chart" uri="{CE6537A1-D6FC-4f65-9D91-7224C49458BB}"/>
              </c:extLst>
            </c:dLbl>
            <c:dLbl>
              <c:idx val="1"/>
              <c:layout>
                <c:manualLayout>
                  <c:x val="3.1083975496389239E-3"/>
                  <c:y val="0.29467253279664113"/>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490-4626-AFC0-33FC3B6A51B1}"/>
                </c:ext>
                <c:ext xmlns:c15="http://schemas.microsoft.com/office/drawing/2012/chart" uri="{CE6537A1-D6FC-4f65-9D91-7224C49458BB}"/>
              </c:extLst>
            </c:dLbl>
            <c:spPr>
              <a:noFill/>
              <a:ln>
                <a:noFill/>
              </a:ln>
              <a:effectLst/>
            </c:spPr>
            <c:txPr>
              <a:bodyPr rot="-5400000" vert="horz" wrap="square" lIns="38100" tIns="19050" rIns="38100" bIns="19050" anchor="ctr">
                <a:spAutoFit/>
              </a:bodyPr>
              <a:lstStyle/>
              <a:p>
                <a:pPr>
                  <a:defRPr b="1"/>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Cuentas100hab!$R$12:$R$13</c:f>
              <c:numCache>
                <c:formatCode>0.00%</c:formatCode>
                <c:ptCount val="2"/>
                <c:pt idx="0">
                  <c:v>0.14166081482043205</c:v>
                </c:pt>
                <c:pt idx="1">
                  <c:v>0.57578969651541467</c:v>
                </c:pt>
              </c:numCache>
            </c:numRef>
          </c:val>
          <c:extLst xmlns:c16r2="http://schemas.microsoft.com/office/drawing/2015/06/chart">
            <c:ext xmlns:c16="http://schemas.microsoft.com/office/drawing/2014/chart" uri="{C3380CC4-5D6E-409C-BE32-E72D297353CC}">
              <c16:uniqueId val="{00000004-62E0-4FF0-A1E9-94B81E9BD7F5}"/>
            </c:ext>
          </c:extLst>
        </c:ser>
        <c:ser>
          <c:idx val="12"/>
          <c:order val="12"/>
          <c:tx>
            <c:strRef>
              <c:f>Cuentas100hab!$S$11</c:f>
              <c:strCache>
                <c:ptCount val="1"/>
                <c:pt idx="0">
                  <c:v>2022*</c:v>
                </c:pt>
              </c:strCache>
            </c:strRef>
          </c:tx>
          <c:invertIfNegative val="0"/>
          <c:dLbls>
            <c:dLbl>
              <c:idx val="0"/>
              <c:layout>
                <c:manualLayout>
                  <c:x val="3.1235581213003051E-3"/>
                  <c:y val="0.12182997872117766"/>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F72-41C9-A021-61EA4A14C154}"/>
                </c:ext>
                <c:ext xmlns:c15="http://schemas.microsoft.com/office/drawing/2012/chart" uri="{CE6537A1-D6FC-4f65-9D91-7224C49458BB}"/>
              </c:extLst>
            </c:dLbl>
            <c:dLbl>
              <c:idx val="1"/>
              <c:layout>
                <c:manualLayout>
                  <c:x val="3.1235581213003051E-3"/>
                  <c:y val="0.293499494191928"/>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F72-41C9-A021-61EA4A14C154}"/>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Cuentas100hab!$F$12:$F$13</c:f>
              <c:strCache>
                <c:ptCount val="2"/>
                <c:pt idx="0">
                  <c:v>Internet Fijo</c:v>
                </c:pt>
                <c:pt idx="1">
                  <c:v>Internet Móvil</c:v>
                </c:pt>
              </c:strCache>
            </c:strRef>
          </c:cat>
          <c:val>
            <c:numRef>
              <c:f>Cuentas100hab!$S$12:$S$13</c:f>
              <c:numCache>
                <c:formatCode>0.00%</c:formatCode>
                <c:ptCount val="2"/>
                <c:pt idx="0">
                  <c:v>0.14973419547577554</c:v>
                </c:pt>
                <c:pt idx="1">
                  <c:v>0.59462173607063495</c:v>
                </c:pt>
              </c:numCache>
            </c:numRef>
          </c:val>
          <c:extLst xmlns:c16r2="http://schemas.microsoft.com/office/drawing/2015/06/chart">
            <c:ext xmlns:c16="http://schemas.microsoft.com/office/drawing/2014/chart" uri="{C3380CC4-5D6E-409C-BE32-E72D297353CC}">
              <c16:uniqueId val="{00000002-3F72-41C9-A021-61EA4A14C154}"/>
            </c:ext>
          </c:extLst>
        </c:ser>
        <c:ser>
          <c:idx val="13"/>
          <c:order val="13"/>
          <c:tx>
            <c:strRef>
              <c:f>Cuentas100hab!$T$11</c:f>
              <c:strCache>
                <c:ptCount val="1"/>
                <c:pt idx="0">
                  <c:v>2023</c:v>
                </c:pt>
              </c:strCache>
            </c:strRef>
          </c:tx>
          <c:invertIfNegative val="0"/>
          <c:dPt>
            <c:idx val="0"/>
            <c:invertIfNegative val="0"/>
            <c:bubble3D val="0"/>
            <c:extLst xmlns:c16r2="http://schemas.microsoft.com/office/drawing/2015/06/chart">
              <c:ext xmlns:c16="http://schemas.microsoft.com/office/drawing/2014/chart" uri="{C3380CC4-5D6E-409C-BE32-E72D297353CC}">
                <c16:uniqueId val="{00000003-3F72-41C9-A021-61EA4A14C154}"/>
              </c:ext>
            </c:extLst>
          </c:dPt>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F72-41C9-A021-61EA4A14C154}"/>
                </c:ext>
                <c:ext xmlns:c15="http://schemas.microsoft.com/office/drawing/2012/chart" uri="{CE6537A1-D6FC-4f65-9D91-7224C49458BB}"/>
              </c:extLst>
            </c:dLbl>
            <c:dLbl>
              <c:idx val="1"/>
              <c:layout>
                <c:manualLayout>
                  <c:x val="1.0446223104016404E-16"/>
                  <c:y val="0.2414035621281529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F72-41C9-A021-61EA4A14C154}"/>
                </c:ext>
                <c:ext xmlns:c15="http://schemas.microsoft.com/office/drawing/2012/chart" uri="{CE6537A1-D6FC-4f65-9D91-7224C49458BB}"/>
              </c:extLst>
            </c:dLbl>
            <c:spPr>
              <a:noFill/>
              <a:ln>
                <a:noFill/>
              </a:ln>
              <a:effectLst/>
            </c:spPr>
            <c:txPr>
              <a:bodyPr rot="-5400000" vert="horz" lIns="38100" tIns="19050" rIns="38100" bIns="19050">
                <a:spAutoFit/>
              </a:bodyPr>
              <a:lstStyle/>
              <a:p>
                <a:pPr>
                  <a:defRPr/>
                </a:pPr>
                <a:endParaRPr lang="es-EC"/>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val>
            <c:numRef>
              <c:f>Cuentas100hab!$T$12:$T$13</c:f>
              <c:numCache>
                <c:formatCode>0.00%</c:formatCode>
                <c:ptCount val="2"/>
                <c:pt idx="0">
                  <c:v>0.15869212666191637</c:v>
                </c:pt>
                <c:pt idx="1">
                  <c:v>0.62345471170795064</c:v>
                </c:pt>
              </c:numCache>
            </c:numRef>
          </c:val>
          <c:extLst xmlns:c16r2="http://schemas.microsoft.com/office/drawing/2015/06/chart">
            <c:ext xmlns:c16="http://schemas.microsoft.com/office/drawing/2014/chart" uri="{C3380CC4-5D6E-409C-BE32-E72D297353CC}">
              <c16:uniqueId val="{00000005-3F72-41C9-A021-61EA4A14C154}"/>
            </c:ext>
          </c:extLst>
        </c:ser>
        <c:ser>
          <c:idx val="14"/>
          <c:order val="14"/>
          <c:tx>
            <c:strRef>
              <c:f>Cuentas100hab!$U$11</c:f>
              <c:strCache>
                <c:ptCount val="1"/>
                <c:pt idx="0">
                  <c:v>2024</c:v>
                </c:pt>
              </c:strCache>
            </c:strRef>
          </c:tx>
          <c:invertIfNegative val="0"/>
          <c:dLbls>
            <c:dLbl>
              <c:idx val="0"/>
              <c:layout>
                <c:manualLayout>
                  <c:x val="-1.0446223104016404E-16"/>
                  <c:y val="0.11508774473551479"/>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0"/>
                  <c:y val="0.2021053078282210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5400000" vert="horz" wrap="square" lIns="38100" tIns="19050" rIns="38100" bIns="19050" anchor="ctr">
                <a:spAutoFit/>
              </a:bodyPr>
              <a:lstStyle/>
              <a:p>
                <a:pPr>
                  <a:defRPr/>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Cuentas100hab!$U$12:$U$13</c:f>
              <c:numCache>
                <c:formatCode>0.00%</c:formatCode>
                <c:ptCount val="2"/>
                <c:pt idx="0">
                  <c:v>0.17479793022246734</c:v>
                </c:pt>
                <c:pt idx="1">
                  <c:v>0.65583823480431025</c:v>
                </c:pt>
              </c:numCache>
            </c:numRef>
          </c:val>
        </c:ser>
        <c:dLbls>
          <c:showLegendKey val="0"/>
          <c:showVal val="0"/>
          <c:showCatName val="0"/>
          <c:showSerName val="0"/>
          <c:showPercent val="0"/>
          <c:showBubbleSize val="0"/>
        </c:dLbls>
        <c:gapWidth val="75"/>
        <c:shape val="box"/>
        <c:axId val="1450025312"/>
        <c:axId val="1450312992"/>
        <c:axId val="0"/>
      </c:bar3DChart>
      <c:catAx>
        <c:axId val="1450025312"/>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s-EC"/>
          </a:p>
        </c:txPr>
        <c:crossAx val="1450312992"/>
        <c:crosses val="autoZero"/>
        <c:auto val="1"/>
        <c:lblAlgn val="ctr"/>
        <c:lblOffset val="100"/>
        <c:noMultiLvlLbl val="0"/>
      </c:catAx>
      <c:valAx>
        <c:axId val="1450312992"/>
        <c:scaling>
          <c:orientation val="minMax"/>
        </c:scaling>
        <c:delete val="0"/>
        <c:axPos val="l"/>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1450025312"/>
        <c:crosses val="autoZero"/>
        <c:crossBetween val="between"/>
      </c:valAx>
      <c:spPr>
        <a:noFill/>
        <a:ln w="25400">
          <a:noFill/>
        </a:ln>
      </c:spPr>
    </c:plotArea>
    <c:legend>
      <c:legendPos val="b"/>
      <c:layout>
        <c:manualLayout>
          <c:xMode val="edge"/>
          <c:yMode val="edge"/>
          <c:x val="7.8262962274304473E-2"/>
          <c:y val="0.92661531551958698"/>
          <c:w val="0.9"/>
          <c:h val="5.7553818495111146E-2"/>
        </c:manualLayout>
      </c:layout>
      <c:overlay val="1"/>
      <c:txPr>
        <a:bodyPr/>
        <a:lstStyle/>
        <a:p>
          <a:pPr>
            <a:defRPr sz="1200" b="0" i="0" u="none" strike="noStrike" baseline="0">
              <a:solidFill>
                <a:srgbClr val="000000"/>
              </a:solidFill>
              <a:latin typeface="Calibri"/>
              <a:ea typeface="Calibri"/>
              <a:cs typeface="Calibri"/>
            </a:defRPr>
          </a:pPr>
          <a:endParaRPr lang="es-EC"/>
        </a:p>
      </c:txPr>
    </c:legend>
    <c:plotVisOnly val="1"/>
    <c:dispBlanksAs val="gap"/>
    <c:showDLblsOverMax val="0"/>
  </c:chart>
  <c:spPr>
    <a:ln>
      <a:solidFill>
        <a:schemeClr val="tx2">
          <a:lumMod val="50000"/>
        </a:schemeClr>
      </a:solidFill>
    </a:ln>
    <a:effectLst/>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0000000000002" l="0.70000000000000062" r="0.70000000000000062" t="0.75000000000000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a:t>Participación</a:t>
            </a:r>
            <a:r>
              <a:rPr lang="es-EC" baseline="0"/>
              <a:t> DICIEMBRE  2025</a:t>
            </a:r>
            <a:endParaRPr lang="es-EC"/>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EC"/>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 Cuentas Int. Prestador Fijo'!$B$14:$B$24</c:f>
              <c:strCache>
                <c:ptCount val="11"/>
                <c:pt idx="0">
                  <c:v>MEGADATOS SA</c:v>
                </c:pt>
                <c:pt idx="1">
                  <c:v>CONSORCIO ECUATORIANO DE TELECOMUNICACIONES SA CONECEL</c:v>
                </c:pt>
                <c:pt idx="2">
                  <c:v>CORPORACION NACIONAL DE TELECOMUNICACIONES CNT EP</c:v>
                </c:pt>
                <c:pt idx="3">
                  <c:v>SERVICIOS DE TELECOMUNICACIONES SETEL SA</c:v>
                </c:pt>
                <c:pt idx="4">
                  <c:v>PUNTONET SA</c:v>
                </c:pt>
                <c:pt idx="5">
                  <c:v>ETAPA EP</c:v>
                </c:pt>
                <c:pt idx="6">
                  <c:v>GEDATECU SA</c:v>
                </c:pt>
                <c:pt idx="7">
                  <c:v>TELCONET SA</c:v>
                </c:pt>
                <c:pt idx="8">
                  <c:v>STARLINK ECUADOR STAREC C LTDA</c:v>
                </c:pt>
                <c:pt idx="9">
                  <c:v>INTERCOMMERCE SA</c:v>
                </c:pt>
                <c:pt idx="10">
                  <c:v>Resto de Prestadores</c:v>
                </c:pt>
              </c:strCache>
            </c:strRef>
          </c:cat>
          <c:val>
            <c:numRef>
              <c:f>'G. Cuentas Int. Prestador Fijo'!$C$14:$C$24</c:f>
              <c:numCache>
                <c:formatCode>#,##0</c:formatCode>
                <c:ptCount val="11"/>
                <c:pt idx="0">
                  <c:v>1051235</c:v>
                </c:pt>
                <c:pt idx="1">
                  <c:v>406346</c:v>
                </c:pt>
                <c:pt idx="2" formatCode="General">
                  <c:v>331555</c:v>
                </c:pt>
                <c:pt idx="3" formatCode="General">
                  <c:v>279570</c:v>
                </c:pt>
                <c:pt idx="4">
                  <c:v>209337</c:v>
                </c:pt>
                <c:pt idx="5">
                  <c:v>70127</c:v>
                </c:pt>
                <c:pt idx="6" formatCode="General">
                  <c:v>61115</c:v>
                </c:pt>
                <c:pt idx="7">
                  <c:v>38358</c:v>
                </c:pt>
                <c:pt idx="8">
                  <c:v>36077</c:v>
                </c:pt>
                <c:pt idx="9">
                  <c:v>34480</c:v>
                </c:pt>
                <c:pt idx="10">
                  <c:v>887776</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24328575946921"/>
          <c:y val="0.19404448522279547"/>
          <c:w val="0.31852548891717125"/>
          <c:h val="0.66909886978151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82728450433503E-2"/>
          <c:y val="0.14680749812500654"/>
          <c:w val="0.83856143673546024"/>
          <c:h val="0.81794398547958425"/>
        </c:manualLayout>
      </c:layout>
      <c:pie3DChart>
        <c:varyColors val="1"/>
        <c:ser>
          <c:idx val="0"/>
          <c:order val="0"/>
          <c:explosion val="1"/>
          <c:dPt>
            <c:idx val="0"/>
            <c:bubble3D val="0"/>
            <c:spPr>
              <a:solidFill>
                <a:srgbClr val="A8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B58F-43E8-9812-FBFBB2DD4215}"/>
              </c:ext>
            </c:extLst>
          </c:dPt>
          <c:dPt>
            <c:idx val="1"/>
            <c:bubble3D val="0"/>
            <c:spPr>
              <a:solidFill>
                <a:srgbClr val="0070C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B58F-43E8-9812-FBFBB2DD4215}"/>
              </c:ext>
            </c:extLst>
          </c:dPt>
          <c:dPt>
            <c:idx val="2"/>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B58F-43E8-9812-FBFBB2DD4215}"/>
              </c:ext>
            </c:extLst>
          </c:dPt>
          <c:dLbls>
            <c:dLbl>
              <c:idx val="0"/>
              <c:layout>
                <c:manualLayout>
                  <c:x val="-0.21861445545733299"/>
                  <c:y val="-0.1795773717634727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B58F-43E8-9812-FBFBB2DD4215}"/>
                </c:ext>
                <c:ext xmlns:c15="http://schemas.microsoft.com/office/drawing/2012/chart" uri="{CE6537A1-D6FC-4f65-9D91-7224C49458BB}"/>
              </c:extLst>
            </c:dLbl>
            <c:dLbl>
              <c:idx val="1"/>
              <c:layout>
                <c:manualLayout>
                  <c:x val="0.17930365027905942"/>
                  <c:y val="-0.23021049082074341"/>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B58F-43E8-9812-FBFBB2DD4215}"/>
                </c:ext>
                <c:ext xmlns:c15="http://schemas.microsoft.com/office/drawing/2012/chart" uri="{CE6537A1-D6FC-4f65-9D91-7224C49458BB}"/>
              </c:extLst>
            </c:dLbl>
            <c:dLbl>
              <c:idx val="2"/>
              <c:layout>
                <c:manualLayout>
                  <c:x val="0.21774692065073128"/>
                  <c:y val="8.8123532052059486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B58F-43E8-9812-FBFBB2DD4215}"/>
                </c:ext>
                <c:ext xmlns:c15="http://schemas.microsoft.com/office/drawing/2012/chart" uri="{CE6537A1-D6FC-4f65-9D91-7224C49458BB}"/>
              </c:extLst>
            </c:dLbl>
            <c:numFmt formatCode="0.00%" sourceLinked="0"/>
            <c:spPr>
              <a:noFill/>
              <a:ln>
                <a:noFill/>
              </a:ln>
              <a:effectLst/>
            </c:spPr>
            <c:txPr>
              <a:bodyPr rot="0" spcFirstLastPara="1" vertOverflow="ellipsis" vert="horz" wrap="square" lIns="38100" tIns="19050" rIns="38100" bIns="19050" anchor="t" anchorCtr="1">
                <a:spAutoFit/>
              </a:bodyPr>
              <a:lstStyle/>
              <a:p>
                <a:pPr>
                  <a:defRPr sz="2000" b="1" i="0" u="none" strike="noStrike" kern="1200" baseline="0">
                    <a:solidFill>
                      <a:schemeClr val="bg1"/>
                    </a:solidFill>
                    <a:latin typeface="+mn-lt"/>
                    <a:ea typeface="+mn-ea"/>
                    <a:cs typeface="+mn-cs"/>
                  </a:defRPr>
                </a:pPr>
                <a:endParaRPr lang="es-EC"/>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spPr xmlns:c15="http://schemas.microsoft.com/office/drawing/2012/chart">
                  <a:prstGeom prst="rect">
                    <a:avLst/>
                  </a:prstGeom>
                </c15:spPr>
              </c:ext>
            </c:extLst>
          </c:dLbls>
          <c:cat>
            <c:strRef>
              <c:f>'G. Cuentas Usuarios Int. Móvil'!$B$14:$B$16</c:f>
              <c:strCache>
                <c:ptCount val="3"/>
                <c:pt idx="0">
                  <c:v>CONECEL S.A.</c:v>
                </c:pt>
                <c:pt idx="1">
                  <c:v>CNT E.P.</c:v>
                </c:pt>
                <c:pt idx="2">
                  <c:v>OTECEL S.A</c:v>
                </c:pt>
              </c:strCache>
            </c:strRef>
          </c:cat>
          <c:val>
            <c:numRef>
              <c:f>'G. Cuentas Usuarios Int. Móvil'!$C$14:$C$16</c:f>
              <c:numCache>
                <c:formatCode>#,##0</c:formatCode>
                <c:ptCount val="3"/>
                <c:pt idx="0">
                  <c:v>7043486</c:v>
                </c:pt>
                <c:pt idx="1">
                  <c:v>1852835</c:v>
                </c:pt>
                <c:pt idx="2">
                  <c:v>3161283.3592182067</c:v>
                </c:pt>
              </c:numCache>
            </c:numRef>
          </c:val>
          <c:extLst xmlns:c16r2="http://schemas.microsoft.com/office/drawing/2015/06/chart">
            <c:ext xmlns:c16="http://schemas.microsoft.com/office/drawing/2014/chart" uri="{C3380CC4-5D6E-409C-BE32-E72D297353CC}">
              <c16:uniqueId val="{00000006-B58F-43E8-9812-FBFBB2DD4215}"/>
            </c:ext>
          </c:extLst>
        </c:ser>
        <c:dLbls>
          <c:showLegendKey val="0"/>
          <c:showVal val="0"/>
          <c:showCatName val="0"/>
          <c:showSerName val="0"/>
          <c:showPercent val="0"/>
          <c:showBubbleSize val="0"/>
          <c:showLeaderLines val="1"/>
        </c:dLbls>
      </c:pie3D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0</xdr:row>
      <xdr:rowOff>142875</xdr:rowOff>
    </xdr:from>
    <xdr:to>
      <xdr:col>11</xdr:col>
      <xdr:colOff>657223</xdr:colOff>
      <xdr:row>3</xdr:row>
      <xdr:rowOff>66496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700" y="142875"/>
          <a:ext cx="2047873" cy="609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13</xdr:row>
      <xdr:rowOff>161926</xdr:rowOff>
    </xdr:from>
    <xdr:to>
      <xdr:col>19</xdr:col>
      <xdr:colOff>19050</xdr:colOff>
      <xdr:row>31</xdr:row>
      <xdr:rowOff>228600</xdr:rowOff>
    </xdr:to>
    <xdr:graphicFrame macro="">
      <xdr:nvGraphicFramePr>
        <xdr:cNvPr id="4976686" name="1 Gráfico">
          <a:extLst>
            <a:ext uri="{FF2B5EF4-FFF2-40B4-BE49-F238E27FC236}">
              <a16:creationId xmlns:a16="http://schemas.microsoft.com/office/drawing/2014/main" xmlns="" id="{00000000-0008-0000-0100-00002EF0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92653</xdr:colOff>
      <xdr:row>1</xdr:row>
      <xdr:rowOff>86698</xdr:rowOff>
    </xdr:from>
    <xdr:to>
      <xdr:col>20</xdr:col>
      <xdr:colOff>741650</xdr:colOff>
      <xdr:row>4</xdr:row>
      <xdr:rowOff>13999</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75153" y="315298"/>
          <a:ext cx="2049172" cy="61310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0.14362</cdr:x>
      <cdr:y>0.03487</cdr:y>
    </cdr:from>
    <cdr:to>
      <cdr:x>0.91667</cdr:x>
      <cdr:y>0.12011</cdr:y>
    </cdr:to>
    <cdr:sp macro="" textlink="">
      <cdr:nvSpPr>
        <cdr:cNvPr id="2" name="1 CuadroTexto"/>
        <cdr:cNvSpPr txBox="1"/>
      </cdr:nvSpPr>
      <cdr:spPr>
        <a:xfrm xmlns:a="http://schemas.openxmlformats.org/drawingml/2006/main">
          <a:off x="771526" y="149129"/>
          <a:ext cx="4152899" cy="3645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ES" sz="1400" b="1"/>
            <a:t>Cuentas Internet</a:t>
          </a:r>
          <a:r>
            <a:rPr lang="es-ES" sz="1400" b="1" baseline="0"/>
            <a:t> Fijo y Móvil por cada 100 habitantes</a:t>
          </a:r>
          <a:endParaRPr lang="es-ES" sz="1400" b="1"/>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4</xdr:col>
      <xdr:colOff>158750</xdr:colOff>
      <xdr:row>1</xdr:row>
      <xdr:rowOff>50801</xdr:rowOff>
    </xdr:from>
    <xdr:to>
      <xdr:col>5</xdr:col>
      <xdr:colOff>819150</xdr:colOff>
      <xdr:row>4</xdr:row>
      <xdr:rowOff>49677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0" y="279401"/>
          <a:ext cx="2044700" cy="608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1985597</xdr:colOff>
      <xdr:row>1</xdr:row>
      <xdr:rowOff>29308</xdr:rowOff>
    </xdr:from>
    <xdr:to>
      <xdr:col>4</xdr:col>
      <xdr:colOff>1992924</xdr:colOff>
      <xdr:row>3</xdr:row>
      <xdr:rowOff>211715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9482" y="256443"/>
          <a:ext cx="2139461" cy="6366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631031</xdr:colOff>
      <xdr:row>0</xdr:row>
      <xdr:rowOff>202407</xdr:rowOff>
    </xdr:from>
    <xdr:to>
      <xdr:col>12</xdr:col>
      <xdr:colOff>605555</xdr:colOff>
      <xdr:row>3</xdr:row>
      <xdr:rowOff>196454</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6125" y="202407"/>
          <a:ext cx="2260524" cy="672703"/>
        </a:xfrm>
        <a:prstGeom prst="rect">
          <a:avLst/>
        </a:prstGeom>
      </xdr:spPr>
    </xdr:pic>
    <xdr:clientData/>
  </xdr:twoCellAnchor>
  <xdr:twoCellAnchor>
    <xdr:from>
      <xdr:col>0</xdr:col>
      <xdr:colOff>0</xdr:colOff>
      <xdr:row>11</xdr:row>
      <xdr:rowOff>19049</xdr:rowOff>
    </xdr:from>
    <xdr:to>
      <xdr:col>5</xdr:col>
      <xdr:colOff>390525</xdr:colOff>
      <xdr:row>1048575</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11206</xdr:colOff>
      <xdr:row>10</xdr:row>
      <xdr:rowOff>224118</xdr:rowOff>
    </xdr:from>
    <xdr:to>
      <xdr:col>12</xdr:col>
      <xdr:colOff>156883</xdr:colOff>
      <xdr:row>32</xdr:row>
      <xdr:rowOff>78440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619125</xdr:colOff>
      <xdr:row>0</xdr:row>
      <xdr:rowOff>178593</xdr:rowOff>
    </xdr:from>
    <xdr:to>
      <xdr:col>12</xdr:col>
      <xdr:colOff>593649</xdr:colOff>
      <xdr:row>3</xdr:row>
      <xdr:rowOff>172640</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55656" y="178593"/>
          <a:ext cx="2260524" cy="672703"/>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0.0758</cdr:x>
      <cdr:y>0.01638</cdr:y>
    </cdr:from>
    <cdr:to>
      <cdr:x>0.83719</cdr:x>
      <cdr:y>0.1627</cdr:y>
    </cdr:to>
    <cdr:sp macro="" textlink="">
      <cdr:nvSpPr>
        <cdr:cNvPr id="2" name="CuadroTexto 1"/>
        <cdr:cNvSpPr txBox="1"/>
      </cdr:nvSpPr>
      <cdr:spPr>
        <a:xfrm xmlns:a="http://schemas.openxmlformats.org/drawingml/2006/main">
          <a:off x="726244" y="92519"/>
          <a:ext cx="7295374" cy="82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1800" b="1"/>
            <a:t>USUARIOS/CUENTAS DE INTERNET MÓVIL POR PRESTADOR AL </a:t>
          </a:r>
          <a:r>
            <a:rPr lang="es-ES" sz="1800" b="1" baseline="0"/>
            <a:t> </a:t>
          </a:r>
        </a:p>
        <a:p xmlns:a="http://schemas.openxmlformats.org/drawingml/2006/main">
          <a:pPr algn="ctr"/>
          <a:r>
            <a:rPr lang="es-ES" sz="1800" b="1" baseline="0"/>
            <a:t>IV TRIMESTRE 2025</a:t>
          </a:r>
          <a:endParaRPr lang="es-ES" sz="1800" b="1"/>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heetViews>
  <sheetFormatPr baseColWidth="10" defaultRowHeight="12.75" x14ac:dyDescent="0.2"/>
  <cols>
    <col min="1" max="1" width="6" style="8" customWidth="1"/>
    <col min="2" max="5" width="11.42578125" style="8"/>
    <col min="6" max="6" width="13.140625" style="8" customWidth="1"/>
    <col min="7" max="16384" width="11.42578125" style="8"/>
  </cols>
  <sheetData>
    <row r="1" spans="1:12" s="2" customFormat="1" ht="18" customHeight="1" x14ac:dyDescent="0.25">
      <c r="A1" s="43"/>
      <c r="B1" s="44"/>
      <c r="C1" s="44"/>
      <c r="D1" s="44"/>
      <c r="E1" s="44"/>
      <c r="F1" s="44"/>
      <c r="G1" s="44"/>
      <c r="H1" s="44"/>
      <c r="I1" s="44"/>
      <c r="J1" s="44"/>
      <c r="K1" s="44"/>
      <c r="L1" s="45"/>
    </row>
    <row r="2" spans="1:12" s="2" customFormat="1" ht="18" customHeight="1" x14ac:dyDescent="0.25">
      <c r="A2" s="46"/>
      <c r="B2" s="47" t="s">
        <v>121</v>
      </c>
      <c r="C2" s="48"/>
      <c r="D2" s="48"/>
      <c r="E2" s="48"/>
      <c r="F2" s="48"/>
      <c r="G2" s="48"/>
      <c r="H2" s="48"/>
      <c r="I2" s="48"/>
      <c r="J2" s="48"/>
      <c r="K2" s="48"/>
      <c r="L2" s="49"/>
    </row>
    <row r="3" spans="1:12" s="2" customFormat="1" ht="18" customHeight="1" x14ac:dyDescent="0.25">
      <c r="A3" s="46"/>
      <c r="B3" s="50"/>
      <c r="C3" s="48"/>
      <c r="D3" s="48"/>
      <c r="E3" s="48"/>
      <c r="F3" s="48"/>
      <c r="G3" s="48"/>
      <c r="H3" s="48"/>
      <c r="I3" s="48"/>
      <c r="J3" s="48"/>
      <c r="K3" s="48"/>
      <c r="L3" s="49"/>
    </row>
    <row r="4" spans="1:12" s="2" customFormat="1" ht="18" customHeight="1" x14ac:dyDescent="0.25">
      <c r="A4" s="46"/>
      <c r="B4" s="51" t="s">
        <v>105</v>
      </c>
      <c r="C4" s="48"/>
      <c r="D4" s="48"/>
      <c r="E4" s="48"/>
      <c r="F4" s="48"/>
      <c r="G4" s="48"/>
      <c r="H4" s="48"/>
      <c r="I4" s="48"/>
      <c r="J4" s="48"/>
      <c r="K4" s="48"/>
      <c r="L4" s="49"/>
    </row>
    <row r="5" spans="1:12" s="2" customFormat="1" ht="18" customHeight="1" thickBot="1" x14ac:dyDescent="0.3">
      <c r="A5" s="46"/>
      <c r="B5" s="48"/>
      <c r="C5" s="48"/>
      <c r="D5" s="48"/>
      <c r="E5" s="48"/>
      <c r="F5" s="48"/>
      <c r="G5" s="48"/>
      <c r="H5" s="48"/>
      <c r="I5" s="48"/>
      <c r="J5" s="48"/>
      <c r="K5" s="48"/>
      <c r="L5" s="49"/>
    </row>
    <row r="6" spans="1:12" s="2" customFormat="1" ht="15" x14ac:dyDescent="0.25">
      <c r="A6" s="52"/>
      <c r="B6" s="53" t="s">
        <v>325</v>
      </c>
      <c r="C6" s="54"/>
      <c r="D6" s="54"/>
      <c r="E6" s="54"/>
      <c r="F6" s="54"/>
      <c r="G6" s="54"/>
      <c r="H6" s="54"/>
      <c r="I6" s="54"/>
      <c r="J6" s="54"/>
      <c r="K6" s="54"/>
      <c r="L6" s="55"/>
    </row>
    <row r="7" spans="1:12" s="2" customFormat="1" ht="15" x14ac:dyDescent="0.25">
      <c r="A7" s="56"/>
      <c r="B7" s="83" t="s">
        <v>2605</v>
      </c>
      <c r="C7" s="57"/>
      <c r="D7" s="57"/>
      <c r="E7" s="57"/>
      <c r="F7" s="57"/>
      <c r="G7" s="57"/>
      <c r="H7" s="57"/>
      <c r="I7" s="57"/>
      <c r="J7" s="57"/>
      <c r="K7" s="57"/>
      <c r="L7" s="58"/>
    </row>
    <row r="8" spans="1:12" s="2" customFormat="1" ht="15.75" thickBot="1" x14ac:dyDescent="0.3">
      <c r="A8" s="59"/>
      <c r="B8" s="84" t="s">
        <v>2606</v>
      </c>
      <c r="C8" s="60"/>
      <c r="D8" s="60"/>
      <c r="E8" s="60"/>
      <c r="F8" s="61"/>
      <c r="G8" s="61"/>
      <c r="H8" s="61"/>
      <c r="I8" s="61"/>
      <c r="J8" s="61"/>
      <c r="K8" s="61"/>
      <c r="L8" s="62"/>
    </row>
    <row r="9" spans="1:12" s="2" customFormat="1" ht="15.75" thickBot="1" x14ac:dyDescent="0.3">
      <c r="A9" s="3"/>
      <c r="B9" s="4"/>
      <c r="C9" s="5"/>
      <c r="D9" s="5"/>
      <c r="E9" s="5"/>
      <c r="F9" s="5"/>
      <c r="G9" s="5"/>
      <c r="H9" s="5"/>
      <c r="I9" s="5"/>
      <c r="J9" s="5"/>
      <c r="K9" s="5"/>
      <c r="L9" s="6"/>
    </row>
    <row r="10" spans="1:12" ht="15" x14ac:dyDescent="0.2">
      <c r="A10" s="204" t="s">
        <v>106</v>
      </c>
      <c r="B10" s="205"/>
      <c r="C10" s="205"/>
      <c r="D10" s="205"/>
      <c r="E10" s="205"/>
      <c r="F10" s="205"/>
      <c r="G10" s="211" t="s">
        <v>172</v>
      </c>
      <c r="H10" s="211"/>
      <c r="I10" s="211"/>
      <c r="J10" s="211"/>
      <c r="K10" s="211"/>
      <c r="L10" s="212"/>
    </row>
    <row r="11" spans="1:12" ht="14.25" customHeight="1" x14ac:dyDescent="0.2">
      <c r="A11" s="206"/>
      <c r="B11" s="207"/>
      <c r="C11" s="207"/>
      <c r="D11" s="207"/>
      <c r="E11" s="207"/>
      <c r="F11" s="207"/>
      <c r="G11" s="63"/>
      <c r="H11" s="63"/>
      <c r="I11" s="63"/>
      <c r="J11" s="63"/>
      <c r="K11" s="63"/>
      <c r="L11" s="64"/>
    </row>
    <row r="12" spans="1:12" ht="30" customHeight="1" x14ac:dyDescent="0.2">
      <c r="A12" s="208" t="s">
        <v>124</v>
      </c>
      <c r="B12" s="209"/>
      <c r="C12" s="209"/>
      <c r="D12" s="209"/>
      <c r="E12" s="209"/>
      <c r="F12" s="210"/>
      <c r="G12" s="213" t="s">
        <v>120</v>
      </c>
      <c r="H12" s="213"/>
      <c r="I12" s="213"/>
      <c r="J12" s="213"/>
      <c r="K12" s="213"/>
      <c r="L12" s="214"/>
    </row>
    <row r="13" spans="1:12" ht="30" customHeight="1" x14ac:dyDescent="0.2">
      <c r="A13" s="208" t="s">
        <v>186</v>
      </c>
      <c r="B13" s="209"/>
      <c r="C13" s="209"/>
      <c r="D13" s="209"/>
      <c r="E13" s="209"/>
      <c r="F13" s="210"/>
      <c r="G13" s="213" t="s">
        <v>119</v>
      </c>
      <c r="H13" s="213"/>
      <c r="I13" s="213"/>
      <c r="J13" s="213"/>
      <c r="K13" s="213"/>
      <c r="L13" s="214"/>
    </row>
    <row r="14" spans="1:12" ht="30" customHeight="1" x14ac:dyDescent="0.2">
      <c r="A14" s="208" t="s">
        <v>187</v>
      </c>
      <c r="B14" s="209"/>
      <c r="C14" s="209"/>
      <c r="D14" s="209"/>
      <c r="E14" s="209"/>
      <c r="F14" s="210"/>
      <c r="G14" s="218" t="s">
        <v>125</v>
      </c>
      <c r="H14" s="213"/>
      <c r="I14" s="213"/>
      <c r="J14" s="213"/>
      <c r="K14" s="213"/>
      <c r="L14" s="214"/>
    </row>
    <row r="15" spans="1:12" ht="30" customHeight="1" x14ac:dyDescent="0.2">
      <c r="A15" s="208" t="s">
        <v>103</v>
      </c>
      <c r="B15" s="209"/>
      <c r="C15" s="209"/>
      <c r="D15" s="209"/>
      <c r="E15" s="209"/>
      <c r="F15" s="210"/>
      <c r="G15" s="213" t="s">
        <v>126</v>
      </c>
      <c r="H15" s="213"/>
      <c r="I15" s="213"/>
      <c r="J15" s="213"/>
      <c r="K15" s="213"/>
      <c r="L15" s="214"/>
    </row>
    <row r="16" spans="1:12" ht="30" customHeight="1" x14ac:dyDescent="0.2">
      <c r="A16" s="208" t="s">
        <v>188</v>
      </c>
      <c r="B16" s="209"/>
      <c r="C16" s="209"/>
      <c r="D16" s="209"/>
      <c r="E16" s="209"/>
      <c r="F16" s="209"/>
      <c r="G16" s="215" t="s">
        <v>128</v>
      </c>
      <c r="H16" s="213"/>
      <c r="I16" s="213"/>
      <c r="J16" s="213"/>
      <c r="K16" s="213"/>
      <c r="L16" s="214"/>
    </row>
    <row r="17" spans="1:12" ht="30" customHeight="1" thickBot="1" x14ac:dyDescent="0.25">
      <c r="A17" s="274" t="s">
        <v>2655</v>
      </c>
      <c r="B17" s="274"/>
      <c r="C17" s="274"/>
      <c r="D17" s="274"/>
      <c r="E17" s="274"/>
      <c r="F17" s="274"/>
      <c r="G17" s="275" t="s">
        <v>127</v>
      </c>
      <c r="H17" s="216"/>
      <c r="I17" s="216"/>
      <c r="J17" s="216"/>
      <c r="K17" s="216"/>
      <c r="L17" s="217"/>
    </row>
  </sheetData>
  <mergeCells count="15">
    <mergeCell ref="A17:F17"/>
    <mergeCell ref="G16:L16"/>
    <mergeCell ref="G17:L17"/>
    <mergeCell ref="G14:L14"/>
    <mergeCell ref="A16:F16"/>
    <mergeCell ref="G15:L15"/>
    <mergeCell ref="A10:F10"/>
    <mergeCell ref="A11:F11"/>
    <mergeCell ref="A15:F15"/>
    <mergeCell ref="G10:L10"/>
    <mergeCell ref="A12:F12"/>
    <mergeCell ref="A13:F13"/>
    <mergeCell ref="A14:F14"/>
    <mergeCell ref="G12:L12"/>
    <mergeCell ref="G13:L13"/>
  </mergeCells>
  <hyperlinks>
    <hyperlink ref="A12" location="Cuentas100hab!A1" display="1. Cuentas del Servicio de Acceso a Internet Fijo y Móvil"/>
    <hyperlink ref="A13" location="' D Provincia'!A1" display="2. Datos de Cuentas y Usuarios de Internet por Provincia"/>
    <hyperlink ref="A14" location="'D Prestador'!A1" display="3. Datos de Cuentas y Usuarios de Internet por Prestador"/>
    <hyperlink ref="A15" location="'G. Cuentas Int. Prestador Fijo'!A1" display="5. Gráfico Distribución de Cuentas de Internet Fijo por Prestador"/>
    <hyperlink ref="A16" location="'G. Cuentas Usuarios Int. Móvil'!A1" display="9. Gráfico Distribución de Cuentas / Usuarios de Internet Móvil por Prestador"/>
    <hyperlink ref="A17:F17" location="Pro_Cant_Parr!A1" display="10. Datos de cuentas desagregado por provincia, cantón y parroqui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43"/>
  <sheetViews>
    <sheetView zoomScaleNormal="100" workbookViewId="0"/>
  </sheetViews>
  <sheetFormatPr baseColWidth="10" defaultRowHeight="12.75" x14ac:dyDescent="0.2"/>
  <cols>
    <col min="1" max="1" width="9.42578125" style="2" customWidth="1"/>
    <col min="2" max="4" width="16.85546875" style="2" customWidth="1"/>
    <col min="5" max="5" width="3.5703125" style="2" customWidth="1"/>
    <col min="6" max="6" width="13.28515625" style="2" customWidth="1"/>
    <col min="7" max="13" width="8.85546875" style="2" customWidth="1"/>
    <col min="14" max="14" width="8.85546875" style="20" customWidth="1"/>
    <col min="15" max="17" width="8.85546875" style="2" customWidth="1"/>
    <col min="18" max="19" width="11.42578125" style="2"/>
    <col min="20" max="20" width="9.5703125" style="2" customWidth="1"/>
    <col min="21" max="16384" width="11.42578125" style="2"/>
  </cols>
  <sheetData>
    <row r="1" spans="1:21" ht="18" customHeight="1" x14ac:dyDescent="0.25">
      <c r="A1" s="43"/>
      <c r="B1" s="44"/>
      <c r="C1" s="44"/>
      <c r="D1" s="44"/>
      <c r="E1" s="44"/>
      <c r="F1" s="44"/>
      <c r="G1" s="44"/>
      <c r="H1" s="44"/>
      <c r="I1" s="44"/>
      <c r="J1" s="44"/>
      <c r="K1" s="44"/>
      <c r="L1" s="44"/>
      <c r="M1" s="44"/>
      <c r="N1" s="44"/>
      <c r="O1" s="44"/>
      <c r="P1" s="44"/>
      <c r="Q1" s="44"/>
      <c r="R1" s="44"/>
      <c r="S1" s="44"/>
      <c r="T1" s="44"/>
      <c r="U1" s="44"/>
    </row>
    <row r="2" spans="1:21" ht="18" customHeight="1" x14ac:dyDescent="0.25">
      <c r="A2" s="46"/>
      <c r="B2" s="47" t="s">
        <v>121</v>
      </c>
      <c r="C2" s="48"/>
      <c r="D2" s="48"/>
      <c r="E2" s="48"/>
      <c r="F2" s="48"/>
      <c r="G2" s="48"/>
      <c r="H2" s="48"/>
      <c r="I2" s="48"/>
      <c r="J2" s="48"/>
      <c r="K2" s="48"/>
      <c r="L2" s="48"/>
      <c r="M2" s="48"/>
      <c r="N2" s="48"/>
      <c r="O2" s="48"/>
      <c r="P2" s="48"/>
      <c r="Q2" s="48"/>
      <c r="R2" s="48"/>
      <c r="S2" s="48"/>
      <c r="T2" s="48"/>
      <c r="U2" s="48"/>
    </row>
    <row r="3" spans="1:21" ht="18" customHeight="1" x14ac:dyDescent="0.25">
      <c r="A3" s="46"/>
      <c r="B3" s="50"/>
      <c r="C3" s="48"/>
      <c r="D3" s="48"/>
      <c r="E3" s="48"/>
      <c r="F3" s="48"/>
      <c r="G3" s="48"/>
      <c r="H3" s="48"/>
      <c r="I3" s="48"/>
      <c r="J3" s="48"/>
      <c r="K3" s="48"/>
      <c r="L3" s="48"/>
      <c r="M3" s="48"/>
      <c r="N3" s="48"/>
      <c r="O3" s="48"/>
      <c r="P3" s="48"/>
      <c r="Q3" s="48"/>
      <c r="R3" s="48"/>
      <c r="S3" s="48"/>
      <c r="T3" s="48"/>
      <c r="U3" s="48"/>
    </row>
    <row r="4" spans="1:21" ht="18" customHeight="1" x14ac:dyDescent="0.25">
      <c r="A4" s="46"/>
      <c r="B4" s="51" t="s">
        <v>101</v>
      </c>
      <c r="C4" s="48"/>
      <c r="D4" s="48"/>
      <c r="E4" s="48"/>
      <c r="F4" s="48"/>
      <c r="G4" s="48"/>
      <c r="H4" s="48"/>
      <c r="I4" s="48"/>
      <c r="J4" s="48"/>
      <c r="K4" s="48"/>
      <c r="L4" s="48"/>
      <c r="M4" s="48"/>
      <c r="N4" s="48"/>
      <c r="O4" s="48"/>
      <c r="P4" s="48"/>
      <c r="Q4" s="48"/>
      <c r="R4" s="48"/>
      <c r="S4" s="48"/>
      <c r="T4" s="48"/>
      <c r="U4" s="48"/>
    </row>
    <row r="5" spans="1:21" ht="18" customHeight="1" thickBot="1" x14ac:dyDescent="0.3">
      <c r="A5" s="67"/>
      <c r="B5" s="48"/>
      <c r="C5" s="48"/>
      <c r="D5" s="48"/>
      <c r="E5" s="48"/>
      <c r="F5" s="48"/>
      <c r="G5" s="48"/>
      <c r="H5" s="48"/>
      <c r="I5" s="48"/>
      <c r="J5" s="48"/>
      <c r="K5" s="48"/>
      <c r="L5" s="48"/>
      <c r="M5" s="48"/>
      <c r="N5" s="48"/>
      <c r="O5" s="48"/>
      <c r="P5" s="48"/>
      <c r="Q5" s="48"/>
      <c r="R5" s="48"/>
      <c r="S5" s="48"/>
      <c r="T5" s="48"/>
      <c r="U5" s="48"/>
    </row>
    <row r="6" spans="1:21" ht="15" customHeight="1" x14ac:dyDescent="0.25">
      <c r="A6" s="52"/>
      <c r="B6" s="53" t="s">
        <v>325</v>
      </c>
      <c r="C6" s="68"/>
      <c r="D6" s="68"/>
      <c r="E6" s="54"/>
      <c r="F6" s="54"/>
      <c r="G6" s="54"/>
      <c r="H6" s="54"/>
      <c r="I6" s="54"/>
      <c r="J6" s="54"/>
      <c r="K6" s="54"/>
      <c r="L6" s="54"/>
      <c r="M6" s="54"/>
      <c r="N6" s="54"/>
      <c r="O6" s="54"/>
      <c r="P6" s="54"/>
      <c r="Q6" s="54"/>
      <c r="R6" s="54"/>
      <c r="S6" s="54"/>
      <c r="T6" s="54"/>
      <c r="U6" s="54"/>
    </row>
    <row r="7" spans="1:21" ht="15" customHeight="1" x14ac:dyDescent="0.25">
      <c r="A7" s="56"/>
      <c r="B7" s="65" t="str">
        <f>Índice!B7</f>
        <v>Fecha de publicación: Enero 2026</v>
      </c>
      <c r="C7" s="69"/>
      <c r="D7" s="69"/>
      <c r="E7" s="57"/>
      <c r="F7" s="57"/>
      <c r="G7" s="57"/>
      <c r="H7" s="57"/>
      <c r="I7" s="57"/>
      <c r="J7" s="57"/>
      <c r="K7" s="70" t="s">
        <v>104</v>
      </c>
      <c r="L7" s="70"/>
      <c r="M7" s="57"/>
      <c r="N7" s="57"/>
      <c r="O7" s="57"/>
      <c r="P7" s="57"/>
      <c r="Q7" s="57"/>
      <c r="R7" s="57"/>
      <c r="S7" s="57"/>
      <c r="T7" s="57"/>
      <c r="U7" s="57"/>
    </row>
    <row r="8" spans="1:21" ht="15" customHeight="1" thickBot="1" x14ac:dyDescent="0.3">
      <c r="A8" s="59"/>
      <c r="B8" s="66" t="str">
        <f>Índice!B8</f>
        <v>Fecha de corte: Diciembre 2026 (IV Trimestre)</v>
      </c>
      <c r="C8" s="71"/>
      <c r="D8" s="71"/>
      <c r="E8" s="61"/>
      <c r="F8" s="61"/>
      <c r="G8" s="61"/>
      <c r="H8" s="61"/>
      <c r="I8" s="61"/>
      <c r="J8" s="61"/>
      <c r="K8" s="61"/>
      <c r="L8" s="61"/>
      <c r="M8" s="61"/>
      <c r="N8" s="61"/>
      <c r="O8" s="61"/>
      <c r="P8" s="61"/>
      <c r="Q8" s="61"/>
      <c r="R8" s="61"/>
      <c r="S8" s="61"/>
      <c r="T8" s="61"/>
      <c r="U8" s="61"/>
    </row>
    <row r="9" spans="1:21" ht="20.100000000000001" customHeight="1" x14ac:dyDescent="0.2">
      <c r="A9" s="12"/>
      <c r="B9" s="13"/>
      <c r="C9" s="13"/>
      <c r="D9" s="13"/>
      <c r="E9" s="13"/>
      <c r="F9" s="13"/>
      <c r="G9" s="13"/>
      <c r="H9" s="13"/>
      <c r="I9" s="13"/>
      <c r="J9" s="13"/>
      <c r="K9" s="13"/>
      <c r="L9" s="13"/>
      <c r="M9" s="13"/>
      <c r="N9" s="13"/>
    </row>
    <row r="10" spans="1:21" ht="37.5" customHeight="1" x14ac:dyDescent="0.2">
      <c r="A10" s="76" t="s">
        <v>90</v>
      </c>
      <c r="B10" s="77" t="s">
        <v>94</v>
      </c>
      <c r="C10" s="77" t="s">
        <v>91</v>
      </c>
      <c r="D10" s="77" t="s">
        <v>95</v>
      </c>
      <c r="E10" s="14"/>
      <c r="F10" s="219" t="s">
        <v>98</v>
      </c>
      <c r="G10" s="220"/>
      <c r="H10" s="220"/>
      <c r="I10" s="220"/>
      <c r="J10" s="220"/>
      <c r="K10" s="220"/>
      <c r="L10" s="220"/>
      <c r="M10" s="220"/>
      <c r="N10" s="220"/>
      <c r="O10" s="220"/>
      <c r="P10" s="220"/>
      <c r="Q10" s="220"/>
      <c r="R10" s="220"/>
      <c r="S10" s="220"/>
      <c r="T10" s="220"/>
      <c r="U10" s="220"/>
    </row>
    <row r="11" spans="1:21" ht="20.100000000000001" customHeight="1" x14ac:dyDescent="0.2">
      <c r="A11" s="26">
        <v>40543</v>
      </c>
      <c r="B11" s="27">
        <f t="shared" ref="B11:B33" si="0">B59+B107</f>
        <v>804091</v>
      </c>
      <c r="C11" s="27">
        <v>14111640</v>
      </c>
      <c r="D11" s="30">
        <f t="shared" ref="D11:D37" si="1">B11/C11</f>
        <v>5.6980691117403788E-2</v>
      </c>
      <c r="E11" s="15"/>
      <c r="F11" s="31" t="s">
        <v>90</v>
      </c>
      <c r="G11" s="32">
        <v>2010</v>
      </c>
      <c r="H11" s="32">
        <v>2011</v>
      </c>
      <c r="I11" s="32">
        <v>2012</v>
      </c>
      <c r="J11" s="32">
        <v>2013</v>
      </c>
      <c r="K11" s="32">
        <v>2014</v>
      </c>
      <c r="L11" s="32">
        <v>2015</v>
      </c>
      <c r="M11" s="32">
        <v>2016</v>
      </c>
      <c r="N11" s="32">
        <v>2017</v>
      </c>
      <c r="O11" s="32">
        <v>2018</v>
      </c>
      <c r="P11" s="32">
        <v>2019</v>
      </c>
      <c r="Q11" s="32">
        <v>2020</v>
      </c>
      <c r="R11" s="32">
        <v>2021</v>
      </c>
      <c r="S11" s="32" t="s">
        <v>580</v>
      </c>
      <c r="T11" s="32">
        <v>2023</v>
      </c>
      <c r="U11" s="32">
        <v>2024</v>
      </c>
    </row>
    <row r="12" spans="1:21" ht="20.100000000000001" customHeight="1" x14ac:dyDescent="0.2">
      <c r="A12" s="26">
        <v>40908</v>
      </c>
      <c r="B12" s="27">
        <f t="shared" si="0"/>
        <v>2158929</v>
      </c>
      <c r="C12" s="27">
        <v>14443679</v>
      </c>
      <c r="D12" s="30">
        <f t="shared" si="1"/>
        <v>0.1494722362633509</v>
      </c>
      <c r="E12" s="14"/>
      <c r="F12" s="7" t="s">
        <v>92</v>
      </c>
      <c r="G12" s="1">
        <f>D59</f>
        <v>3.3477965707741975E-2</v>
      </c>
      <c r="H12" s="1">
        <f>D60</f>
        <v>4.4713123297741526E-2</v>
      </c>
      <c r="I12" s="1">
        <f>D61</f>
        <v>5.9753219196663661E-2</v>
      </c>
      <c r="J12" s="1">
        <f>D62</f>
        <v>6.8751331637669791E-2</v>
      </c>
      <c r="K12" s="1">
        <f>D63</f>
        <v>8.2533446023220394E-2</v>
      </c>
      <c r="L12" s="1">
        <f>D64</f>
        <v>9.1616149156537166E-2</v>
      </c>
      <c r="M12" s="1">
        <f>D68</f>
        <v>9.7609314206233602E-2</v>
      </c>
      <c r="N12" s="1">
        <f>D72</f>
        <v>0.10606183700436617</v>
      </c>
      <c r="O12" s="1">
        <f>D76</f>
        <v>0.11480292312796582</v>
      </c>
      <c r="P12" s="1">
        <f>D80</f>
        <v>0.12120469636702282</v>
      </c>
      <c r="Q12" s="1">
        <f>D84</f>
        <v>0.13542032450630179</v>
      </c>
      <c r="R12" s="1">
        <f>D88</f>
        <v>0.14166081482043205</v>
      </c>
      <c r="S12" s="1">
        <f>D92</f>
        <v>0.14973419547577554</v>
      </c>
      <c r="T12" s="1">
        <f>D96</f>
        <v>0.15869212666191637</v>
      </c>
      <c r="U12" s="1">
        <f>D100</f>
        <v>0.17479793022246734</v>
      </c>
    </row>
    <row r="13" spans="1:21" ht="20.100000000000001" customHeight="1" x14ac:dyDescent="0.2">
      <c r="A13" s="26">
        <v>41274</v>
      </c>
      <c r="B13" s="27">
        <f t="shared" si="0"/>
        <v>4190756</v>
      </c>
      <c r="C13" s="27">
        <v>14899214</v>
      </c>
      <c r="D13" s="30">
        <f t="shared" si="1"/>
        <v>0.28127362960220587</v>
      </c>
      <c r="E13" s="14"/>
      <c r="F13" s="7" t="s">
        <v>93</v>
      </c>
      <c r="G13" s="1">
        <f>D107</f>
        <v>2.350272540966181E-2</v>
      </c>
      <c r="H13" s="1">
        <f>D108</f>
        <v>0.10475911296560939</v>
      </c>
      <c r="I13" s="1">
        <f>D109</f>
        <v>0.22152041040554221</v>
      </c>
      <c r="J13" s="1">
        <f>D110</f>
        <v>0.26660183309414304</v>
      </c>
      <c r="K13" s="1">
        <f>D111</f>
        <v>0.30785128478825036</v>
      </c>
      <c r="L13" s="1">
        <f>D112</f>
        <v>0.34973417031332199</v>
      </c>
      <c r="M13" s="1">
        <f>D116</f>
        <v>0.47036184873247966</v>
      </c>
      <c r="N13" s="1">
        <f>D120</f>
        <v>0.52495031123308211</v>
      </c>
      <c r="O13" s="1">
        <f>D124</f>
        <v>0.54882159905936534</v>
      </c>
      <c r="P13" s="1">
        <f>D128</f>
        <v>0.54064382493708318</v>
      </c>
      <c r="Q13" s="1">
        <f>D132</f>
        <v>0.54541108675004035</v>
      </c>
      <c r="R13" s="1">
        <f>D136</f>
        <v>0.57578969651541467</v>
      </c>
      <c r="S13" s="1">
        <f>D140</f>
        <v>0.59462173607063495</v>
      </c>
      <c r="T13" s="1">
        <f>+D144</f>
        <v>0.62345471170795064</v>
      </c>
      <c r="U13" s="1">
        <f>D148</f>
        <v>0.65583823480431025</v>
      </c>
    </row>
    <row r="14" spans="1:21" ht="20.100000000000001" customHeight="1" x14ac:dyDescent="0.2">
      <c r="A14" s="26">
        <v>41639</v>
      </c>
      <c r="B14" s="27">
        <f t="shared" si="0"/>
        <v>5290112</v>
      </c>
      <c r="C14" s="27">
        <v>15774749</v>
      </c>
      <c r="D14" s="30">
        <f t="shared" si="1"/>
        <v>0.33535316473181287</v>
      </c>
      <c r="E14" s="14"/>
      <c r="F14" s="14"/>
      <c r="G14" s="14"/>
      <c r="H14" s="14"/>
      <c r="I14" s="14"/>
      <c r="J14" s="14"/>
      <c r="K14" s="14"/>
      <c r="L14" s="14"/>
      <c r="M14" s="14"/>
    </row>
    <row r="15" spans="1:21" ht="20.100000000000001" customHeight="1" x14ac:dyDescent="0.2">
      <c r="A15" s="26">
        <v>42004</v>
      </c>
      <c r="B15" s="27">
        <f t="shared" si="0"/>
        <v>6256878</v>
      </c>
      <c r="C15" s="27">
        <v>16027466</v>
      </c>
      <c r="D15" s="30">
        <f t="shared" si="1"/>
        <v>0.39038473081147074</v>
      </c>
      <c r="E15" s="14"/>
      <c r="F15" s="14"/>
      <c r="G15" s="14"/>
      <c r="H15" s="14"/>
      <c r="I15" s="14"/>
      <c r="J15" s="14"/>
      <c r="K15" s="14"/>
      <c r="L15" s="14"/>
      <c r="M15" s="14"/>
    </row>
    <row r="16" spans="1:21" ht="20.100000000000001" customHeight="1" x14ac:dyDescent="0.2">
      <c r="A16" s="26">
        <v>42339</v>
      </c>
      <c r="B16" s="27">
        <f t="shared" si="0"/>
        <v>7184673</v>
      </c>
      <c r="C16" s="27">
        <v>16278844</v>
      </c>
      <c r="D16" s="30">
        <v>0.44135031946985914</v>
      </c>
      <c r="E16" s="14"/>
      <c r="F16" s="14"/>
      <c r="G16" s="14"/>
      <c r="H16" s="14"/>
      <c r="I16" s="14"/>
      <c r="J16" s="14"/>
      <c r="K16" s="14"/>
      <c r="L16" s="14"/>
      <c r="M16" s="14"/>
    </row>
    <row r="17" spans="1:13" ht="20.100000000000001" customHeight="1" x14ac:dyDescent="0.2">
      <c r="A17" s="26">
        <v>42460</v>
      </c>
      <c r="B17" s="27">
        <f t="shared" si="0"/>
        <v>7503071</v>
      </c>
      <c r="C17" s="27">
        <v>16341315.774747703</v>
      </c>
      <c r="D17" s="30">
        <f>B17/C17</f>
        <v>0.45914729899501261</v>
      </c>
      <c r="E17" s="14"/>
      <c r="F17" s="14"/>
      <c r="G17" s="14"/>
      <c r="H17" s="14"/>
      <c r="I17" s="14"/>
      <c r="J17" s="14"/>
      <c r="K17" s="14"/>
      <c r="L17" s="14"/>
      <c r="M17" s="14"/>
    </row>
    <row r="18" spans="1:13" ht="20.100000000000001" customHeight="1" x14ac:dyDescent="0.2">
      <c r="A18" s="26">
        <v>42551</v>
      </c>
      <c r="B18" s="27">
        <f t="shared" si="0"/>
        <v>7791315</v>
      </c>
      <c r="C18" s="27">
        <v>16403786</v>
      </c>
      <c r="D18" s="30">
        <f t="shared" si="1"/>
        <v>0.47497053424130259</v>
      </c>
      <c r="E18" s="14"/>
      <c r="F18" s="14"/>
      <c r="G18" s="14"/>
      <c r="H18" s="14"/>
      <c r="I18" s="14"/>
      <c r="J18" s="14"/>
      <c r="K18" s="14"/>
      <c r="L18" s="14"/>
      <c r="M18" s="14"/>
    </row>
    <row r="19" spans="1:13" ht="20.100000000000001" customHeight="1" x14ac:dyDescent="0.2">
      <c r="A19" s="26">
        <v>42614</v>
      </c>
      <c r="B19" s="27">
        <f t="shared" si="0"/>
        <v>8375777</v>
      </c>
      <c r="C19" s="27">
        <v>16466259.208370619</v>
      </c>
      <c r="D19" s="30">
        <f t="shared" si="1"/>
        <v>0.50866301167797578</v>
      </c>
      <c r="E19" s="14"/>
      <c r="F19" s="14"/>
      <c r="G19" s="14"/>
      <c r="H19" s="14"/>
      <c r="I19" s="14"/>
      <c r="J19" s="14"/>
      <c r="K19" s="14"/>
      <c r="L19" s="14"/>
      <c r="M19" s="14"/>
    </row>
    <row r="20" spans="1:13" ht="20.100000000000001" customHeight="1" x14ac:dyDescent="0.2">
      <c r="A20" s="26">
        <v>42705</v>
      </c>
      <c r="B20" s="27">
        <f t="shared" si="0"/>
        <v>9387842</v>
      </c>
      <c r="C20" s="27">
        <v>16528730.000000004</v>
      </c>
      <c r="D20" s="30">
        <f t="shared" si="1"/>
        <v>0.5679711629387133</v>
      </c>
      <c r="E20" s="14"/>
      <c r="F20" s="14"/>
      <c r="G20" s="14"/>
      <c r="H20" s="14"/>
      <c r="I20" s="14"/>
      <c r="J20" s="14"/>
      <c r="K20" s="14"/>
      <c r="L20" s="14"/>
      <c r="M20" s="14"/>
    </row>
    <row r="21" spans="1:13" ht="20.100000000000001" customHeight="1" x14ac:dyDescent="0.2">
      <c r="A21" s="26">
        <v>42795</v>
      </c>
      <c r="B21" s="27">
        <f t="shared" si="0"/>
        <v>9409009</v>
      </c>
      <c r="C21" s="27">
        <v>16590792</v>
      </c>
      <c r="D21" s="30">
        <f t="shared" si="1"/>
        <v>0.56712235317036097</v>
      </c>
      <c r="E21" s="14"/>
      <c r="F21" s="14"/>
      <c r="G21" s="14"/>
      <c r="H21" s="14"/>
      <c r="I21" s="14"/>
      <c r="J21" s="14"/>
      <c r="K21" s="14"/>
      <c r="L21" s="14"/>
      <c r="M21" s="14"/>
    </row>
    <row r="22" spans="1:13" ht="20.100000000000001" customHeight="1" x14ac:dyDescent="0.2">
      <c r="A22" s="26">
        <v>42887</v>
      </c>
      <c r="B22" s="27">
        <f t="shared" si="0"/>
        <v>9807442</v>
      </c>
      <c r="C22" s="27">
        <v>16652853.5</v>
      </c>
      <c r="D22" s="30">
        <f t="shared" si="1"/>
        <v>0.58893462312630085</v>
      </c>
      <c r="E22" s="14"/>
      <c r="F22" s="14"/>
      <c r="G22" s="14"/>
      <c r="H22" s="14"/>
      <c r="I22" s="14"/>
      <c r="J22" s="14"/>
      <c r="K22" s="14"/>
      <c r="L22" s="14"/>
      <c r="M22" s="14"/>
    </row>
    <row r="23" spans="1:13" ht="20.100000000000001" customHeight="1" x14ac:dyDescent="0.2">
      <c r="A23" s="26">
        <v>42979</v>
      </c>
      <c r="B23" s="27">
        <f t="shared" si="0"/>
        <v>10370911</v>
      </c>
      <c r="C23" s="27">
        <v>16714915.25</v>
      </c>
      <c r="D23" s="30">
        <f t="shared" si="1"/>
        <v>0.62045848542366977</v>
      </c>
      <c r="E23" s="14"/>
      <c r="F23" s="14"/>
      <c r="G23" s="14"/>
      <c r="H23" s="14"/>
      <c r="I23" s="14"/>
      <c r="J23" s="14"/>
      <c r="K23" s="14"/>
      <c r="L23" s="14"/>
      <c r="M23" s="14"/>
    </row>
    <row r="24" spans="1:13" ht="20.100000000000001" customHeight="1" x14ac:dyDescent="0.2">
      <c r="A24" s="26">
        <v>43070</v>
      </c>
      <c r="B24" s="27">
        <f t="shared" si="0"/>
        <v>10586476.29770026</v>
      </c>
      <c r="C24" s="27">
        <v>16776977</v>
      </c>
      <c r="D24" s="30">
        <f t="shared" si="1"/>
        <v>0.63101214823744822</v>
      </c>
      <c r="E24" s="14"/>
      <c r="F24" s="14"/>
      <c r="G24" s="14"/>
      <c r="H24" s="14"/>
      <c r="I24" s="14"/>
      <c r="J24" s="14"/>
      <c r="K24" s="14"/>
      <c r="L24" s="14"/>
      <c r="M24" s="14"/>
    </row>
    <row r="25" spans="1:13" ht="20.100000000000001" customHeight="1" x14ac:dyDescent="0.2">
      <c r="A25" s="26">
        <v>43160</v>
      </c>
      <c r="B25" s="27">
        <f t="shared" si="0"/>
        <v>10491657.353403497</v>
      </c>
      <c r="C25" s="27">
        <v>16838584.750000004</v>
      </c>
      <c r="D25" s="30">
        <f t="shared" si="1"/>
        <v>0.6230723964734326</v>
      </c>
      <c r="E25" s="14"/>
      <c r="F25" s="14"/>
      <c r="G25" s="14"/>
      <c r="H25" s="14"/>
      <c r="I25" s="14"/>
      <c r="J25" s="14"/>
      <c r="K25" s="14"/>
      <c r="L25" s="14"/>
      <c r="M25" s="14"/>
    </row>
    <row r="26" spans="1:13" ht="20.100000000000001" customHeight="1" x14ac:dyDescent="0.2">
      <c r="A26" s="26">
        <v>43252</v>
      </c>
      <c r="B26" s="27">
        <f t="shared" si="0"/>
        <v>10781317</v>
      </c>
      <c r="C26" s="27">
        <v>16900192.500000007</v>
      </c>
      <c r="D26" s="30">
        <f t="shared" si="1"/>
        <v>0.63794048499743394</v>
      </c>
      <c r="E26" s="14"/>
      <c r="F26" s="14"/>
      <c r="G26" s="14"/>
      <c r="H26" s="14"/>
      <c r="I26" s="14"/>
      <c r="J26" s="14"/>
      <c r="K26" s="14"/>
      <c r="L26" s="14"/>
      <c r="M26" s="14"/>
    </row>
    <row r="27" spans="1:13" ht="20.100000000000001" customHeight="1" x14ac:dyDescent="0.2">
      <c r="A27" s="26">
        <v>43344</v>
      </c>
      <c r="B27" s="27">
        <f t="shared" si="0"/>
        <v>10972928</v>
      </c>
      <c r="C27" s="27">
        <v>16961800.250000011</v>
      </c>
      <c r="D27" s="30">
        <f t="shared" si="1"/>
        <v>0.64692001074591077</v>
      </c>
      <c r="E27" s="14"/>
      <c r="F27" s="14"/>
      <c r="G27" s="14"/>
      <c r="H27" s="14"/>
      <c r="I27" s="14"/>
      <c r="J27" s="14"/>
      <c r="K27" s="14"/>
      <c r="L27" s="14"/>
      <c r="M27" s="14"/>
    </row>
    <row r="28" spans="1:13" ht="20.100000000000001" customHeight="1" x14ac:dyDescent="0.2">
      <c r="A28" s="26">
        <v>43435</v>
      </c>
      <c r="B28" s="27">
        <f t="shared" si="0"/>
        <v>11297151</v>
      </c>
      <c r="C28" s="27">
        <v>17023408.000000015</v>
      </c>
      <c r="D28" s="30">
        <f t="shared" si="1"/>
        <v>0.66362452218733115</v>
      </c>
      <c r="E28" s="14"/>
      <c r="F28" s="14"/>
      <c r="G28" s="14"/>
      <c r="H28" s="14"/>
      <c r="I28" s="14"/>
      <c r="J28" s="14"/>
      <c r="K28" s="14"/>
      <c r="L28" s="14"/>
      <c r="M28" s="14"/>
    </row>
    <row r="29" spans="1:13" ht="20.100000000000001" customHeight="1" x14ac:dyDescent="0.2">
      <c r="A29" s="26">
        <v>43525</v>
      </c>
      <c r="B29" s="27">
        <f t="shared" si="0"/>
        <v>11146728</v>
      </c>
      <c r="C29" s="27">
        <v>17084552.5</v>
      </c>
      <c r="D29" s="30">
        <f t="shared" si="1"/>
        <v>0.65244483283949051</v>
      </c>
      <c r="E29" s="14"/>
      <c r="F29" s="14"/>
      <c r="G29" s="14"/>
      <c r="H29" s="14"/>
      <c r="I29" s="14"/>
      <c r="J29" s="14"/>
      <c r="K29" s="14"/>
      <c r="L29" s="14"/>
      <c r="M29" s="14"/>
    </row>
    <row r="30" spans="1:13" ht="20.100000000000001" customHeight="1" x14ac:dyDescent="0.2">
      <c r="A30" s="26">
        <v>43617</v>
      </c>
      <c r="B30" s="27">
        <f t="shared" si="0"/>
        <v>11499931</v>
      </c>
      <c r="C30" s="27">
        <v>17145697</v>
      </c>
      <c r="D30" s="30">
        <f t="shared" si="1"/>
        <v>0.67071819827447088</v>
      </c>
      <c r="E30" s="14"/>
      <c r="F30" s="14"/>
      <c r="G30" s="14"/>
      <c r="H30" s="14"/>
      <c r="I30" s="14"/>
      <c r="J30" s="14"/>
      <c r="K30" s="14"/>
      <c r="L30" s="14"/>
      <c r="M30" s="14"/>
    </row>
    <row r="31" spans="1:13" ht="20.100000000000001" customHeight="1" x14ac:dyDescent="0.2">
      <c r="A31" s="26">
        <v>43709</v>
      </c>
      <c r="B31" s="27">
        <f t="shared" si="0"/>
        <v>11416992</v>
      </c>
      <c r="C31" s="27">
        <v>17206841.5</v>
      </c>
      <c r="D31" s="30">
        <f t="shared" si="1"/>
        <v>0.66351468397032654</v>
      </c>
      <c r="E31" s="14"/>
      <c r="F31" s="14"/>
      <c r="G31" s="14"/>
      <c r="H31" s="14"/>
      <c r="I31" s="14"/>
      <c r="J31" s="14"/>
      <c r="K31" s="14"/>
      <c r="L31" s="14"/>
      <c r="M31" s="14"/>
    </row>
    <row r="32" spans="1:13" ht="20.100000000000001" customHeight="1" x14ac:dyDescent="0.2">
      <c r="A32" s="26">
        <v>43800</v>
      </c>
      <c r="B32" s="27">
        <f t="shared" si="0"/>
        <v>11428791</v>
      </c>
      <c r="C32" s="27">
        <v>17267985.999999993</v>
      </c>
      <c r="D32" s="30">
        <f t="shared" si="1"/>
        <v>0.6618485213041061</v>
      </c>
      <c r="E32" s="14"/>
      <c r="F32" s="14"/>
      <c r="G32" s="14"/>
      <c r="H32" s="14"/>
      <c r="I32" s="14"/>
      <c r="J32" s="14"/>
      <c r="K32" s="14"/>
      <c r="L32" s="14"/>
      <c r="M32" s="14"/>
    </row>
    <row r="33" spans="1:13" ht="20.100000000000001" customHeight="1" x14ac:dyDescent="0.2">
      <c r="A33" s="26">
        <v>43891</v>
      </c>
      <c r="B33" s="27">
        <f t="shared" si="0"/>
        <v>11304318</v>
      </c>
      <c r="C33" s="27">
        <v>17328650.295135684</v>
      </c>
      <c r="D33" s="30">
        <f t="shared" si="1"/>
        <v>0.65234844073073761</v>
      </c>
      <c r="E33" s="14"/>
      <c r="F33" s="14"/>
      <c r="G33" s="14"/>
      <c r="H33" s="14"/>
      <c r="I33" s="14"/>
      <c r="J33" s="14"/>
      <c r="K33" s="14"/>
      <c r="L33" s="14"/>
      <c r="M33" s="14"/>
    </row>
    <row r="34" spans="1:13" ht="20.100000000000001" customHeight="1" x14ac:dyDescent="0.2">
      <c r="A34" s="26">
        <v>43983</v>
      </c>
      <c r="B34" s="27">
        <f t="shared" ref="B34:B48" si="2">+B82+B130</f>
        <v>11162516</v>
      </c>
      <c r="C34" s="27">
        <v>17389314.635013156</v>
      </c>
      <c r="D34" s="30">
        <f t="shared" si="1"/>
        <v>0.64191811087967898</v>
      </c>
      <c r="E34" s="14"/>
      <c r="F34" s="14"/>
      <c r="G34" s="14"/>
      <c r="H34" s="14"/>
      <c r="I34" s="14"/>
      <c r="J34" s="14"/>
      <c r="K34" s="14"/>
      <c r="L34" s="14"/>
      <c r="M34" s="14"/>
    </row>
    <row r="35" spans="1:13" ht="20.100000000000001" customHeight="1" x14ac:dyDescent="0.2">
      <c r="A35" s="26">
        <v>44075</v>
      </c>
      <c r="B35" s="27">
        <f t="shared" si="2"/>
        <v>12077185</v>
      </c>
      <c r="C35" s="27">
        <v>17449978.974890605</v>
      </c>
      <c r="D35" s="30">
        <f t="shared" si="1"/>
        <v>0.69210312616297653</v>
      </c>
      <c r="E35" s="14"/>
      <c r="F35" s="14"/>
      <c r="G35" s="14"/>
      <c r="H35" s="14"/>
      <c r="I35" s="14"/>
      <c r="J35" s="14"/>
      <c r="K35" s="14"/>
      <c r="L35" s="14"/>
      <c r="M35" s="14"/>
    </row>
    <row r="36" spans="1:13" ht="20.100000000000001" customHeight="1" x14ac:dyDescent="0.2">
      <c r="A36" s="26">
        <v>44166</v>
      </c>
      <c r="B36" s="27">
        <f t="shared" si="2"/>
        <v>11921796</v>
      </c>
      <c r="C36" s="27">
        <v>17510643.314768102</v>
      </c>
      <c r="D36" s="30">
        <f t="shared" si="1"/>
        <v>0.68083141125634217</v>
      </c>
      <c r="E36" s="14"/>
      <c r="F36" s="14"/>
      <c r="G36" s="14"/>
      <c r="H36" s="14"/>
      <c r="I36" s="14"/>
      <c r="J36" s="14"/>
      <c r="K36" s="14"/>
      <c r="L36" s="14"/>
      <c r="M36" s="14"/>
    </row>
    <row r="37" spans="1:13" ht="20.100000000000001" customHeight="1" x14ac:dyDescent="0.2">
      <c r="A37" s="26">
        <v>44256</v>
      </c>
      <c r="B37" s="27">
        <f t="shared" si="2"/>
        <v>11828536</v>
      </c>
      <c r="C37" s="27">
        <v>17510643.314768102</v>
      </c>
      <c r="D37" s="30">
        <f t="shared" si="1"/>
        <v>0.67550550755745598</v>
      </c>
      <c r="E37" s="14"/>
      <c r="F37" s="14"/>
      <c r="G37" s="14"/>
      <c r="H37" s="14"/>
      <c r="I37" s="14"/>
      <c r="J37" s="14"/>
      <c r="K37" s="14"/>
      <c r="L37" s="14"/>
      <c r="M37" s="14"/>
    </row>
    <row r="38" spans="1:13" ht="20.100000000000001" customHeight="1" x14ac:dyDescent="0.2">
      <c r="A38" s="29">
        <v>44368</v>
      </c>
      <c r="B38" s="27">
        <f t="shared" si="2"/>
        <v>12173359</v>
      </c>
      <c r="C38" s="27">
        <v>17510643.314768102</v>
      </c>
      <c r="D38" s="30">
        <f t="shared" ref="D38:D42" si="3">B38/C38</f>
        <v>0.69519770240155876</v>
      </c>
      <c r="E38" s="14"/>
      <c r="F38" s="14"/>
      <c r="G38" s="14"/>
      <c r="H38" s="14"/>
      <c r="I38" s="14"/>
      <c r="J38" s="14"/>
      <c r="K38" s="14"/>
      <c r="L38" s="14"/>
      <c r="M38" s="14"/>
    </row>
    <row r="39" spans="1:13" ht="20.100000000000001" customHeight="1" x14ac:dyDescent="0.2">
      <c r="A39" s="29">
        <v>44440</v>
      </c>
      <c r="B39" s="27">
        <f t="shared" si="2"/>
        <v>12531754</v>
      </c>
      <c r="C39" s="27">
        <v>17510643.314768102</v>
      </c>
      <c r="D39" s="30">
        <f t="shared" si="3"/>
        <v>0.71566496871254215</v>
      </c>
      <c r="E39" s="14"/>
      <c r="F39" s="14"/>
      <c r="G39" s="14"/>
      <c r="H39" s="14"/>
      <c r="I39" s="14"/>
      <c r="J39" s="14"/>
      <c r="K39" s="14"/>
      <c r="L39" s="14"/>
      <c r="M39" s="14"/>
    </row>
    <row r="40" spans="1:13" ht="20.100000000000001" customHeight="1" x14ac:dyDescent="0.2">
      <c r="A40" s="29">
        <v>44531</v>
      </c>
      <c r="B40" s="27">
        <f t="shared" si="2"/>
        <v>12563020</v>
      </c>
      <c r="C40" s="27">
        <v>17510643.314768102</v>
      </c>
      <c r="D40" s="30">
        <f t="shared" si="3"/>
        <v>0.7174505113358467</v>
      </c>
      <c r="E40" s="14"/>
      <c r="F40" s="14"/>
      <c r="G40" s="14"/>
      <c r="H40" s="14"/>
      <c r="I40" s="14"/>
      <c r="J40" s="14"/>
      <c r="K40" s="14"/>
      <c r="L40" s="14"/>
      <c r="M40" s="14"/>
    </row>
    <row r="41" spans="1:13" ht="20.100000000000001" customHeight="1" x14ac:dyDescent="0.2">
      <c r="A41" s="29">
        <v>44621</v>
      </c>
      <c r="B41" s="27">
        <f t="shared" si="2"/>
        <v>12839597</v>
      </c>
      <c r="C41" s="27">
        <v>17989912</v>
      </c>
      <c r="D41" s="30">
        <f t="shared" si="3"/>
        <v>0.71371093977558087</v>
      </c>
      <c r="E41" s="14"/>
      <c r="F41" s="14"/>
      <c r="G41" s="14"/>
      <c r="H41" s="14"/>
      <c r="I41" s="14"/>
      <c r="J41" s="14"/>
      <c r="K41" s="14"/>
      <c r="L41" s="14"/>
      <c r="M41" s="14"/>
    </row>
    <row r="42" spans="1:13" ht="20.100000000000001" customHeight="1" x14ac:dyDescent="0.2">
      <c r="A42" s="29">
        <v>44713</v>
      </c>
      <c r="B42" s="27">
        <f t="shared" si="2"/>
        <v>12939157</v>
      </c>
      <c r="C42" s="27">
        <v>17989912</v>
      </c>
      <c r="D42" s="30">
        <f t="shared" si="3"/>
        <v>0.71924515250547083</v>
      </c>
      <c r="E42" s="14"/>
      <c r="F42" s="14"/>
      <c r="G42" s="14"/>
      <c r="H42" s="14"/>
      <c r="I42" s="14"/>
      <c r="J42" s="14"/>
      <c r="K42" s="14"/>
      <c r="L42" s="14"/>
      <c r="M42" s="14"/>
    </row>
    <row r="43" spans="1:13" ht="20.100000000000001" customHeight="1" x14ac:dyDescent="0.2">
      <c r="A43" s="29">
        <v>44805</v>
      </c>
      <c r="B43" s="27">
        <f t="shared" si="2"/>
        <v>13204146</v>
      </c>
      <c r="C43" s="27">
        <v>17989912</v>
      </c>
      <c r="D43" s="30">
        <f t="shared" ref="D43" si="4">B43/C43</f>
        <v>0.73397501888836369</v>
      </c>
      <c r="E43" s="14"/>
      <c r="F43" s="14"/>
      <c r="G43" s="14"/>
      <c r="H43" s="14"/>
      <c r="I43" s="14"/>
      <c r="J43" s="14"/>
      <c r="K43" s="14"/>
      <c r="L43" s="14"/>
      <c r="M43" s="14"/>
    </row>
    <row r="44" spans="1:13" ht="20.100000000000001" customHeight="1" x14ac:dyDescent="0.2">
      <c r="A44" s="29">
        <v>44896</v>
      </c>
      <c r="B44" s="27">
        <f t="shared" si="2"/>
        <v>13390897.705197949</v>
      </c>
      <c r="C44" s="27">
        <v>17989913</v>
      </c>
      <c r="D44" s="30">
        <f t="shared" ref="D44" si="5">B44/C44</f>
        <v>0.74435589017011639</v>
      </c>
      <c r="E44" s="14"/>
      <c r="F44" s="14"/>
      <c r="G44" s="14"/>
      <c r="H44" s="14"/>
      <c r="I44" s="14"/>
      <c r="J44" s="14"/>
      <c r="K44" s="14"/>
      <c r="L44" s="14"/>
      <c r="M44" s="14"/>
    </row>
    <row r="45" spans="1:13" ht="20.100000000000001" customHeight="1" x14ac:dyDescent="0.2">
      <c r="A45" s="29">
        <v>44986</v>
      </c>
      <c r="B45" s="27">
        <f t="shared" si="2"/>
        <v>13561325</v>
      </c>
      <c r="C45" s="27">
        <v>18205188</v>
      </c>
      <c r="D45" s="30">
        <f>B45/C45</f>
        <v>0.74491540543278101</v>
      </c>
      <c r="E45" s="14"/>
      <c r="F45" s="14"/>
      <c r="G45" s="14"/>
      <c r="H45" s="14"/>
      <c r="I45" s="14"/>
      <c r="J45" s="14"/>
      <c r="K45" s="14"/>
      <c r="L45" s="14"/>
      <c r="M45" s="14"/>
    </row>
    <row r="46" spans="1:13" ht="20.100000000000001" customHeight="1" x14ac:dyDescent="0.2">
      <c r="A46" s="29">
        <v>45078</v>
      </c>
      <c r="B46" s="27">
        <f t="shared" si="2"/>
        <v>13736882.016632656</v>
      </c>
      <c r="C46" s="27">
        <v>18205188</v>
      </c>
      <c r="D46" s="30">
        <f t="shared" ref="D46" si="6">B46/C46</f>
        <v>0.75455864650409843</v>
      </c>
      <c r="E46" s="14"/>
      <c r="F46" s="14"/>
      <c r="G46" s="14"/>
      <c r="H46" s="14"/>
      <c r="I46" s="14"/>
      <c r="J46" s="14"/>
      <c r="K46" s="14"/>
      <c r="L46" s="14"/>
      <c r="M46" s="14"/>
    </row>
    <row r="47" spans="1:13" ht="20.100000000000001" customHeight="1" x14ac:dyDescent="0.2">
      <c r="A47" s="29">
        <v>45170</v>
      </c>
      <c r="B47" s="27">
        <f t="shared" si="2"/>
        <v>13923499</v>
      </c>
      <c r="C47" s="27">
        <v>18205188</v>
      </c>
      <c r="D47" s="30">
        <f t="shared" ref="D47:D56" si="7">B47/C47</f>
        <v>0.7648094048795322</v>
      </c>
      <c r="E47" s="14"/>
      <c r="F47" s="14"/>
      <c r="G47" s="14"/>
      <c r="H47" s="14"/>
      <c r="I47" s="14"/>
      <c r="J47" s="14"/>
      <c r="K47" s="14"/>
      <c r="L47" s="14"/>
      <c r="M47" s="14"/>
    </row>
    <row r="48" spans="1:13" ht="20.100000000000001" customHeight="1" x14ac:dyDescent="0.2">
      <c r="A48" s="29">
        <v>45261</v>
      </c>
      <c r="B48" s="27">
        <f t="shared" si="2"/>
        <v>14239130.236129042</v>
      </c>
      <c r="C48" s="27">
        <v>18205188</v>
      </c>
      <c r="D48" s="30">
        <f t="shared" si="7"/>
        <v>0.78214683836986698</v>
      </c>
      <c r="E48" s="14"/>
      <c r="F48" s="14"/>
      <c r="G48" s="14"/>
      <c r="H48" s="14"/>
      <c r="I48" s="14"/>
      <c r="J48" s="14"/>
      <c r="K48" s="14"/>
      <c r="L48" s="14"/>
      <c r="M48" s="14"/>
    </row>
    <row r="49" spans="1:13" ht="20.100000000000001" customHeight="1" x14ac:dyDescent="0.2">
      <c r="A49" s="29">
        <v>45352</v>
      </c>
      <c r="B49" s="27">
        <f t="shared" ref="B49:B56" si="8">SUM(B97,B145)</f>
        <v>14372626</v>
      </c>
      <c r="C49" s="27">
        <v>17893324</v>
      </c>
      <c r="D49" s="30">
        <f t="shared" si="7"/>
        <v>0.803239576950599</v>
      </c>
      <c r="E49" s="14"/>
      <c r="F49" s="14"/>
      <c r="G49" s="14"/>
      <c r="H49" s="14"/>
      <c r="I49" s="14"/>
      <c r="J49" s="14"/>
      <c r="K49" s="14"/>
      <c r="L49" s="14"/>
      <c r="M49" s="14"/>
    </row>
    <row r="50" spans="1:13" ht="20.100000000000001" customHeight="1" x14ac:dyDescent="0.2">
      <c r="A50" s="29">
        <v>45444</v>
      </c>
      <c r="B50" s="27">
        <f t="shared" si="8"/>
        <v>14508418</v>
      </c>
      <c r="C50" s="27">
        <v>17893324</v>
      </c>
      <c r="D50" s="30">
        <f t="shared" si="7"/>
        <v>0.81082855259313469</v>
      </c>
      <c r="E50" s="14"/>
      <c r="F50" s="14"/>
      <c r="G50" s="14"/>
      <c r="H50" s="14"/>
      <c r="I50" s="14"/>
      <c r="J50" s="14"/>
      <c r="K50" s="14"/>
      <c r="L50" s="14"/>
      <c r="M50" s="14"/>
    </row>
    <row r="51" spans="1:13" ht="20.100000000000001" customHeight="1" x14ac:dyDescent="0.2">
      <c r="A51" s="29">
        <v>45536</v>
      </c>
      <c r="B51" s="27">
        <f t="shared" si="8"/>
        <v>14691368</v>
      </c>
      <c r="C51" s="27">
        <v>17893324</v>
      </c>
      <c r="D51" s="30">
        <f t="shared" si="7"/>
        <v>0.82105303631678495</v>
      </c>
      <c r="E51" s="14"/>
      <c r="F51" s="14"/>
      <c r="G51" s="14"/>
      <c r="H51" s="14"/>
      <c r="I51" s="14"/>
      <c r="J51" s="14"/>
      <c r="K51" s="14"/>
      <c r="L51" s="14"/>
      <c r="M51" s="14"/>
    </row>
    <row r="52" spans="1:13" ht="20.100000000000001" customHeight="1" x14ac:dyDescent="0.2">
      <c r="A52" s="29">
        <v>45627</v>
      </c>
      <c r="B52" s="27">
        <f t="shared" si="8"/>
        <v>14862842.026941599</v>
      </c>
      <c r="C52" s="27">
        <v>17893324</v>
      </c>
      <c r="D52" s="30">
        <f t="shared" si="7"/>
        <v>0.83063616502677751</v>
      </c>
      <c r="E52" s="14"/>
      <c r="F52" s="14"/>
      <c r="G52" s="14"/>
      <c r="H52" s="14"/>
      <c r="I52" s="14"/>
      <c r="J52" s="14"/>
      <c r="K52" s="14"/>
      <c r="L52" s="14"/>
      <c r="M52" s="14"/>
    </row>
    <row r="53" spans="1:13" ht="20.100000000000001" customHeight="1" x14ac:dyDescent="0.2">
      <c r="A53" s="29">
        <v>45717</v>
      </c>
      <c r="B53" s="27">
        <f t="shared" si="8"/>
        <v>14959093.56737568</v>
      </c>
      <c r="C53" s="27">
        <v>18103660</v>
      </c>
      <c r="D53" s="30">
        <f t="shared" si="7"/>
        <v>0.82630217134964312</v>
      </c>
      <c r="E53" s="14"/>
      <c r="F53" s="14"/>
      <c r="G53" s="14"/>
      <c r="H53" s="14"/>
      <c r="I53" s="14"/>
      <c r="J53" s="14"/>
      <c r="K53" s="14"/>
      <c r="L53" s="14"/>
      <c r="M53" s="14"/>
    </row>
    <row r="54" spans="1:13" ht="20.100000000000001" customHeight="1" x14ac:dyDescent="0.2">
      <c r="A54" s="29">
        <v>45809</v>
      </c>
      <c r="B54" s="27">
        <f t="shared" si="8"/>
        <v>15159442.921430413</v>
      </c>
      <c r="C54" s="27">
        <v>18103660</v>
      </c>
      <c r="D54" s="30">
        <f t="shared" si="7"/>
        <v>0.83736895862109717</v>
      </c>
      <c r="E54" s="14"/>
      <c r="F54" s="82"/>
      <c r="G54" s="14"/>
      <c r="H54" s="14"/>
      <c r="I54" s="14"/>
      <c r="J54" s="14"/>
      <c r="K54" s="14"/>
      <c r="L54" s="14"/>
      <c r="M54" s="14"/>
    </row>
    <row r="55" spans="1:13" ht="20.100000000000001" customHeight="1" x14ac:dyDescent="0.2">
      <c r="A55" s="29">
        <v>45901</v>
      </c>
      <c r="B55" s="27">
        <f t="shared" si="8"/>
        <v>15147211</v>
      </c>
      <c r="C55" s="27">
        <v>18103660</v>
      </c>
      <c r="D55" s="30">
        <f t="shared" si="7"/>
        <v>0.83669329848218532</v>
      </c>
      <c r="E55" s="14"/>
      <c r="F55" s="82"/>
      <c r="G55" s="14"/>
      <c r="H55" s="14"/>
      <c r="I55" s="14"/>
      <c r="J55" s="14"/>
      <c r="K55" s="14"/>
      <c r="L55" s="14"/>
      <c r="M55" s="14"/>
    </row>
    <row r="56" spans="1:13" ht="20.100000000000001" customHeight="1" x14ac:dyDescent="0.2">
      <c r="A56" s="29">
        <v>45992</v>
      </c>
      <c r="B56" s="27">
        <f t="shared" si="8"/>
        <v>15463580.359218206</v>
      </c>
      <c r="C56" s="27">
        <v>18103660</v>
      </c>
      <c r="D56" s="30">
        <f t="shared" si="7"/>
        <v>0.85416873489770606</v>
      </c>
      <c r="E56" s="14"/>
      <c r="F56" s="82"/>
      <c r="G56" s="14"/>
      <c r="H56" s="14"/>
      <c r="I56" s="14"/>
      <c r="J56" s="14"/>
      <c r="K56" s="14"/>
      <c r="L56" s="14"/>
      <c r="M56" s="14"/>
    </row>
    <row r="57" spans="1:13" ht="20.100000000000001" customHeight="1" x14ac:dyDescent="0.2">
      <c r="A57" s="25"/>
      <c r="B57" s="18"/>
      <c r="C57" s="18"/>
      <c r="D57" s="19"/>
      <c r="E57" s="14"/>
      <c r="F57" s="14"/>
      <c r="G57" s="14"/>
      <c r="H57" s="14"/>
      <c r="I57" s="14"/>
      <c r="J57" s="14"/>
      <c r="K57" s="14"/>
      <c r="L57" s="14"/>
      <c r="M57" s="14"/>
    </row>
    <row r="58" spans="1:13" ht="22.5" customHeight="1" x14ac:dyDescent="0.2">
      <c r="A58" s="76" t="s">
        <v>90</v>
      </c>
      <c r="B58" s="77" t="s">
        <v>94</v>
      </c>
      <c r="C58" s="77" t="s">
        <v>91</v>
      </c>
      <c r="D58" s="77" t="s">
        <v>96</v>
      </c>
      <c r="E58" s="14"/>
      <c r="F58" s="14"/>
      <c r="G58" s="14"/>
      <c r="H58" s="14"/>
      <c r="I58" s="14"/>
      <c r="J58" s="14"/>
      <c r="K58" s="14"/>
      <c r="L58" s="14"/>
      <c r="M58" s="14"/>
    </row>
    <row r="59" spans="1:13" ht="20.100000000000001" customHeight="1" x14ac:dyDescent="0.2">
      <c r="A59" s="26">
        <v>40543</v>
      </c>
      <c r="B59" s="27">
        <v>472429</v>
      </c>
      <c r="C59" s="27">
        <v>14111640</v>
      </c>
      <c r="D59" s="28">
        <f t="shared" ref="D59:D90" si="9">B59/C59</f>
        <v>3.3477965707741975E-2</v>
      </c>
      <c r="E59" s="16"/>
      <c r="F59" s="15"/>
      <c r="G59" s="14"/>
      <c r="H59" s="14"/>
      <c r="I59" s="14"/>
      <c r="J59" s="14"/>
      <c r="K59" s="14"/>
      <c r="L59" s="14"/>
      <c r="M59" s="14"/>
    </row>
    <row r="60" spans="1:13" ht="20.100000000000001" customHeight="1" x14ac:dyDescent="0.2">
      <c r="A60" s="26">
        <v>40908</v>
      </c>
      <c r="B60" s="27">
        <v>645822</v>
      </c>
      <c r="C60" s="27">
        <v>14443679</v>
      </c>
      <c r="D60" s="28">
        <f t="shared" si="9"/>
        <v>4.4713123297741526E-2</v>
      </c>
      <c r="E60" s="16"/>
      <c r="F60" s="14"/>
      <c r="G60" s="14"/>
      <c r="H60" s="14"/>
      <c r="I60" s="14"/>
      <c r="J60" s="14"/>
      <c r="K60" s="14"/>
      <c r="L60" s="14"/>
      <c r="M60" s="14"/>
    </row>
    <row r="61" spans="1:13" ht="20.100000000000001" customHeight="1" x14ac:dyDescent="0.2">
      <c r="A61" s="26">
        <v>41274</v>
      </c>
      <c r="B61" s="27">
        <v>890276</v>
      </c>
      <c r="C61" s="27">
        <v>14899214</v>
      </c>
      <c r="D61" s="28">
        <f t="shared" si="9"/>
        <v>5.9753219196663661E-2</v>
      </c>
      <c r="E61" s="16"/>
      <c r="F61" s="14"/>
      <c r="G61" s="14"/>
      <c r="H61" s="14"/>
      <c r="I61" s="14"/>
      <c r="J61" s="14"/>
      <c r="K61" s="14"/>
      <c r="L61" s="14"/>
      <c r="M61" s="14"/>
    </row>
    <row r="62" spans="1:13" ht="20.100000000000001" customHeight="1" x14ac:dyDescent="0.2">
      <c r="A62" s="26">
        <v>41639</v>
      </c>
      <c r="B62" s="27">
        <v>1084535</v>
      </c>
      <c r="C62" s="27">
        <v>15774749</v>
      </c>
      <c r="D62" s="28">
        <f t="shared" si="9"/>
        <v>6.8751331637669791E-2</v>
      </c>
      <c r="E62" s="16"/>
      <c r="F62" s="14"/>
      <c r="G62" s="14"/>
      <c r="H62" s="14"/>
      <c r="I62" s="14"/>
      <c r="J62" s="14"/>
      <c r="K62" s="14"/>
      <c r="L62" s="14"/>
      <c r="M62" s="14"/>
    </row>
    <row r="63" spans="1:13" ht="20.100000000000001" customHeight="1" x14ac:dyDescent="0.2">
      <c r="A63" s="26">
        <v>42004</v>
      </c>
      <c r="B63" s="27">
        <v>1322802</v>
      </c>
      <c r="C63" s="27">
        <v>16027466</v>
      </c>
      <c r="D63" s="28">
        <f t="shared" si="9"/>
        <v>8.2533446023220394E-2</v>
      </c>
      <c r="E63" s="16"/>
      <c r="F63" s="14"/>
      <c r="G63" s="14"/>
      <c r="H63" s="14"/>
      <c r="I63" s="14"/>
      <c r="J63" s="14"/>
      <c r="K63" s="14"/>
      <c r="L63" s="14"/>
      <c r="M63" s="14"/>
    </row>
    <row r="64" spans="1:13" ht="20.100000000000001" customHeight="1" x14ac:dyDescent="0.2">
      <c r="A64" s="26">
        <v>42339</v>
      </c>
      <c r="B64" s="27">
        <v>1491405</v>
      </c>
      <c r="C64" s="27">
        <v>16278844</v>
      </c>
      <c r="D64" s="28">
        <f>B64/C64</f>
        <v>9.1616149156537166E-2</v>
      </c>
      <c r="E64" s="16"/>
      <c r="F64" s="14"/>
      <c r="G64" s="14"/>
      <c r="H64" s="14"/>
      <c r="I64" s="14"/>
      <c r="J64" s="14"/>
      <c r="K64" s="14"/>
      <c r="L64" s="14"/>
      <c r="M64" s="14"/>
    </row>
    <row r="65" spans="1:13" ht="20.100000000000001" customHeight="1" x14ac:dyDescent="0.2">
      <c r="A65" s="26">
        <v>42460</v>
      </c>
      <c r="B65" s="27">
        <v>1511964</v>
      </c>
      <c r="C65" s="27">
        <v>16341315.774747703</v>
      </c>
      <c r="D65" s="28">
        <f>B65/C65</f>
        <v>9.2524006074005599E-2</v>
      </c>
      <c r="E65" s="16"/>
      <c r="F65" s="14"/>
      <c r="G65" s="14"/>
      <c r="H65" s="14"/>
      <c r="I65" s="14"/>
      <c r="J65" s="14"/>
      <c r="K65" s="14"/>
      <c r="L65" s="14"/>
      <c r="M65" s="14"/>
    </row>
    <row r="66" spans="1:13" ht="20.100000000000001" customHeight="1" x14ac:dyDescent="0.2">
      <c r="A66" s="26">
        <v>42551</v>
      </c>
      <c r="B66" s="27">
        <v>1544558</v>
      </c>
      <c r="C66" s="27">
        <v>16403786</v>
      </c>
      <c r="D66" s="28">
        <f t="shared" si="9"/>
        <v>9.4158628989673476E-2</v>
      </c>
      <c r="E66" s="16"/>
      <c r="F66" s="14"/>
      <c r="G66" s="14"/>
      <c r="H66" s="14"/>
      <c r="I66" s="14"/>
      <c r="J66" s="14"/>
      <c r="K66" s="14"/>
      <c r="L66" s="14"/>
      <c r="M66" s="14"/>
    </row>
    <row r="67" spans="1:13" ht="20.100000000000001" customHeight="1" x14ac:dyDescent="0.2">
      <c r="A67" s="26">
        <v>42614</v>
      </c>
      <c r="B67" s="27">
        <v>1583855</v>
      </c>
      <c r="C67" s="27">
        <v>16466259.208370619</v>
      </c>
      <c r="D67" s="28">
        <f t="shared" si="9"/>
        <v>9.6187906430796846E-2</v>
      </c>
      <c r="E67" s="16"/>
      <c r="F67" s="14"/>
      <c r="G67" s="14"/>
      <c r="H67" s="14"/>
      <c r="I67" s="14"/>
      <c r="J67" s="14"/>
      <c r="K67" s="14"/>
      <c r="L67" s="14"/>
      <c r="M67" s="14"/>
    </row>
    <row r="68" spans="1:13" ht="20.100000000000001" customHeight="1" x14ac:dyDescent="0.2">
      <c r="A68" s="26">
        <v>42705</v>
      </c>
      <c r="B68" s="27">
        <v>1613358</v>
      </c>
      <c r="C68" s="27">
        <v>16528730.000000004</v>
      </c>
      <c r="D68" s="28">
        <f t="shared" si="9"/>
        <v>9.7609314206233602E-2</v>
      </c>
      <c r="E68" s="16"/>
      <c r="F68" s="14"/>
      <c r="G68" s="14"/>
      <c r="H68" s="14"/>
      <c r="I68" s="14"/>
      <c r="J68" s="14"/>
      <c r="K68" s="14"/>
      <c r="L68" s="14"/>
      <c r="M68" s="14"/>
    </row>
    <row r="69" spans="1:13" ht="20.100000000000001" customHeight="1" x14ac:dyDescent="0.2">
      <c r="A69" s="26">
        <v>42795</v>
      </c>
      <c r="B69" s="27">
        <v>1652079</v>
      </c>
      <c r="C69" s="27">
        <v>16590792</v>
      </c>
      <c r="D69" s="28">
        <f t="shared" si="9"/>
        <v>9.9578067159180828E-2</v>
      </c>
      <c r="E69" s="16"/>
      <c r="F69" s="14"/>
      <c r="G69" s="14"/>
      <c r="H69" s="14"/>
      <c r="I69" s="14"/>
      <c r="J69" s="14"/>
      <c r="K69" s="14"/>
      <c r="L69" s="14"/>
      <c r="M69" s="14"/>
    </row>
    <row r="70" spans="1:13" ht="20.100000000000001" customHeight="1" x14ac:dyDescent="0.2">
      <c r="A70" s="26">
        <v>42887</v>
      </c>
      <c r="B70" s="27">
        <v>1700107</v>
      </c>
      <c r="C70" s="27">
        <v>16652853.5</v>
      </c>
      <c r="D70" s="28">
        <f t="shared" si="9"/>
        <v>0.10209103202643319</v>
      </c>
      <c r="E70" s="16"/>
      <c r="F70" s="14"/>
      <c r="G70" s="14"/>
      <c r="H70" s="14"/>
      <c r="I70" s="14"/>
      <c r="J70" s="14"/>
      <c r="K70" s="14"/>
      <c r="L70" s="14"/>
      <c r="M70" s="14"/>
    </row>
    <row r="71" spans="1:13" ht="20.100000000000001" customHeight="1" x14ac:dyDescent="0.2">
      <c r="A71" s="26">
        <v>42979</v>
      </c>
      <c r="B71" s="27">
        <v>1727790</v>
      </c>
      <c r="C71" s="27">
        <v>16714915.25</v>
      </c>
      <c r="D71" s="28">
        <f t="shared" si="9"/>
        <v>0.10336815796897325</v>
      </c>
      <c r="E71" s="16"/>
      <c r="F71" s="14"/>
      <c r="G71" s="14"/>
      <c r="H71" s="14"/>
      <c r="I71" s="14"/>
      <c r="J71" s="14"/>
      <c r="K71" s="14"/>
      <c r="L71" s="14"/>
      <c r="M71" s="14"/>
    </row>
    <row r="72" spans="1:13" ht="20.100000000000001" customHeight="1" x14ac:dyDescent="0.2">
      <c r="A72" s="26">
        <v>43070</v>
      </c>
      <c r="B72" s="27">
        <v>1779397</v>
      </c>
      <c r="C72" s="27">
        <v>16776977</v>
      </c>
      <c r="D72" s="28">
        <f t="shared" si="9"/>
        <v>0.10606183700436617</v>
      </c>
      <c r="E72" s="16"/>
      <c r="F72" s="14"/>
      <c r="G72" s="14"/>
      <c r="H72" s="14"/>
      <c r="I72" s="14"/>
      <c r="J72" s="14"/>
      <c r="K72" s="14"/>
      <c r="L72" s="14"/>
      <c r="M72" s="14"/>
    </row>
    <row r="73" spans="1:13" ht="20.100000000000001" customHeight="1" x14ac:dyDescent="0.2">
      <c r="A73" s="26">
        <v>43160</v>
      </c>
      <c r="B73" s="27">
        <v>1818636</v>
      </c>
      <c r="C73" s="27">
        <v>16838584.750000004</v>
      </c>
      <c r="D73" s="28">
        <f t="shared" si="9"/>
        <v>0.10800408864527641</v>
      </c>
      <c r="E73" s="16"/>
      <c r="F73" s="14"/>
      <c r="G73" s="14"/>
      <c r="H73" s="14"/>
      <c r="I73" s="14"/>
      <c r="J73" s="14"/>
      <c r="K73" s="14"/>
      <c r="L73" s="14"/>
      <c r="M73" s="14"/>
    </row>
    <row r="74" spans="1:13" ht="20.100000000000001" customHeight="1" x14ac:dyDescent="0.2">
      <c r="A74" s="26">
        <v>43252</v>
      </c>
      <c r="B74" s="27">
        <v>1871242</v>
      </c>
      <c r="C74" s="27">
        <v>16900192.500000007</v>
      </c>
      <c r="D74" s="28">
        <f t="shared" si="9"/>
        <v>0.11072311750295147</v>
      </c>
      <c r="E74" s="16"/>
      <c r="F74" s="14"/>
      <c r="G74" s="14"/>
      <c r="H74" s="14"/>
      <c r="I74" s="14"/>
      <c r="J74" s="14"/>
      <c r="K74" s="14"/>
      <c r="L74" s="14"/>
      <c r="M74" s="14"/>
    </row>
    <row r="75" spans="1:13" ht="20.100000000000001" customHeight="1" x14ac:dyDescent="0.2">
      <c r="A75" s="26">
        <v>43344</v>
      </c>
      <c r="B75" s="27">
        <v>1913724</v>
      </c>
      <c r="C75" s="27">
        <v>16961800.250000011</v>
      </c>
      <c r="D75" s="28">
        <f t="shared" si="9"/>
        <v>0.11282552392986699</v>
      </c>
      <c r="E75" s="16"/>
      <c r="F75" s="14"/>
      <c r="G75" s="14"/>
      <c r="H75" s="14"/>
      <c r="I75" s="14"/>
      <c r="J75" s="14"/>
      <c r="K75" s="14"/>
      <c r="L75" s="14"/>
      <c r="M75" s="14"/>
    </row>
    <row r="76" spans="1:13" ht="20.100000000000001" customHeight="1" x14ac:dyDescent="0.2">
      <c r="A76" s="26">
        <v>43435</v>
      </c>
      <c r="B76" s="27">
        <v>1954337</v>
      </c>
      <c r="C76" s="27">
        <v>17023408.000000015</v>
      </c>
      <c r="D76" s="28">
        <f t="shared" si="9"/>
        <v>0.11480292312796582</v>
      </c>
      <c r="E76" s="16"/>
      <c r="F76" s="14"/>
      <c r="G76" s="14"/>
      <c r="H76" s="14"/>
      <c r="I76" s="14"/>
      <c r="J76" s="14"/>
      <c r="K76" s="14"/>
      <c r="L76" s="14"/>
      <c r="M76" s="14"/>
    </row>
    <row r="77" spans="1:13" ht="20.100000000000001" customHeight="1" x14ac:dyDescent="0.2">
      <c r="A77" s="26">
        <v>43525</v>
      </c>
      <c r="B77" s="27">
        <v>1993203</v>
      </c>
      <c r="C77" s="27">
        <v>17084552.5</v>
      </c>
      <c r="D77" s="28">
        <f t="shared" si="9"/>
        <v>0.11666697152295911</v>
      </c>
      <c r="E77" s="16"/>
      <c r="F77" s="14"/>
      <c r="G77" s="14"/>
      <c r="H77" s="14"/>
      <c r="I77" s="14"/>
      <c r="J77" s="14"/>
      <c r="K77" s="14"/>
      <c r="L77" s="14"/>
      <c r="M77" s="14"/>
    </row>
    <row r="78" spans="1:13" ht="20.100000000000001" customHeight="1" x14ac:dyDescent="0.2">
      <c r="A78" s="26">
        <v>43617</v>
      </c>
      <c r="B78" s="27">
        <v>2015159</v>
      </c>
      <c r="C78" s="27">
        <v>17145697</v>
      </c>
      <c r="D78" s="28">
        <f t="shared" si="9"/>
        <v>0.11753147159896737</v>
      </c>
      <c r="E78" s="16"/>
      <c r="F78" s="14"/>
      <c r="G78" s="14"/>
      <c r="H78" s="14"/>
      <c r="I78" s="14"/>
      <c r="J78" s="14"/>
      <c r="K78" s="14"/>
      <c r="L78" s="14"/>
      <c r="M78" s="14"/>
    </row>
    <row r="79" spans="1:13" ht="20.100000000000001" customHeight="1" x14ac:dyDescent="0.2">
      <c r="A79" s="26">
        <v>43709</v>
      </c>
      <c r="B79" s="27">
        <v>2068278</v>
      </c>
      <c r="C79" s="27">
        <v>17206841.5</v>
      </c>
      <c r="D79" s="28">
        <f t="shared" si="9"/>
        <v>0.12020090962074591</v>
      </c>
      <c r="E79" s="16"/>
      <c r="F79" s="14"/>
      <c r="G79" s="14"/>
      <c r="H79" s="14"/>
      <c r="I79" s="14"/>
      <c r="J79" s="14"/>
      <c r="K79" s="14"/>
      <c r="L79" s="14"/>
      <c r="M79" s="14"/>
    </row>
    <row r="80" spans="1:13" ht="20.100000000000001" customHeight="1" x14ac:dyDescent="0.2">
      <c r="A80" s="26">
        <v>43800</v>
      </c>
      <c r="B80" s="27">
        <v>2092961</v>
      </c>
      <c r="C80" s="27">
        <v>17267985.999999993</v>
      </c>
      <c r="D80" s="28">
        <f t="shared" si="9"/>
        <v>0.12120469636702282</v>
      </c>
      <c r="E80" s="16"/>
      <c r="F80" s="14"/>
      <c r="G80" s="14"/>
      <c r="H80" s="14"/>
      <c r="I80" s="14"/>
      <c r="J80" s="14"/>
      <c r="K80" s="14"/>
      <c r="L80" s="14"/>
      <c r="M80" s="14"/>
    </row>
    <row r="81" spans="1:13" ht="20.100000000000001" customHeight="1" x14ac:dyDescent="0.2">
      <c r="A81" s="26">
        <v>43891</v>
      </c>
      <c r="B81" s="27">
        <v>2123603</v>
      </c>
      <c r="C81" s="27">
        <v>17328650.295135684</v>
      </c>
      <c r="D81" s="28">
        <f t="shared" si="9"/>
        <v>0.12254866731289023</v>
      </c>
      <c r="E81" s="16"/>
      <c r="F81" s="14"/>
      <c r="G81" s="14"/>
      <c r="H81" s="14"/>
      <c r="I81" s="14"/>
      <c r="J81" s="14"/>
      <c r="K81" s="14"/>
      <c r="L81" s="14"/>
      <c r="M81" s="14"/>
    </row>
    <row r="82" spans="1:13" ht="20.100000000000001" customHeight="1" x14ac:dyDescent="0.2">
      <c r="A82" s="26">
        <v>43983</v>
      </c>
      <c r="B82" s="27">
        <v>2214180</v>
      </c>
      <c r="C82" s="27">
        <v>17389314.635013156</v>
      </c>
      <c r="D82" s="28">
        <f t="shared" si="9"/>
        <v>0.12732991762319246</v>
      </c>
      <c r="E82" s="16"/>
      <c r="F82" s="14"/>
      <c r="G82" s="14"/>
      <c r="H82" s="14"/>
      <c r="I82" s="14"/>
      <c r="J82" s="14"/>
      <c r="K82" s="14"/>
      <c r="L82" s="14"/>
      <c r="M82" s="14"/>
    </row>
    <row r="83" spans="1:13" ht="20.100000000000001" customHeight="1" x14ac:dyDescent="0.2">
      <c r="A83" s="26">
        <v>44075</v>
      </c>
      <c r="B83" s="27">
        <v>2312024</v>
      </c>
      <c r="C83" s="27">
        <v>17449978.974890605</v>
      </c>
      <c r="D83" s="28">
        <f t="shared" si="9"/>
        <v>0.13249437167384864</v>
      </c>
      <c r="E83" s="16"/>
      <c r="F83" s="14"/>
      <c r="G83" s="14"/>
      <c r="H83" s="14"/>
      <c r="I83" s="14"/>
      <c r="J83" s="14"/>
      <c r="K83" s="14"/>
      <c r="L83" s="14"/>
      <c r="M83" s="14"/>
    </row>
    <row r="84" spans="1:13" ht="20.100000000000001" customHeight="1" x14ac:dyDescent="0.2">
      <c r="A84" s="26">
        <v>44166</v>
      </c>
      <c r="B84" s="27">
        <v>2371297</v>
      </c>
      <c r="C84" s="27">
        <v>17510643.314768098</v>
      </c>
      <c r="D84" s="28">
        <f t="shared" si="9"/>
        <v>0.13542032450630179</v>
      </c>
      <c r="E84" s="16"/>
      <c r="F84" s="14"/>
      <c r="G84" s="14"/>
      <c r="H84" s="14"/>
      <c r="I84" s="14"/>
      <c r="J84" s="14"/>
      <c r="K84" s="14"/>
      <c r="L84" s="14"/>
      <c r="M84" s="14"/>
    </row>
    <row r="85" spans="1:13" ht="20.100000000000001" customHeight="1" x14ac:dyDescent="0.2">
      <c r="A85" s="26">
        <v>44276</v>
      </c>
      <c r="B85" s="27">
        <v>2304074</v>
      </c>
      <c r="C85" s="27">
        <v>17510643.314768098</v>
      </c>
      <c r="D85" s="28">
        <f t="shared" si="9"/>
        <v>0.13158134504726013</v>
      </c>
      <c r="E85" s="16"/>
      <c r="F85" s="14"/>
      <c r="G85" s="14"/>
      <c r="H85" s="14"/>
      <c r="I85" s="14"/>
      <c r="J85" s="14"/>
      <c r="K85" s="14"/>
      <c r="L85" s="14"/>
      <c r="M85" s="14"/>
    </row>
    <row r="86" spans="1:13" ht="20.100000000000001" customHeight="1" x14ac:dyDescent="0.2">
      <c r="A86" s="29">
        <v>44368</v>
      </c>
      <c r="B86" s="27">
        <v>2409518</v>
      </c>
      <c r="C86" s="27">
        <v>17510643.314768098</v>
      </c>
      <c r="D86" s="28">
        <f t="shared" si="9"/>
        <v>0.13760305413610158</v>
      </c>
      <c r="E86" s="16"/>
      <c r="F86" s="14"/>
      <c r="G86" s="14"/>
      <c r="H86" s="14"/>
      <c r="I86" s="14"/>
      <c r="J86" s="14"/>
      <c r="K86" s="14"/>
      <c r="L86" s="14"/>
      <c r="M86" s="14"/>
    </row>
    <row r="87" spans="1:13" ht="20.100000000000001" customHeight="1" x14ac:dyDescent="0.2">
      <c r="A87" s="29">
        <v>44440</v>
      </c>
      <c r="B87" s="27">
        <v>2518916</v>
      </c>
      <c r="C87" s="27">
        <v>17510643.314768098</v>
      </c>
      <c r="D87" s="28">
        <f t="shared" si="9"/>
        <v>0.1438505687495559</v>
      </c>
      <c r="E87" s="16"/>
      <c r="F87" s="14"/>
      <c r="G87" s="14"/>
      <c r="H87" s="14"/>
      <c r="I87" s="14"/>
      <c r="J87" s="14"/>
      <c r="K87" s="14"/>
      <c r="L87" s="14"/>
      <c r="M87" s="14"/>
    </row>
    <row r="88" spans="1:13" ht="20.100000000000001" customHeight="1" x14ac:dyDescent="0.2">
      <c r="A88" s="29">
        <v>44531</v>
      </c>
      <c r="B88" s="27">
        <v>2480572</v>
      </c>
      <c r="C88" s="27">
        <v>17510643.314768098</v>
      </c>
      <c r="D88" s="28">
        <f t="shared" si="9"/>
        <v>0.14166081482043205</v>
      </c>
      <c r="E88" s="16"/>
      <c r="F88" s="14"/>
      <c r="G88" s="14"/>
      <c r="H88" s="14"/>
      <c r="I88" s="14"/>
      <c r="J88" s="14"/>
      <c r="K88" s="14"/>
      <c r="L88" s="14"/>
      <c r="M88" s="14"/>
    </row>
    <row r="89" spans="1:13" ht="20.100000000000001" customHeight="1" x14ac:dyDescent="0.2">
      <c r="A89" s="29">
        <v>44621</v>
      </c>
      <c r="B89" s="27">
        <v>2505206</v>
      </c>
      <c r="C89" s="27">
        <v>17989912</v>
      </c>
      <c r="D89" s="28">
        <f t="shared" si="9"/>
        <v>0.13925615645034839</v>
      </c>
      <c r="E89" s="16"/>
      <c r="F89" s="14"/>
      <c r="G89" s="14"/>
      <c r="H89" s="14"/>
      <c r="I89" s="14"/>
      <c r="J89" s="14"/>
      <c r="K89" s="14"/>
      <c r="L89" s="14"/>
      <c r="M89" s="14"/>
    </row>
    <row r="90" spans="1:13" ht="20.100000000000001" customHeight="1" x14ac:dyDescent="0.2">
      <c r="A90" s="29">
        <v>44713</v>
      </c>
      <c r="B90" s="27">
        <v>2586630</v>
      </c>
      <c r="C90" s="27">
        <v>17989912</v>
      </c>
      <c r="D90" s="28">
        <f t="shared" si="9"/>
        <v>0.14378224862912059</v>
      </c>
      <c r="E90" s="16"/>
      <c r="F90" s="14"/>
      <c r="G90" s="14"/>
      <c r="H90" s="14"/>
      <c r="I90" s="14"/>
      <c r="J90" s="14"/>
      <c r="K90" s="14"/>
      <c r="L90" s="14"/>
      <c r="M90" s="14"/>
    </row>
    <row r="91" spans="1:13" ht="20.100000000000001" customHeight="1" x14ac:dyDescent="0.2">
      <c r="A91" s="29">
        <v>44805</v>
      </c>
      <c r="B91" s="27">
        <v>2649439</v>
      </c>
      <c r="C91" s="27">
        <v>17989912</v>
      </c>
      <c r="D91" s="28">
        <f t="shared" ref="D91" si="10">B91/C91</f>
        <v>0.14727359422325134</v>
      </c>
      <c r="E91" s="16"/>
      <c r="F91" s="14"/>
      <c r="G91" s="14"/>
      <c r="H91" s="14"/>
      <c r="I91" s="14"/>
      <c r="J91" s="14"/>
      <c r="K91" s="14"/>
      <c r="L91" s="14"/>
      <c r="M91" s="14"/>
    </row>
    <row r="92" spans="1:13" ht="20.100000000000001" customHeight="1" x14ac:dyDescent="0.2">
      <c r="A92" s="29">
        <v>44896</v>
      </c>
      <c r="B92" s="27">
        <v>2693705</v>
      </c>
      <c r="C92" s="27">
        <v>17989912</v>
      </c>
      <c r="D92" s="28">
        <f t="shared" ref="D92" si="11">B92/C92</f>
        <v>0.14973419547577554</v>
      </c>
      <c r="E92" s="16"/>
      <c r="F92" s="14"/>
      <c r="G92" s="14"/>
      <c r="H92" s="14"/>
      <c r="I92" s="14"/>
      <c r="J92" s="14"/>
      <c r="K92" s="14"/>
      <c r="L92" s="14"/>
      <c r="M92" s="14"/>
    </row>
    <row r="93" spans="1:13" ht="20.100000000000001" customHeight="1" x14ac:dyDescent="0.2">
      <c r="A93" s="29">
        <v>44986</v>
      </c>
      <c r="B93" s="27">
        <v>2749641</v>
      </c>
      <c r="C93" s="27">
        <v>18205188</v>
      </c>
      <c r="D93" s="28">
        <f t="shared" ref="D93" si="12">B93/C93</f>
        <v>0.15103612223065205</v>
      </c>
      <c r="E93" s="16"/>
      <c r="F93" s="14"/>
      <c r="G93" s="14"/>
      <c r="H93" s="14"/>
      <c r="I93" s="14"/>
      <c r="J93" s="14"/>
      <c r="K93" s="14"/>
      <c r="L93" s="14"/>
      <c r="M93" s="14"/>
    </row>
    <row r="94" spans="1:13" ht="20.100000000000001" customHeight="1" x14ac:dyDescent="0.2">
      <c r="A94" s="29">
        <v>45078</v>
      </c>
      <c r="B94" s="27">
        <v>2798851</v>
      </c>
      <c r="C94" s="27">
        <v>18205188</v>
      </c>
      <c r="D94" s="28">
        <f t="shared" ref="D94:D98" si="13">B94/C94</f>
        <v>0.15373919785942336</v>
      </c>
      <c r="E94" s="16"/>
      <c r="F94" s="14"/>
      <c r="G94" s="14"/>
      <c r="H94" s="14"/>
      <c r="I94" s="14"/>
      <c r="J94" s="14"/>
      <c r="K94" s="14"/>
      <c r="L94" s="14"/>
      <c r="M94" s="14"/>
    </row>
    <row r="95" spans="1:13" ht="20.100000000000001" customHeight="1" x14ac:dyDescent="0.2">
      <c r="A95" s="29">
        <v>45170</v>
      </c>
      <c r="B95" s="27">
        <v>2823494</v>
      </c>
      <c r="C95" s="27">
        <v>18205188</v>
      </c>
      <c r="D95" s="28">
        <f t="shared" si="13"/>
        <v>0.15509282299089688</v>
      </c>
      <c r="E95" s="16"/>
      <c r="F95" s="14"/>
      <c r="G95" s="14"/>
      <c r="H95" s="14"/>
      <c r="I95" s="14"/>
      <c r="J95" s="14"/>
      <c r="K95" s="14"/>
      <c r="L95" s="14"/>
      <c r="M95" s="14"/>
    </row>
    <row r="96" spans="1:13" ht="20.100000000000001" customHeight="1" x14ac:dyDescent="0.2">
      <c r="A96" s="29">
        <v>45261</v>
      </c>
      <c r="B96" s="27">
        <v>2889020</v>
      </c>
      <c r="C96" s="27">
        <v>18205188</v>
      </c>
      <c r="D96" s="28">
        <f t="shared" si="13"/>
        <v>0.15869212666191637</v>
      </c>
      <c r="E96" s="16"/>
      <c r="F96" s="14"/>
      <c r="G96" s="14"/>
      <c r="H96" s="14"/>
      <c r="I96" s="14"/>
      <c r="J96" s="14"/>
      <c r="K96" s="14"/>
      <c r="L96" s="14"/>
      <c r="M96" s="14"/>
    </row>
    <row r="97" spans="1:13" ht="20.100000000000001" customHeight="1" x14ac:dyDescent="0.2">
      <c r="A97" s="29">
        <v>45352</v>
      </c>
      <c r="B97" s="27">
        <v>2948780</v>
      </c>
      <c r="C97" s="27">
        <v>17893324</v>
      </c>
      <c r="D97" s="28">
        <f t="shared" si="13"/>
        <v>0.16479777597499493</v>
      </c>
      <c r="E97" s="16"/>
      <c r="F97" s="14"/>
      <c r="G97" s="14"/>
      <c r="H97" s="14"/>
      <c r="I97" s="14"/>
      <c r="J97" s="14"/>
      <c r="K97" s="14"/>
      <c r="L97" s="14"/>
      <c r="M97" s="14"/>
    </row>
    <row r="98" spans="1:13" ht="20.100000000000001" customHeight="1" x14ac:dyDescent="0.2">
      <c r="A98" s="29">
        <v>45444</v>
      </c>
      <c r="B98" s="200">
        <v>3012251</v>
      </c>
      <c r="C98" s="27">
        <v>17893324</v>
      </c>
      <c r="D98" s="28">
        <f t="shared" si="13"/>
        <v>0.16834496485951966</v>
      </c>
      <c r="E98" s="16"/>
      <c r="F98" s="14"/>
      <c r="G98" s="14"/>
      <c r="H98" s="14"/>
      <c r="I98" s="14"/>
      <c r="J98" s="14"/>
      <c r="K98" s="14"/>
      <c r="L98" s="14"/>
      <c r="M98" s="14"/>
    </row>
    <row r="99" spans="1:13" ht="20.100000000000001" customHeight="1" x14ac:dyDescent="0.2">
      <c r="A99" s="29">
        <v>45536</v>
      </c>
      <c r="B99" s="27">
        <v>3094368</v>
      </c>
      <c r="C99" s="27">
        <v>17893324</v>
      </c>
      <c r="D99" s="28">
        <f t="shared" ref="D99:D104" si="14">B99/C99</f>
        <v>0.1729342183710528</v>
      </c>
      <c r="E99" s="16"/>
      <c r="F99" s="14"/>
      <c r="G99" s="14"/>
      <c r="H99" s="14"/>
      <c r="I99" s="14"/>
      <c r="J99" s="14"/>
      <c r="K99" s="14"/>
      <c r="L99" s="14"/>
      <c r="M99" s="14"/>
    </row>
    <row r="100" spans="1:13" ht="20.100000000000001" customHeight="1" x14ac:dyDescent="0.2">
      <c r="A100" s="29">
        <v>45627</v>
      </c>
      <c r="B100" s="27">
        <v>3127716</v>
      </c>
      <c r="C100" s="27">
        <v>17893324</v>
      </c>
      <c r="D100" s="28">
        <f t="shared" si="14"/>
        <v>0.17479793022246734</v>
      </c>
      <c r="E100" s="16"/>
      <c r="F100" s="14"/>
      <c r="G100" s="14"/>
      <c r="H100" s="14"/>
      <c r="I100" s="14"/>
      <c r="J100" s="14"/>
      <c r="K100" s="14"/>
      <c r="L100" s="14"/>
      <c r="M100" s="14"/>
    </row>
    <row r="101" spans="1:13" ht="20.100000000000001" customHeight="1" x14ac:dyDescent="0.2">
      <c r="A101" s="29">
        <v>45717</v>
      </c>
      <c r="B101" s="27">
        <v>3212538</v>
      </c>
      <c r="C101" s="27">
        <v>18103660</v>
      </c>
      <c r="D101" s="28">
        <f t="shared" si="14"/>
        <v>0.17745240465187703</v>
      </c>
      <c r="E101" s="16"/>
      <c r="F101" s="14"/>
      <c r="G101" s="14"/>
      <c r="H101" s="14"/>
      <c r="I101" s="14"/>
      <c r="J101" s="14"/>
      <c r="K101" s="14"/>
      <c r="L101" s="14"/>
      <c r="M101" s="14"/>
    </row>
    <row r="102" spans="1:13" ht="20.100000000000001" customHeight="1" x14ac:dyDescent="0.2">
      <c r="A102" s="29">
        <v>45809</v>
      </c>
      <c r="B102" s="27">
        <v>3269512</v>
      </c>
      <c r="C102" s="27">
        <v>18103660</v>
      </c>
      <c r="D102" s="28">
        <f t="shared" si="14"/>
        <v>0.18059950308390679</v>
      </c>
      <c r="E102" s="16"/>
      <c r="F102" s="14"/>
      <c r="G102" s="14"/>
      <c r="H102" s="14"/>
      <c r="I102" s="14"/>
      <c r="J102" s="14"/>
      <c r="K102" s="14"/>
      <c r="L102" s="14"/>
      <c r="M102" s="14"/>
    </row>
    <row r="103" spans="1:13" ht="20.100000000000001" customHeight="1" x14ac:dyDescent="0.2">
      <c r="A103" s="29">
        <v>45901</v>
      </c>
      <c r="B103" s="27">
        <v>3303151</v>
      </c>
      <c r="C103" s="27">
        <v>18103660</v>
      </c>
      <c r="D103" s="28">
        <f t="shared" si="14"/>
        <v>0.18245763563831843</v>
      </c>
      <c r="E103" s="16"/>
      <c r="F103" s="14"/>
      <c r="G103" s="14"/>
      <c r="H103" s="14"/>
      <c r="I103" s="14"/>
      <c r="J103" s="14"/>
      <c r="K103" s="14"/>
      <c r="L103" s="14"/>
      <c r="M103" s="14"/>
    </row>
    <row r="104" spans="1:13" ht="20.100000000000001" customHeight="1" x14ac:dyDescent="0.2">
      <c r="A104" s="29">
        <v>45992</v>
      </c>
      <c r="B104" s="27">
        <v>3405976</v>
      </c>
      <c r="C104" s="27">
        <v>18103660</v>
      </c>
      <c r="D104" s="28">
        <f t="shared" si="14"/>
        <v>0.18813742635467082</v>
      </c>
      <c r="E104" s="16"/>
      <c r="F104" s="14"/>
      <c r="G104" s="14"/>
      <c r="H104" s="14"/>
      <c r="I104" s="14"/>
      <c r="J104" s="14"/>
      <c r="K104" s="14"/>
      <c r="L104" s="14"/>
      <c r="M104" s="14"/>
    </row>
    <row r="105" spans="1:13" ht="20.100000000000001" customHeight="1" x14ac:dyDescent="0.2">
      <c r="A105" s="25"/>
      <c r="B105" s="18"/>
      <c r="C105" s="18"/>
      <c r="D105" s="19"/>
      <c r="E105" s="14"/>
      <c r="F105" s="14"/>
      <c r="G105" s="14"/>
      <c r="H105" s="14"/>
      <c r="I105" s="14"/>
      <c r="J105" s="14"/>
      <c r="K105" s="14"/>
      <c r="L105" s="14"/>
      <c r="M105" s="14"/>
    </row>
    <row r="106" spans="1:13" ht="22.5" customHeight="1" x14ac:dyDescent="0.2">
      <c r="A106" s="76" t="s">
        <v>90</v>
      </c>
      <c r="B106" s="77" t="s">
        <v>94</v>
      </c>
      <c r="C106" s="77" t="s">
        <v>91</v>
      </c>
      <c r="D106" s="77" t="s">
        <v>97</v>
      </c>
      <c r="E106" s="14"/>
      <c r="F106" s="14"/>
      <c r="G106" s="14"/>
      <c r="H106" s="14"/>
      <c r="I106" s="14"/>
      <c r="J106" s="14"/>
      <c r="K106" s="14"/>
      <c r="L106" s="14"/>
      <c r="M106" s="14"/>
    </row>
    <row r="107" spans="1:13" ht="20.100000000000001" customHeight="1" x14ac:dyDescent="0.2">
      <c r="A107" s="26">
        <v>40543</v>
      </c>
      <c r="B107" s="27">
        <v>331662</v>
      </c>
      <c r="C107" s="27">
        <v>14111640</v>
      </c>
      <c r="D107" s="28">
        <f t="shared" ref="D107:D133" si="15">B107/C107</f>
        <v>2.350272540966181E-2</v>
      </c>
      <c r="E107" s="14"/>
      <c r="F107" s="14"/>
      <c r="G107" s="14"/>
      <c r="H107" s="14"/>
      <c r="I107" s="14"/>
      <c r="J107" s="14"/>
      <c r="K107" s="14"/>
      <c r="L107" s="14"/>
      <c r="M107" s="14"/>
    </row>
    <row r="108" spans="1:13" ht="20.100000000000001" customHeight="1" x14ac:dyDescent="0.2">
      <c r="A108" s="26">
        <v>40908</v>
      </c>
      <c r="B108" s="27">
        <v>1513107</v>
      </c>
      <c r="C108" s="27">
        <v>14443679</v>
      </c>
      <c r="D108" s="28">
        <f t="shared" si="15"/>
        <v>0.10475911296560939</v>
      </c>
      <c r="E108" s="14"/>
      <c r="F108" s="14"/>
      <c r="G108" s="14"/>
      <c r="H108" s="14"/>
      <c r="I108" s="14"/>
      <c r="J108" s="14"/>
      <c r="K108" s="14"/>
      <c r="L108" s="14"/>
      <c r="M108" s="14"/>
    </row>
    <row r="109" spans="1:13" ht="20.100000000000001" customHeight="1" x14ac:dyDescent="0.2">
      <c r="A109" s="26">
        <v>41274</v>
      </c>
      <c r="B109" s="27">
        <v>3300480</v>
      </c>
      <c r="C109" s="27">
        <v>14899214</v>
      </c>
      <c r="D109" s="28">
        <f t="shared" si="15"/>
        <v>0.22152041040554221</v>
      </c>
      <c r="E109" s="14"/>
      <c r="F109" s="15"/>
      <c r="G109" s="14"/>
      <c r="H109" s="14"/>
      <c r="I109" s="14"/>
      <c r="J109" s="14"/>
      <c r="K109" s="14"/>
      <c r="L109" s="14"/>
      <c r="M109" s="14"/>
    </row>
    <row r="110" spans="1:13" ht="20.100000000000001" customHeight="1" x14ac:dyDescent="0.2">
      <c r="A110" s="26">
        <v>41639</v>
      </c>
      <c r="B110" s="27">
        <v>4205577</v>
      </c>
      <c r="C110" s="27">
        <v>15774749</v>
      </c>
      <c r="D110" s="28">
        <f t="shared" si="15"/>
        <v>0.26660183309414304</v>
      </c>
      <c r="E110" s="14"/>
      <c r="F110" s="14"/>
      <c r="G110" s="14"/>
      <c r="H110" s="14"/>
      <c r="I110" s="14"/>
      <c r="J110" s="14"/>
      <c r="K110" s="14"/>
      <c r="L110" s="14"/>
      <c r="M110" s="14"/>
    </row>
    <row r="111" spans="1:13" ht="20.100000000000001" customHeight="1" x14ac:dyDescent="0.2">
      <c r="A111" s="26">
        <v>42004</v>
      </c>
      <c r="B111" s="27">
        <v>4934076</v>
      </c>
      <c r="C111" s="27">
        <v>16027466</v>
      </c>
      <c r="D111" s="28">
        <f t="shared" si="15"/>
        <v>0.30785128478825036</v>
      </c>
      <c r="E111" s="14"/>
      <c r="F111" s="14"/>
      <c r="G111" s="14"/>
      <c r="H111" s="14"/>
      <c r="I111" s="14"/>
      <c r="J111" s="14"/>
      <c r="K111" s="14"/>
      <c r="L111" s="14"/>
      <c r="M111" s="14"/>
    </row>
    <row r="112" spans="1:13" ht="20.100000000000001" customHeight="1" x14ac:dyDescent="0.2">
      <c r="A112" s="29">
        <v>42339</v>
      </c>
      <c r="B112" s="27">
        <v>5693268</v>
      </c>
      <c r="C112" s="27">
        <v>16278844</v>
      </c>
      <c r="D112" s="28">
        <f>B112/C112</f>
        <v>0.34973417031332199</v>
      </c>
      <c r="E112" s="14"/>
      <c r="F112" s="14"/>
      <c r="G112" s="14"/>
      <c r="H112" s="14"/>
      <c r="I112" s="14"/>
      <c r="J112" s="14"/>
      <c r="K112" s="14"/>
      <c r="L112" s="14"/>
      <c r="M112" s="14"/>
    </row>
    <row r="113" spans="1:13" ht="20.100000000000001" customHeight="1" x14ac:dyDescent="0.2">
      <c r="A113" s="29">
        <v>42460</v>
      </c>
      <c r="B113" s="27">
        <v>5991107</v>
      </c>
      <c r="C113" s="27">
        <v>16341315.774747703</v>
      </c>
      <c r="D113" s="28">
        <f>B113/C113</f>
        <v>0.36662329292100704</v>
      </c>
      <c r="E113" s="14"/>
      <c r="F113" s="14"/>
      <c r="G113" s="14"/>
      <c r="H113" s="14"/>
      <c r="I113" s="14"/>
      <c r="J113" s="14"/>
      <c r="K113" s="14"/>
      <c r="L113" s="14"/>
      <c r="M113" s="14"/>
    </row>
    <row r="114" spans="1:13" ht="20.100000000000001" customHeight="1" x14ac:dyDescent="0.2">
      <c r="A114" s="29">
        <v>42551</v>
      </c>
      <c r="B114" s="27">
        <v>6246757</v>
      </c>
      <c r="C114" s="27">
        <v>16403786</v>
      </c>
      <c r="D114" s="28">
        <f>B114/C114</f>
        <v>0.38081190525162911</v>
      </c>
      <c r="E114" s="14"/>
      <c r="F114" s="14"/>
      <c r="G114" s="14"/>
      <c r="H114" s="14"/>
      <c r="I114" s="14"/>
      <c r="J114" s="14"/>
      <c r="K114" s="14"/>
      <c r="L114" s="14"/>
      <c r="M114" s="14"/>
    </row>
    <row r="115" spans="1:13" ht="20.100000000000001" customHeight="1" x14ac:dyDescent="0.2">
      <c r="A115" s="29">
        <v>42643</v>
      </c>
      <c r="B115" s="27">
        <v>6791922</v>
      </c>
      <c r="C115" s="27">
        <v>16466259.208370619</v>
      </c>
      <c r="D115" s="28">
        <f t="shared" si="15"/>
        <v>0.4124751052471789</v>
      </c>
      <c r="E115" s="14"/>
      <c r="F115" s="14"/>
      <c r="G115" s="14"/>
      <c r="H115" s="14"/>
      <c r="I115" s="14"/>
      <c r="J115" s="14"/>
      <c r="K115" s="14"/>
      <c r="L115" s="14"/>
      <c r="M115" s="14"/>
    </row>
    <row r="116" spans="1:13" ht="20.100000000000001" customHeight="1" x14ac:dyDescent="0.2">
      <c r="A116" s="29">
        <v>42705</v>
      </c>
      <c r="B116" s="27">
        <v>7774484</v>
      </c>
      <c r="C116" s="27">
        <v>16528730.000000004</v>
      </c>
      <c r="D116" s="28">
        <f t="shared" si="15"/>
        <v>0.47036184873247966</v>
      </c>
      <c r="E116" s="14"/>
      <c r="F116" s="14"/>
      <c r="G116" s="14"/>
      <c r="H116" s="14"/>
      <c r="I116" s="14"/>
      <c r="J116" s="14"/>
      <c r="K116" s="14"/>
      <c r="L116" s="14"/>
      <c r="M116" s="14"/>
    </row>
    <row r="117" spans="1:13" ht="20.100000000000001" customHeight="1" x14ac:dyDescent="0.2">
      <c r="A117" s="29">
        <v>42795</v>
      </c>
      <c r="B117" s="27">
        <v>7756930</v>
      </c>
      <c r="C117" s="27">
        <v>16590792</v>
      </c>
      <c r="D117" s="28">
        <f t="shared" si="15"/>
        <v>0.4675442860111802</v>
      </c>
      <c r="E117" s="14"/>
      <c r="F117" s="14"/>
      <c r="G117" s="14"/>
      <c r="H117" s="14"/>
      <c r="I117" s="14"/>
      <c r="J117" s="14"/>
      <c r="K117" s="14"/>
      <c r="L117" s="14"/>
      <c r="M117" s="14"/>
    </row>
    <row r="118" spans="1:13" ht="20.100000000000001" customHeight="1" x14ac:dyDescent="0.2">
      <c r="A118" s="29">
        <v>42887</v>
      </c>
      <c r="B118" s="27">
        <v>8107335</v>
      </c>
      <c r="C118" s="27">
        <v>16652853.5</v>
      </c>
      <c r="D118" s="28">
        <f t="shared" si="15"/>
        <v>0.48684359109986763</v>
      </c>
      <c r="E118" s="14"/>
      <c r="F118" s="14"/>
      <c r="G118" s="14"/>
      <c r="H118" s="14"/>
      <c r="I118" s="14"/>
      <c r="J118" s="14"/>
      <c r="K118" s="14"/>
      <c r="L118" s="14"/>
      <c r="M118" s="14"/>
    </row>
    <row r="119" spans="1:13" ht="20.100000000000001" customHeight="1" x14ac:dyDescent="0.2">
      <c r="A119" s="29">
        <v>42979</v>
      </c>
      <c r="B119" s="27">
        <v>8643121</v>
      </c>
      <c r="C119" s="27">
        <v>16714915.25</v>
      </c>
      <c r="D119" s="28">
        <f t="shared" si="15"/>
        <v>0.51709032745469652</v>
      </c>
      <c r="E119" s="14"/>
      <c r="F119" s="14"/>
      <c r="G119" s="14"/>
      <c r="H119" s="14"/>
      <c r="I119" s="14"/>
      <c r="J119" s="14"/>
      <c r="K119" s="14"/>
      <c r="L119" s="14"/>
      <c r="M119" s="14"/>
    </row>
    <row r="120" spans="1:13" ht="20.100000000000001" customHeight="1" x14ac:dyDescent="0.2">
      <c r="A120" s="29">
        <v>43070</v>
      </c>
      <c r="B120" s="27">
        <v>8807079.2977002598</v>
      </c>
      <c r="C120" s="27">
        <v>16776977</v>
      </c>
      <c r="D120" s="28">
        <f t="shared" si="15"/>
        <v>0.52495031123308211</v>
      </c>
      <c r="E120" s="14"/>
      <c r="F120" s="14"/>
      <c r="G120" s="14"/>
      <c r="H120" s="14"/>
      <c r="I120" s="14"/>
      <c r="J120" s="14"/>
      <c r="K120" s="14"/>
      <c r="L120" s="14"/>
      <c r="M120" s="14"/>
    </row>
    <row r="121" spans="1:13" ht="20.100000000000001" customHeight="1" x14ac:dyDescent="0.2">
      <c r="A121" s="29">
        <v>43160</v>
      </c>
      <c r="B121" s="27">
        <v>8673021.3534034975</v>
      </c>
      <c r="C121" s="27">
        <v>16838584.750000004</v>
      </c>
      <c r="D121" s="28">
        <f t="shared" si="15"/>
        <v>0.51506830782815616</v>
      </c>
      <c r="E121" s="14"/>
      <c r="F121" s="14"/>
      <c r="G121" s="14"/>
      <c r="H121" s="14"/>
      <c r="I121" s="14"/>
      <c r="J121" s="14"/>
      <c r="K121" s="14"/>
      <c r="L121" s="14"/>
      <c r="M121" s="14"/>
    </row>
    <row r="122" spans="1:13" ht="20.100000000000001" customHeight="1" x14ac:dyDescent="0.2">
      <c r="A122" s="26">
        <v>43252</v>
      </c>
      <c r="B122" s="27">
        <v>8910075</v>
      </c>
      <c r="C122" s="27">
        <v>16900192.500000007</v>
      </c>
      <c r="D122" s="28">
        <f t="shared" si="15"/>
        <v>0.52721736749448245</v>
      </c>
      <c r="E122" s="14"/>
      <c r="F122" s="14"/>
      <c r="G122" s="14"/>
      <c r="H122" s="14"/>
      <c r="I122" s="14"/>
      <c r="J122" s="14"/>
      <c r="K122" s="14"/>
      <c r="L122" s="14"/>
      <c r="M122" s="14"/>
    </row>
    <row r="123" spans="1:13" ht="20.100000000000001" customHeight="1" x14ac:dyDescent="0.2">
      <c r="A123" s="26">
        <v>43344</v>
      </c>
      <c r="B123" s="27">
        <v>9059204</v>
      </c>
      <c r="C123" s="27">
        <v>16961800.250000011</v>
      </c>
      <c r="D123" s="28">
        <f t="shared" si="15"/>
        <v>0.53409448681604388</v>
      </c>
      <c r="E123" s="14"/>
      <c r="F123" s="14"/>
      <c r="G123" s="14"/>
      <c r="H123" s="14"/>
      <c r="I123" s="14"/>
      <c r="J123" s="14"/>
      <c r="K123" s="14"/>
      <c r="L123" s="14"/>
      <c r="M123" s="14"/>
    </row>
    <row r="124" spans="1:13" ht="20.100000000000001" customHeight="1" x14ac:dyDescent="0.2">
      <c r="A124" s="26">
        <v>43435</v>
      </c>
      <c r="B124" s="27">
        <v>9342814</v>
      </c>
      <c r="C124" s="27">
        <v>17023408.000000015</v>
      </c>
      <c r="D124" s="28">
        <f t="shared" si="15"/>
        <v>0.54882159905936534</v>
      </c>
      <c r="E124" s="14"/>
      <c r="F124" s="14"/>
      <c r="G124" s="14"/>
      <c r="H124" s="14"/>
      <c r="I124" s="14"/>
      <c r="J124" s="14"/>
      <c r="K124" s="14"/>
      <c r="L124" s="14"/>
      <c r="M124" s="14"/>
    </row>
    <row r="125" spans="1:13" ht="20.100000000000001" customHeight="1" x14ac:dyDescent="0.2">
      <c r="A125" s="26">
        <v>43525</v>
      </c>
      <c r="B125" s="27">
        <v>9153525</v>
      </c>
      <c r="C125" s="27">
        <v>17084552.5</v>
      </c>
      <c r="D125" s="28">
        <f t="shared" si="15"/>
        <v>0.53577786131653138</v>
      </c>
      <c r="E125" s="14"/>
      <c r="F125" s="14"/>
      <c r="G125" s="14"/>
      <c r="H125" s="14"/>
      <c r="I125" s="14"/>
      <c r="J125" s="14"/>
      <c r="K125" s="14"/>
      <c r="L125" s="14"/>
      <c r="M125" s="14"/>
    </row>
    <row r="126" spans="1:13" ht="20.100000000000001" customHeight="1" x14ac:dyDescent="0.2">
      <c r="A126" s="26">
        <v>43617</v>
      </c>
      <c r="B126" s="27">
        <v>9484772</v>
      </c>
      <c r="C126" s="27">
        <v>17145697</v>
      </c>
      <c r="D126" s="28">
        <f t="shared" si="15"/>
        <v>0.5531867266755035</v>
      </c>
      <c r="E126" s="14"/>
      <c r="F126" s="14"/>
      <c r="G126" s="14"/>
      <c r="H126" s="14"/>
      <c r="I126" s="14"/>
      <c r="J126" s="14"/>
      <c r="K126" s="14"/>
      <c r="L126" s="14"/>
      <c r="M126" s="14"/>
    </row>
    <row r="127" spans="1:13" ht="20.100000000000001" customHeight="1" x14ac:dyDescent="0.2">
      <c r="A127" s="26">
        <v>43709</v>
      </c>
      <c r="B127" s="27">
        <v>9348714</v>
      </c>
      <c r="C127" s="27">
        <v>17206841.5</v>
      </c>
      <c r="D127" s="28">
        <f t="shared" si="15"/>
        <v>0.54331377434958061</v>
      </c>
      <c r="E127" s="14"/>
      <c r="F127" s="14"/>
      <c r="G127" s="14"/>
      <c r="H127" s="14"/>
      <c r="I127" s="14"/>
      <c r="J127" s="14"/>
      <c r="K127" s="14"/>
      <c r="L127" s="14"/>
      <c r="M127" s="14"/>
    </row>
    <row r="128" spans="1:13" ht="20.100000000000001" customHeight="1" x14ac:dyDescent="0.2">
      <c r="A128" s="26">
        <v>43800</v>
      </c>
      <c r="B128" s="27">
        <v>9335830</v>
      </c>
      <c r="C128" s="27">
        <v>17267985.999999993</v>
      </c>
      <c r="D128" s="28">
        <f t="shared" si="15"/>
        <v>0.54064382493708318</v>
      </c>
      <c r="E128" s="14"/>
      <c r="F128" s="14"/>
      <c r="G128" s="14"/>
      <c r="H128" s="14"/>
      <c r="I128" s="14"/>
      <c r="J128" s="14"/>
      <c r="K128" s="14"/>
      <c r="L128" s="14"/>
      <c r="M128" s="14"/>
    </row>
    <row r="129" spans="1:13" ht="20.100000000000001" customHeight="1" x14ac:dyDescent="0.2">
      <c r="A129" s="26">
        <v>43891</v>
      </c>
      <c r="B129" s="27">
        <v>9180715</v>
      </c>
      <c r="C129" s="27">
        <v>17328650.295135684</v>
      </c>
      <c r="D129" s="28">
        <f t="shared" si="15"/>
        <v>0.52979977341784745</v>
      </c>
      <c r="E129" s="14"/>
      <c r="F129" s="14"/>
      <c r="G129" s="14"/>
      <c r="H129" s="14"/>
      <c r="I129" s="14"/>
      <c r="J129" s="14"/>
      <c r="K129" s="14"/>
      <c r="L129" s="14"/>
      <c r="M129" s="14"/>
    </row>
    <row r="130" spans="1:13" ht="20.100000000000001" customHeight="1" x14ac:dyDescent="0.2">
      <c r="A130" s="26">
        <v>43983</v>
      </c>
      <c r="B130" s="27">
        <v>8948336</v>
      </c>
      <c r="C130" s="27">
        <v>17389314.635013156</v>
      </c>
      <c r="D130" s="28">
        <f t="shared" si="15"/>
        <v>0.51458819325648653</v>
      </c>
      <c r="E130" s="14"/>
      <c r="F130" s="14"/>
      <c r="G130" s="14"/>
      <c r="H130" s="14"/>
      <c r="I130" s="14"/>
      <c r="J130" s="14"/>
      <c r="K130" s="14"/>
      <c r="L130" s="14"/>
      <c r="M130" s="14"/>
    </row>
    <row r="131" spans="1:13" ht="20.100000000000001" customHeight="1" x14ac:dyDescent="0.2">
      <c r="A131" s="26">
        <v>44075</v>
      </c>
      <c r="B131" s="27">
        <v>9765161</v>
      </c>
      <c r="C131" s="27">
        <v>17449978.974890605</v>
      </c>
      <c r="D131" s="28">
        <f t="shared" si="15"/>
        <v>0.55960875448912795</v>
      </c>
      <c r="E131" s="14"/>
      <c r="F131" s="14"/>
      <c r="G131" s="14"/>
      <c r="H131" s="14"/>
      <c r="I131" s="14"/>
      <c r="J131" s="14"/>
      <c r="K131" s="14"/>
      <c r="L131" s="14"/>
      <c r="M131" s="14"/>
    </row>
    <row r="132" spans="1:13" ht="20.100000000000001" customHeight="1" x14ac:dyDescent="0.2">
      <c r="A132" s="26">
        <v>44166</v>
      </c>
      <c r="B132" s="27">
        <v>9550499</v>
      </c>
      <c r="C132" s="27">
        <v>17510643.314768102</v>
      </c>
      <c r="D132" s="28">
        <f t="shared" si="15"/>
        <v>0.54541108675004035</v>
      </c>
      <c r="E132" s="14"/>
      <c r="F132" s="14"/>
      <c r="G132" s="14"/>
      <c r="H132" s="14"/>
      <c r="I132" s="14"/>
      <c r="J132" s="14"/>
      <c r="K132" s="14"/>
      <c r="L132" s="14"/>
      <c r="M132" s="14"/>
    </row>
    <row r="133" spans="1:13" ht="20.100000000000001" customHeight="1" x14ac:dyDescent="0.2">
      <c r="A133" s="26">
        <v>44276</v>
      </c>
      <c r="B133" s="27">
        <v>9524462</v>
      </c>
      <c r="C133" s="27">
        <v>17510643.314768102</v>
      </c>
      <c r="D133" s="28">
        <f t="shared" si="15"/>
        <v>0.54392416251019582</v>
      </c>
      <c r="E133" s="14"/>
      <c r="F133" s="14"/>
      <c r="G133" s="14"/>
      <c r="H133" s="14"/>
      <c r="I133" s="14"/>
      <c r="J133" s="14"/>
      <c r="K133" s="14"/>
      <c r="L133" s="14"/>
      <c r="M133" s="14"/>
    </row>
    <row r="134" spans="1:13" ht="20.100000000000001" customHeight="1" x14ac:dyDescent="0.2">
      <c r="A134" s="26">
        <v>44348</v>
      </c>
      <c r="B134" s="27">
        <v>9763841</v>
      </c>
      <c r="C134" s="27">
        <v>17510643.314768102</v>
      </c>
      <c r="D134" s="28">
        <f t="shared" ref="D134:D138" si="16">B134/C134</f>
        <v>0.55759464826545724</v>
      </c>
      <c r="E134" s="14"/>
      <c r="F134" s="14"/>
      <c r="G134" s="14"/>
      <c r="H134" s="14"/>
      <c r="I134" s="14"/>
      <c r="J134" s="14"/>
      <c r="K134" s="14"/>
      <c r="L134" s="14"/>
      <c r="M134" s="14"/>
    </row>
    <row r="135" spans="1:13" ht="20.100000000000001" customHeight="1" x14ac:dyDescent="0.2">
      <c r="A135" s="29">
        <v>44440</v>
      </c>
      <c r="B135" s="27">
        <v>10012838</v>
      </c>
      <c r="C135" s="27">
        <v>17510643.314768102</v>
      </c>
      <c r="D135" s="28">
        <f t="shared" si="16"/>
        <v>0.57181439996298633</v>
      </c>
      <c r="E135" s="14"/>
      <c r="F135" s="14"/>
      <c r="G135" s="14"/>
      <c r="H135" s="14"/>
      <c r="I135" s="14"/>
      <c r="J135" s="14"/>
      <c r="K135" s="14"/>
      <c r="L135" s="14"/>
      <c r="M135" s="14"/>
    </row>
    <row r="136" spans="1:13" ht="20.100000000000001" customHeight="1" x14ac:dyDescent="0.2">
      <c r="A136" s="29">
        <v>44531</v>
      </c>
      <c r="B136" s="27">
        <v>10082448</v>
      </c>
      <c r="C136" s="27">
        <v>17510643.314768102</v>
      </c>
      <c r="D136" s="28">
        <f t="shared" si="16"/>
        <v>0.57578969651541467</v>
      </c>
      <c r="E136" s="14"/>
      <c r="F136" s="14"/>
      <c r="G136" s="14"/>
      <c r="H136" s="14"/>
      <c r="I136" s="14"/>
      <c r="J136" s="14"/>
      <c r="K136" s="14"/>
      <c r="L136" s="14"/>
      <c r="M136" s="14"/>
    </row>
    <row r="137" spans="1:13" ht="20.100000000000001" customHeight="1" x14ac:dyDescent="0.2">
      <c r="A137" s="29">
        <v>44621</v>
      </c>
      <c r="B137" s="27">
        <f>5711638+1292910+3329843</f>
        <v>10334391</v>
      </c>
      <c r="C137" s="27">
        <v>17989912</v>
      </c>
      <c r="D137" s="28">
        <f t="shared" si="16"/>
        <v>0.57445478332523248</v>
      </c>
      <c r="E137" s="14"/>
      <c r="F137" s="14"/>
      <c r="G137" s="14"/>
      <c r="H137" s="14"/>
      <c r="I137" s="14"/>
      <c r="J137" s="14"/>
      <c r="K137" s="14"/>
      <c r="L137" s="14"/>
      <c r="M137" s="14"/>
    </row>
    <row r="138" spans="1:13" ht="20.100000000000001" customHeight="1" x14ac:dyDescent="0.2">
      <c r="A138" s="29">
        <v>44713</v>
      </c>
      <c r="B138" s="27">
        <v>10352527</v>
      </c>
      <c r="C138" s="27">
        <v>17989912</v>
      </c>
      <c r="D138" s="28">
        <f t="shared" si="16"/>
        <v>0.57546290387635024</v>
      </c>
      <c r="E138" s="14"/>
      <c r="F138" s="14"/>
      <c r="G138" s="14"/>
      <c r="H138" s="14"/>
      <c r="I138" s="14"/>
      <c r="J138" s="14"/>
      <c r="K138" s="14"/>
      <c r="L138" s="14"/>
      <c r="M138" s="14"/>
    </row>
    <row r="139" spans="1:13" ht="20.100000000000001" customHeight="1" x14ac:dyDescent="0.2">
      <c r="A139" s="29">
        <v>44805</v>
      </c>
      <c r="B139" s="27">
        <v>10554707</v>
      </c>
      <c r="C139" s="27">
        <v>17989912</v>
      </c>
      <c r="D139" s="28">
        <f t="shared" ref="D139" si="17">B139/C139</f>
        <v>0.58670142466511233</v>
      </c>
      <c r="E139" s="14"/>
      <c r="F139" s="14"/>
      <c r="G139" s="14"/>
      <c r="H139" s="14"/>
      <c r="I139" s="14"/>
      <c r="J139" s="14"/>
      <c r="K139" s="14"/>
      <c r="L139" s="14"/>
      <c r="M139" s="14"/>
    </row>
    <row r="140" spans="1:13" ht="20.100000000000001" customHeight="1" x14ac:dyDescent="0.2">
      <c r="A140" s="29">
        <v>44896</v>
      </c>
      <c r="B140" s="27">
        <v>10697192.705197949</v>
      </c>
      <c r="C140" s="27">
        <v>17989912</v>
      </c>
      <c r="D140" s="28">
        <f t="shared" ref="D140" si="18">B140/C140</f>
        <v>0.59462173607063495</v>
      </c>
      <c r="E140" s="14"/>
      <c r="F140" s="14"/>
      <c r="G140" s="14"/>
      <c r="H140" s="14"/>
      <c r="I140" s="14"/>
      <c r="J140" s="14"/>
      <c r="K140" s="14"/>
      <c r="L140" s="14"/>
      <c r="M140" s="14"/>
    </row>
    <row r="141" spans="1:13" ht="20.100000000000001" customHeight="1" x14ac:dyDescent="0.2">
      <c r="A141" s="29">
        <v>44986</v>
      </c>
      <c r="B141" s="27">
        <v>10811684</v>
      </c>
      <c r="C141" s="27">
        <v>18205188</v>
      </c>
      <c r="D141" s="28">
        <f t="shared" ref="D141:D148" si="19">B141/C141</f>
        <v>0.59387928320212902</v>
      </c>
      <c r="E141" s="14"/>
      <c r="F141" s="14"/>
      <c r="G141" s="14"/>
      <c r="H141" s="14"/>
      <c r="I141" s="14"/>
      <c r="J141" s="14"/>
      <c r="K141" s="14"/>
      <c r="L141" s="14"/>
      <c r="M141" s="14"/>
    </row>
    <row r="142" spans="1:13" ht="20.100000000000001" customHeight="1" x14ac:dyDescent="0.2">
      <c r="A142" s="29">
        <v>45078</v>
      </c>
      <c r="B142" s="27">
        <v>10938031.016632656</v>
      </c>
      <c r="C142" s="27">
        <v>18205188</v>
      </c>
      <c r="D142" s="28">
        <f t="shared" si="19"/>
        <v>0.60081944864467507</v>
      </c>
      <c r="E142" s="14"/>
      <c r="F142" s="14"/>
      <c r="G142" s="14"/>
      <c r="H142" s="14"/>
      <c r="I142" s="14"/>
      <c r="J142" s="14"/>
      <c r="K142" s="14"/>
      <c r="L142" s="14"/>
      <c r="M142" s="14"/>
    </row>
    <row r="143" spans="1:13" ht="20.100000000000001" customHeight="1" x14ac:dyDescent="0.2">
      <c r="A143" s="29">
        <v>45170</v>
      </c>
      <c r="B143" s="27">
        <v>11100005</v>
      </c>
      <c r="C143" s="27">
        <v>18205188</v>
      </c>
      <c r="D143" s="28">
        <f t="shared" si="19"/>
        <v>0.60971658188863531</v>
      </c>
      <c r="E143" s="14"/>
      <c r="F143" s="14"/>
      <c r="G143" s="14"/>
      <c r="H143" s="14"/>
      <c r="I143" s="14"/>
      <c r="J143" s="14"/>
      <c r="K143" s="14"/>
      <c r="L143" s="14"/>
      <c r="M143" s="14"/>
    </row>
    <row r="144" spans="1:13" ht="20.100000000000001" customHeight="1" x14ac:dyDescent="0.2">
      <c r="A144" s="29">
        <v>45261</v>
      </c>
      <c r="B144" s="27">
        <v>11350110.236129042</v>
      </c>
      <c r="C144" s="27">
        <v>18205188</v>
      </c>
      <c r="D144" s="28">
        <f t="shared" si="19"/>
        <v>0.62345471170795064</v>
      </c>
      <c r="E144" s="14"/>
      <c r="F144" s="14"/>
      <c r="G144" s="14"/>
      <c r="H144" s="14"/>
      <c r="I144" s="14"/>
      <c r="J144" s="14"/>
      <c r="K144" s="14"/>
      <c r="L144" s="14"/>
      <c r="M144" s="14"/>
    </row>
    <row r="145" spans="1:13" ht="20.100000000000001" customHeight="1" x14ac:dyDescent="0.2">
      <c r="A145" s="29">
        <v>45352</v>
      </c>
      <c r="B145" s="27">
        <v>11423846</v>
      </c>
      <c r="C145" s="27">
        <v>17893324</v>
      </c>
      <c r="D145" s="28">
        <f t="shared" si="19"/>
        <v>0.6384418009756041</v>
      </c>
      <c r="E145" s="14"/>
      <c r="F145" s="14"/>
      <c r="G145" s="14"/>
      <c r="H145" s="14"/>
      <c r="I145" s="14"/>
      <c r="J145" s="14"/>
      <c r="K145" s="14"/>
      <c r="L145" s="14"/>
      <c r="M145" s="14"/>
    </row>
    <row r="146" spans="1:13" ht="20.100000000000001" customHeight="1" x14ac:dyDescent="0.2">
      <c r="A146" s="29">
        <v>45444</v>
      </c>
      <c r="B146" s="27">
        <v>11496167</v>
      </c>
      <c r="C146" s="27">
        <v>17893324</v>
      </c>
      <c r="D146" s="28">
        <f t="shared" si="19"/>
        <v>0.64248358773361502</v>
      </c>
      <c r="E146" s="14"/>
      <c r="F146" s="14"/>
      <c r="G146" s="14"/>
      <c r="H146" s="14"/>
      <c r="I146" s="14"/>
      <c r="J146" s="14"/>
      <c r="K146" s="14"/>
      <c r="L146" s="14"/>
      <c r="M146" s="14"/>
    </row>
    <row r="147" spans="1:13" ht="20.100000000000001" customHeight="1" x14ac:dyDescent="0.2">
      <c r="A147" s="29">
        <v>45536</v>
      </c>
      <c r="B147" s="27">
        <v>11597000</v>
      </c>
      <c r="C147" s="27">
        <v>17893324</v>
      </c>
      <c r="D147" s="28">
        <f t="shared" si="19"/>
        <v>0.64811881794573212</v>
      </c>
      <c r="E147" s="14"/>
      <c r="F147" s="14"/>
      <c r="G147" s="14"/>
      <c r="H147" s="14"/>
      <c r="I147" s="14"/>
      <c r="J147" s="14"/>
      <c r="K147" s="14"/>
      <c r="L147" s="14"/>
      <c r="M147" s="14"/>
    </row>
    <row r="148" spans="1:13" ht="20.100000000000001" customHeight="1" x14ac:dyDescent="0.2">
      <c r="A148" s="29">
        <v>45627</v>
      </c>
      <c r="B148" s="27">
        <v>11735126.026941599</v>
      </c>
      <c r="C148" s="27">
        <v>17893324</v>
      </c>
      <c r="D148" s="28">
        <f t="shared" si="19"/>
        <v>0.65583823480431025</v>
      </c>
      <c r="E148" s="14"/>
      <c r="F148" s="14"/>
      <c r="G148" s="14"/>
      <c r="H148" s="14"/>
      <c r="I148" s="14"/>
      <c r="J148" s="14"/>
      <c r="K148" s="14"/>
      <c r="L148" s="14"/>
      <c r="M148" s="14"/>
    </row>
    <row r="149" spans="1:13" ht="20.100000000000001" customHeight="1" x14ac:dyDescent="0.2">
      <c r="A149" s="29">
        <v>45717</v>
      </c>
      <c r="B149" s="27">
        <v>11746555.56737568</v>
      </c>
      <c r="C149" s="27">
        <v>18103660</v>
      </c>
      <c r="D149" s="28">
        <f>B149/C149</f>
        <v>0.64884976669776606</v>
      </c>
      <c r="E149" s="14"/>
      <c r="F149" s="14"/>
      <c r="G149" s="14"/>
      <c r="H149" s="14"/>
      <c r="I149" s="14"/>
      <c r="J149" s="14"/>
      <c r="K149" s="14"/>
      <c r="L149" s="14"/>
      <c r="M149" s="14"/>
    </row>
    <row r="150" spans="1:13" ht="20.100000000000001" customHeight="1" x14ac:dyDescent="0.2">
      <c r="A150" s="29">
        <v>45809</v>
      </c>
      <c r="B150" s="27">
        <v>11889930.921430413</v>
      </c>
      <c r="C150" s="27">
        <v>18103660</v>
      </c>
      <c r="D150" s="28">
        <f>B150/C150</f>
        <v>0.65676945553719046</v>
      </c>
      <c r="E150" s="14"/>
      <c r="F150" s="14"/>
      <c r="G150" s="14"/>
      <c r="H150" s="14"/>
      <c r="I150" s="14"/>
      <c r="J150" s="14"/>
      <c r="K150" s="14"/>
      <c r="L150" s="14"/>
      <c r="M150" s="14"/>
    </row>
    <row r="151" spans="1:13" ht="20.100000000000001" customHeight="1" x14ac:dyDescent="0.2">
      <c r="A151" s="29">
        <v>45901</v>
      </c>
      <c r="B151" s="27">
        <v>11844060</v>
      </c>
      <c r="C151" s="27">
        <v>18103660</v>
      </c>
      <c r="D151" s="28">
        <f>B151/C151</f>
        <v>0.65423566284386692</v>
      </c>
      <c r="E151" s="14"/>
      <c r="F151" s="14"/>
      <c r="G151" s="14"/>
      <c r="H151" s="14"/>
      <c r="I151" s="14"/>
      <c r="J151" s="14"/>
      <c r="K151" s="14"/>
      <c r="L151" s="14"/>
      <c r="M151" s="14"/>
    </row>
    <row r="152" spans="1:13" ht="20.100000000000001" customHeight="1" x14ac:dyDescent="0.2">
      <c r="A152" s="29">
        <v>45992</v>
      </c>
      <c r="B152" s="27">
        <v>12057604.359218206</v>
      </c>
      <c r="C152" s="27">
        <v>18103660</v>
      </c>
      <c r="D152" s="28">
        <f>B152/C152</f>
        <v>0.66603130854303527</v>
      </c>
      <c r="E152" s="14"/>
      <c r="F152" s="14"/>
      <c r="G152" s="14"/>
      <c r="H152" s="14"/>
      <c r="I152" s="14"/>
      <c r="J152" s="14"/>
      <c r="K152" s="14"/>
      <c r="L152" s="14"/>
      <c r="M152" s="14"/>
    </row>
    <row r="153" spans="1:13" ht="20.100000000000001" customHeight="1" x14ac:dyDescent="0.2">
      <c r="A153" s="19"/>
      <c r="B153" s="18"/>
      <c r="C153" s="18"/>
      <c r="D153" s="19"/>
      <c r="E153" s="14"/>
      <c r="F153" s="14"/>
      <c r="G153" s="14"/>
      <c r="H153" s="14"/>
      <c r="I153" s="14"/>
      <c r="J153" s="14"/>
      <c r="K153" s="14"/>
      <c r="L153" s="14"/>
      <c r="M153" s="14"/>
    </row>
    <row r="154" spans="1:13" ht="33.75" customHeight="1" x14ac:dyDescent="0.2">
      <c r="A154" s="76" t="s">
        <v>90</v>
      </c>
      <c r="B154" s="77" t="s">
        <v>94</v>
      </c>
      <c r="C154" s="77" t="s">
        <v>91</v>
      </c>
      <c r="D154" s="77" t="s">
        <v>212</v>
      </c>
      <c r="E154" s="14"/>
      <c r="F154" s="14"/>
      <c r="G154" s="14"/>
      <c r="H154" s="14"/>
      <c r="I154" s="14"/>
      <c r="J154" s="14"/>
      <c r="K154" s="14"/>
      <c r="L154" s="14"/>
      <c r="M154" s="14"/>
    </row>
    <row r="155" spans="1:13" ht="20.100000000000001" customHeight="1" x14ac:dyDescent="0.2">
      <c r="A155" s="26">
        <v>43100</v>
      </c>
      <c r="B155" s="27">
        <v>1194528</v>
      </c>
      <c r="C155" s="27">
        <v>16776977</v>
      </c>
      <c r="D155" s="28">
        <f t="shared" ref="D155:D158" si="20">B155/C155</f>
        <v>7.1200431400722547E-2</v>
      </c>
      <c r="E155" s="14"/>
      <c r="F155" s="14"/>
      <c r="G155" s="14"/>
      <c r="H155" s="14"/>
      <c r="I155" s="14"/>
      <c r="J155" s="14"/>
      <c r="K155" s="14"/>
      <c r="L155" s="14"/>
      <c r="M155" s="14"/>
    </row>
    <row r="156" spans="1:13" ht="20.100000000000001" customHeight="1" x14ac:dyDescent="0.2">
      <c r="A156" s="26">
        <v>43160</v>
      </c>
      <c r="B156" s="27">
        <v>1278120</v>
      </c>
      <c r="C156" s="27">
        <v>16838584.750000004</v>
      </c>
      <c r="D156" s="28">
        <f t="shared" si="20"/>
        <v>7.590424129913885E-2</v>
      </c>
      <c r="E156" s="14"/>
      <c r="F156" s="14"/>
      <c r="G156" s="14"/>
      <c r="H156" s="14"/>
      <c r="I156" s="14"/>
      <c r="J156" s="14"/>
      <c r="K156" s="14"/>
      <c r="L156" s="14"/>
      <c r="M156" s="14"/>
    </row>
    <row r="157" spans="1:13" ht="20.100000000000001" customHeight="1" x14ac:dyDescent="0.2">
      <c r="A157" s="26">
        <v>43252</v>
      </c>
      <c r="B157" s="27">
        <v>1487438</v>
      </c>
      <c r="C157" s="27">
        <v>16900192.500000007</v>
      </c>
      <c r="D157" s="28">
        <f t="shared" si="20"/>
        <v>8.8013080324380877E-2</v>
      </c>
      <c r="E157" s="14"/>
      <c r="F157" s="14"/>
      <c r="G157" s="14"/>
      <c r="H157" s="14"/>
      <c r="I157" s="14"/>
      <c r="J157" s="14"/>
      <c r="K157" s="14"/>
      <c r="L157" s="14"/>
      <c r="M157" s="14"/>
    </row>
    <row r="158" spans="1:13" ht="20.100000000000001" customHeight="1" x14ac:dyDescent="0.2">
      <c r="A158" s="26">
        <v>43344</v>
      </c>
      <c r="B158" s="27">
        <v>1578327</v>
      </c>
      <c r="C158" s="27">
        <v>16961800.250000011</v>
      </c>
      <c r="D158" s="28">
        <f t="shared" si="20"/>
        <v>9.3051856332289906E-2</v>
      </c>
      <c r="E158" s="14"/>
      <c r="F158" s="14"/>
      <c r="G158" s="14"/>
      <c r="H158" s="14"/>
      <c r="I158" s="14"/>
      <c r="J158" s="14"/>
      <c r="K158" s="14"/>
      <c r="L158" s="14"/>
      <c r="M158" s="14"/>
    </row>
    <row r="159" spans="1:13" ht="20.100000000000001" customHeight="1" x14ac:dyDescent="0.2">
      <c r="A159" s="26">
        <v>43435</v>
      </c>
      <c r="B159" s="27">
        <v>1656277</v>
      </c>
      <c r="C159" s="27">
        <v>17023408.000000015</v>
      </c>
      <c r="D159" s="28">
        <f t="shared" ref="D159:D172" si="21">B159/C159</f>
        <v>9.7294090583976992E-2</v>
      </c>
      <c r="E159" s="14"/>
      <c r="F159" s="14"/>
      <c r="G159" s="14"/>
      <c r="H159" s="14"/>
      <c r="I159" s="14"/>
      <c r="J159" s="14"/>
      <c r="K159" s="14"/>
      <c r="L159" s="14"/>
      <c r="M159" s="14"/>
    </row>
    <row r="160" spans="1:13" ht="20.100000000000001" customHeight="1" x14ac:dyDescent="0.2">
      <c r="A160" s="26">
        <v>43525</v>
      </c>
      <c r="B160" s="27">
        <v>1710788</v>
      </c>
      <c r="C160" s="27">
        <v>17084552.5</v>
      </c>
      <c r="D160" s="28">
        <f t="shared" si="21"/>
        <v>0.10013654147511326</v>
      </c>
      <c r="E160" s="14"/>
      <c r="F160" s="14"/>
      <c r="G160" s="14"/>
      <c r="H160" s="14"/>
      <c r="I160" s="14"/>
      <c r="J160" s="14"/>
      <c r="K160" s="14"/>
      <c r="L160" s="14"/>
      <c r="M160" s="14"/>
    </row>
    <row r="161" spans="1:13" ht="20.100000000000001" customHeight="1" x14ac:dyDescent="0.2">
      <c r="A161" s="26">
        <v>43617</v>
      </c>
      <c r="B161" s="27">
        <v>1751828</v>
      </c>
      <c r="C161" s="27">
        <v>17145697</v>
      </c>
      <c r="D161" s="28">
        <f t="shared" si="21"/>
        <v>0.10217304085100769</v>
      </c>
      <c r="E161" s="14"/>
      <c r="F161" s="14"/>
      <c r="G161" s="14"/>
      <c r="H161" s="14"/>
      <c r="I161" s="14"/>
      <c r="J161" s="14"/>
      <c r="K161" s="14"/>
      <c r="L161" s="14"/>
      <c r="M161" s="14"/>
    </row>
    <row r="162" spans="1:13" ht="20.100000000000001" customHeight="1" x14ac:dyDescent="0.2">
      <c r="A162" s="26">
        <v>43709</v>
      </c>
      <c r="B162" s="27">
        <v>1820085</v>
      </c>
      <c r="C162" s="27">
        <v>17206841.5</v>
      </c>
      <c r="D162" s="28">
        <f t="shared" si="21"/>
        <v>0.10577682138816703</v>
      </c>
      <c r="E162" s="14"/>
      <c r="F162" s="14"/>
      <c r="G162" s="14"/>
      <c r="H162" s="14"/>
      <c r="I162" s="14"/>
      <c r="J162" s="14"/>
      <c r="K162" s="14"/>
      <c r="L162" s="14"/>
      <c r="M162" s="14"/>
    </row>
    <row r="163" spans="1:13" ht="20.100000000000001" customHeight="1" x14ac:dyDescent="0.2">
      <c r="A163" s="26">
        <v>43800</v>
      </c>
      <c r="B163" s="27">
        <v>1866866</v>
      </c>
      <c r="C163" s="27">
        <v>17267985.999999993</v>
      </c>
      <c r="D163" s="28">
        <f t="shared" si="21"/>
        <v>0.10811139179751482</v>
      </c>
      <c r="E163" s="14"/>
      <c r="F163" s="14"/>
      <c r="G163" s="14"/>
      <c r="H163" s="14"/>
      <c r="I163" s="14"/>
      <c r="J163" s="14"/>
      <c r="K163" s="14"/>
      <c r="L163" s="14"/>
      <c r="M163" s="14"/>
    </row>
    <row r="164" spans="1:13" ht="20.100000000000001" customHeight="1" x14ac:dyDescent="0.2">
      <c r="A164" s="26">
        <v>43891</v>
      </c>
      <c r="B164" s="27">
        <v>1910464</v>
      </c>
      <c r="C164" s="27">
        <v>17328650.295135684</v>
      </c>
      <c r="D164" s="28">
        <f t="shared" si="21"/>
        <v>0.11024886344069655</v>
      </c>
      <c r="E164" s="14"/>
      <c r="F164" s="14"/>
      <c r="G164" s="14"/>
      <c r="H164" s="14"/>
      <c r="I164" s="14"/>
      <c r="J164" s="14"/>
      <c r="K164" s="14"/>
      <c r="L164" s="14"/>
      <c r="M164" s="14"/>
    </row>
    <row r="165" spans="1:13" ht="20.100000000000001" customHeight="1" x14ac:dyDescent="0.2">
      <c r="A165" s="26">
        <v>43983</v>
      </c>
      <c r="B165" s="27">
        <v>1990489</v>
      </c>
      <c r="C165" s="27">
        <v>17389314.635013156</v>
      </c>
      <c r="D165" s="28">
        <f t="shared" si="21"/>
        <v>0.11446621340625908</v>
      </c>
      <c r="E165" s="14"/>
      <c r="F165" s="14"/>
      <c r="G165" s="14"/>
      <c r="H165" s="14"/>
      <c r="I165" s="14"/>
      <c r="J165" s="14"/>
      <c r="K165" s="14"/>
      <c r="L165" s="14"/>
      <c r="M165" s="14"/>
    </row>
    <row r="166" spans="1:13" ht="20.100000000000001" customHeight="1" x14ac:dyDescent="0.2">
      <c r="A166" s="26">
        <v>44075</v>
      </c>
      <c r="B166" s="27">
        <v>2090115</v>
      </c>
      <c r="C166" s="27">
        <v>17449978.974890605</v>
      </c>
      <c r="D166" s="28">
        <f t="shared" si="21"/>
        <v>0.11977750821405234</v>
      </c>
      <c r="E166" s="14"/>
      <c r="F166" s="14"/>
      <c r="G166" s="14"/>
      <c r="H166" s="14"/>
      <c r="I166" s="14"/>
      <c r="J166" s="14"/>
      <c r="K166" s="14"/>
      <c r="L166" s="14"/>
      <c r="M166" s="14"/>
    </row>
    <row r="167" spans="1:13" ht="20.100000000000001" customHeight="1" x14ac:dyDescent="0.2">
      <c r="A167" s="26">
        <v>44166</v>
      </c>
      <c r="B167" s="27">
        <v>2177653</v>
      </c>
      <c r="C167" s="27">
        <v>17510643.314768102</v>
      </c>
      <c r="D167" s="28">
        <f t="shared" si="21"/>
        <v>0.12436167882897906</v>
      </c>
      <c r="E167" s="14"/>
      <c r="F167" s="14"/>
      <c r="G167" s="14"/>
      <c r="H167" s="14"/>
      <c r="I167" s="14"/>
      <c r="J167" s="14"/>
      <c r="K167" s="14"/>
      <c r="L167" s="14"/>
      <c r="M167" s="14"/>
    </row>
    <row r="168" spans="1:13" ht="20.100000000000001" customHeight="1" x14ac:dyDescent="0.2">
      <c r="A168" s="26">
        <v>44256</v>
      </c>
      <c r="B168" s="27">
        <v>2189661</v>
      </c>
      <c r="C168" s="27">
        <v>17510643.314768102</v>
      </c>
      <c r="D168" s="28">
        <f t="shared" si="21"/>
        <v>0.12504743318900721</v>
      </c>
      <c r="E168" s="14"/>
      <c r="F168" s="8"/>
      <c r="G168" s="14"/>
      <c r="H168" s="82"/>
      <c r="I168" s="14"/>
      <c r="J168" s="14"/>
      <c r="K168" s="14"/>
      <c r="L168" s="14"/>
      <c r="M168" s="14"/>
    </row>
    <row r="169" spans="1:13" ht="20.100000000000001" customHeight="1" x14ac:dyDescent="0.2">
      <c r="A169" s="26">
        <v>44368</v>
      </c>
      <c r="B169" s="27">
        <v>2255897</v>
      </c>
      <c r="C169" s="27">
        <v>17510643.314768102</v>
      </c>
      <c r="D169" s="28">
        <f t="shared" si="21"/>
        <v>0.12883004692908254</v>
      </c>
      <c r="E169" s="14"/>
      <c r="F169" s="8"/>
      <c r="G169" s="14"/>
      <c r="H169" s="82"/>
      <c r="I169" s="14"/>
      <c r="J169" s="14"/>
      <c r="K169" s="14"/>
      <c r="L169" s="14"/>
      <c r="M169" s="14"/>
    </row>
    <row r="170" spans="1:13" ht="20.100000000000001" customHeight="1" x14ac:dyDescent="0.2">
      <c r="A170" s="29">
        <v>44440</v>
      </c>
      <c r="B170" s="27">
        <v>2352432</v>
      </c>
      <c r="C170" s="27">
        <v>17510643.314768102</v>
      </c>
      <c r="D170" s="28">
        <f t="shared" si="21"/>
        <v>0.13434297973598772</v>
      </c>
      <c r="E170" s="14"/>
      <c r="F170" s="8"/>
      <c r="G170" s="14"/>
      <c r="H170" s="82"/>
      <c r="I170" s="14"/>
      <c r="J170" s="14"/>
      <c r="K170" s="14"/>
      <c r="L170" s="14"/>
      <c r="M170" s="14"/>
    </row>
    <row r="171" spans="1:13" ht="20.100000000000001" customHeight="1" x14ac:dyDescent="0.2">
      <c r="A171" s="29">
        <v>44531</v>
      </c>
      <c r="B171" s="92">
        <v>2364000</v>
      </c>
      <c r="C171" s="27">
        <v>17510643.314768102</v>
      </c>
      <c r="D171" s="28">
        <f t="shared" si="21"/>
        <v>0.13500360652119806</v>
      </c>
      <c r="E171" s="14"/>
      <c r="F171" s="8"/>
      <c r="G171" s="14"/>
      <c r="H171" s="82"/>
      <c r="I171" s="14"/>
      <c r="J171" s="14"/>
      <c r="K171" s="14"/>
      <c r="L171" s="14"/>
      <c r="M171" s="14"/>
    </row>
    <row r="172" spans="1:13" ht="20.100000000000001" customHeight="1" x14ac:dyDescent="0.2">
      <c r="A172" s="29">
        <v>44621</v>
      </c>
      <c r="B172" s="92">
        <v>2400660</v>
      </c>
      <c r="C172" s="27">
        <v>17989912</v>
      </c>
      <c r="D172" s="28">
        <f t="shared" si="21"/>
        <v>0.13344478839029342</v>
      </c>
      <c r="E172" s="14"/>
      <c r="F172" s="8"/>
      <c r="G172" s="14"/>
      <c r="H172" s="82"/>
      <c r="I172" s="14"/>
      <c r="J172" s="14"/>
      <c r="K172" s="14"/>
      <c r="L172" s="14"/>
      <c r="M172" s="14"/>
    </row>
    <row r="173" spans="1:13" ht="20.100000000000001" customHeight="1" x14ac:dyDescent="0.2">
      <c r="A173" s="29">
        <v>44713</v>
      </c>
      <c r="B173" s="27">
        <v>2586630</v>
      </c>
      <c r="C173" s="27">
        <v>17989912</v>
      </c>
      <c r="D173" s="28">
        <f t="shared" ref="D173" si="22">B173/C173</f>
        <v>0.14378224862912059</v>
      </c>
      <c r="E173" s="14"/>
      <c r="F173" s="8"/>
      <c r="G173" s="14"/>
      <c r="H173" s="82"/>
      <c r="I173" s="14"/>
      <c r="J173" s="14"/>
      <c r="K173" s="14"/>
      <c r="L173" s="14"/>
      <c r="M173" s="14"/>
    </row>
    <row r="174" spans="1:13" ht="20.100000000000001" customHeight="1" x14ac:dyDescent="0.2">
      <c r="A174" s="29">
        <v>44805</v>
      </c>
      <c r="B174" s="27">
        <v>2567500</v>
      </c>
      <c r="C174" s="27">
        <v>17989912</v>
      </c>
      <c r="D174" s="28">
        <f t="shared" ref="D174" si="23">B174/C174</f>
        <v>0.14271887488943805</v>
      </c>
      <c r="E174" s="14"/>
      <c r="F174" s="8"/>
      <c r="G174" s="14"/>
      <c r="H174" s="82"/>
      <c r="I174" s="14"/>
      <c r="J174" s="14"/>
      <c r="K174" s="14"/>
      <c r="L174" s="14"/>
      <c r="M174" s="14"/>
    </row>
    <row r="175" spans="1:13" ht="20.100000000000001" customHeight="1" x14ac:dyDescent="0.2">
      <c r="A175" s="29">
        <v>44896</v>
      </c>
      <c r="B175" s="27">
        <v>2610614</v>
      </c>
      <c r="C175" s="27">
        <v>17989912</v>
      </c>
      <c r="D175" s="28">
        <f t="shared" ref="D175" si="24">B175/C175</f>
        <v>0.14511544025340425</v>
      </c>
      <c r="E175" s="14"/>
      <c r="F175" s="8"/>
      <c r="G175" s="14"/>
      <c r="H175" s="82"/>
      <c r="I175" s="14"/>
      <c r="J175" s="14"/>
      <c r="K175" s="14"/>
      <c r="L175" s="14"/>
      <c r="M175" s="14"/>
    </row>
    <row r="176" spans="1:13" ht="20.100000000000001" customHeight="1" x14ac:dyDescent="0.2">
      <c r="A176" s="29">
        <v>44986</v>
      </c>
      <c r="B176" s="27">
        <v>2675770</v>
      </c>
      <c r="C176" s="27">
        <v>18205188</v>
      </c>
      <c r="D176" s="28">
        <f t="shared" ref="D176" si="25">B176/C176</f>
        <v>0.14697843274126035</v>
      </c>
      <c r="E176" s="14"/>
      <c r="F176" s="8"/>
      <c r="G176" s="14"/>
      <c r="H176" s="82"/>
      <c r="I176" s="14"/>
      <c r="J176" s="14"/>
      <c r="K176" s="14"/>
      <c r="L176" s="14"/>
      <c r="M176" s="14"/>
    </row>
    <row r="177" spans="1:15" ht="20.100000000000001" customHeight="1" x14ac:dyDescent="0.2">
      <c r="A177" s="29">
        <v>45078</v>
      </c>
      <c r="B177" s="27">
        <v>2735223</v>
      </c>
      <c r="C177" s="27">
        <v>18205188</v>
      </c>
      <c r="D177" s="28">
        <f t="shared" ref="D177" si="26">B177/C177</f>
        <v>0.1502441501840025</v>
      </c>
      <c r="E177" s="14"/>
      <c r="F177" s="8"/>
      <c r="G177" s="14"/>
      <c r="H177" s="82"/>
      <c r="I177" s="14"/>
      <c r="J177" s="14"/>
      <c r="K177" s="14"/>
      <c r="L177" s="14"/>
      <c r="M177" s="14"/>
    </row>
    <row r="178" spans="1:15" ht="20.100000000000001" customHeight="1" x14ac:dyDescent="0.2">
      <c r="A178" s="29">
        <v>45170</v>
      </c>
      <c r="B178" s="27">
        <v>2742788</v>
      </c>
      <c r="C178" s="27">
        <v>18205188</v>
      </c>
      <c r="D178" s="28">
        <f t="shared" ref="D178:D181" si="27">B178/C178</f>
        <v>0.15065969107267665</v>
      </c>
      <c r="E178" s="14"/>
      <c r="F178" s="8"/>
      <c r="G178" s="14"/>
      <c r="H178" s="82"/>
      <c r="I178" s="14"/>
      <c r="J178" s="14"/>
      <c r="K178" s="14"/>
      <c r="L178" s="14"/>
      <c r="M178" s="14"/>
    </row>
    <row r="179" spans="1:15" ht="20.100000000000001" customHeight="1" x14ac:dyDescent="0.2">
      <c r="A179" s="29">
        <v>45261</v>
      </c>
      <c r="B179" s="27">
        <v>2810865</v>
      </c>
      <c r="C179" s="27">
        <v>18205188</v>
      </c>
      <c r="D179" s="28">
        <f t="shared" si="27"/>
        <v>0.15439911963556763</v>
      </c>
      <c r="E179" s="14"/>
      <c r="F179" s="8"/>
      <c r="G179" s="14"/>
      <c r="H179" s="82"/>
      <c r="I179" s="14"/>
      <c r="J179" s="14"/>
      <c r="K179" s="14"/>
      <c r="L179" s="14"/>
      <c r="M179" s="14"/>
    </row>
    <row r="180" spans="1:15" ht="20.100000000000001" customHeight="1" x14ac:dyDescent="0.2">
      <c r="A180" s="29">
        <v>45352</v>
      </c>
      <c r="B180" s="27">
        <v>2871580</v>
      </c>
      <c r="C180" s="27">
        <v>17893324</v>
      </c>
      <c r="D180" s="28">
        <f t="shared" si="27"/>
        <v>0.16048331768876481</v>
      </c>
      <c r="E180" s="14"/>
      <c r="F180" s="8"/>
      <c r="G180" s="14"/>
      <c r="H180" s="82"/>
      <c r="I180" s="14"/>
      <c r="J180" s="14"/>
      <c r="K180" s="14"/>
      <c r="L180" s="14"/>
      <c r="M180" s="14"/>
    </row>
    <row r="181" spans="1:15" ht="20.100000000000001" customHeight="1" x14ac:dyDescent="0.2">
      <c r="A181" s="29">
        <v>45444</v>
      </c>
      <c r="B181" s="27">
        <v>2925611</v>
      </c>
      <c r="C181" s="27">
        <v>17893324</v>
      </c>
      <c r="D181" s="28">
        <f t="shared" si="27"/>
        <v>0.16350293550823761</v>
      </c>
      <c r="E181" s="14"/>
      <c r="F181" s="8"/>
      <c r="G181" s="14"/>
      <c r="H181" s="82"/>
      <c r="I181" s="14"/>
      <c r="J181" s="14"/>
      <c r="K181" s="14"/>
      <c r="L181" s="14"/>
      <c r="M181" s="14"/>
    </row>
    <row r="182" spans="1:15" ht="20.100000000000001" customHeight="1" x14ac:dyDescent="0.2">
      <c r="A182" s="29">
        <v>45536</v>
      </c>
      <c r="B182" s="27">
        <v>3039309</v>
      </c>
      <c r="C182" s="27">
        <v>17893324</v>
      </c>
      <c r="D182" s="28">
        <f t="shared" ref="D182:D187" si="28">B182/C182</f>
        <v>0.16985714895678411</v>
      </c>
      <c r="E182" s="14"/>
      <c r="F182" s="8"/>
      <c r="G182" s="14"/>
      <c r="H182" s="82"/>
      <c r="I182" s="14"/>
      <c r="J182" s="14"/>
      <c r="K182" s="14"/>
      <c r="L182" s="14"/>
      <c r="M182" s="14"/>
    </row>
    <row r="183" spans="1:15" ht="20.100000000000001" customHeight="1" x14ac:dyDescent="0.2">
      <c r="A183" s="29">
        <v>45627</v>
      </c>
      <c r="B183" s="27">
        <v>3080483</v>
      </c>
      <c r="C183" s="27">
        <v>17893324</v>
      </c>
      <c r="D183" s="28">
        <f t="shared" si="28"/>
        <v>0.17215823063395042</v>
      </c>
      <c r="E183" s="14"/>
      <c r="F183" s="8"/>
      <c r="G183" s="14"/>
      <c r="H183" s="82"/>
      <c r="I183" s="14"/>
      <c r="J183" s="14"/>
      <c r="K183" s="14"/>
      <c r="L183" s="14"/>
      <c r="M183" s="14"/>
    </row>
    <row r="184" spans="1:15" ht="20.100000000000001" customHeight="1" x14ac:dyDescent="0.2">
      <c r="A184" s="29">
        <v>45717</v>
      </c>
      <c r="B184" s="27">
        <v>3156432</v>
      </c>
      <c r="C184" s="27">
        <v>18103660</v>
      </c>
      <c r="D184" s="28">
        <f t="shared" si="28"/>
        <v>0.17435325232577281</v>
      </c>
      <c r="E184" s="14"/>
      <c r="F184" s="8"/>
      <c r="G184" s="14"/>
      <c r="H184" s="82"/>
      <c r="I184" s="14"/>
      <c r="J184" s="14"/>
      <c r="K184" s="14"/>
      <c r="L184" s="14"/>
      <c r="M184" s="14"/>
    </row>
    <row r="185" spans="1:15" ht="20.100000000000001" customHeight="1" x14ac:dyDescent="0.2">
      <c r="A185" s="29">
        <v>45809</v>
      </c>
      <c r="B185" s="27">
        <v>3257076</v>
      </c>
      <c r="C185" s="27">
        <v>18103660</v>
      </c>
      <c r="D185" s="28">
        <f t="shared" si="28"/>
        <v>0.17991257016536988</v>
      </c>
      <c r="E185" s="14"/>
      <c r="F185" s="8"/>
      <c r="G185" s="14"/>
      <c r="H185" s="82"/>
      <c r="I185" s="14"/>
      <c r="J185" s="14"/>
      <c r="K185" s="14"/>
      <c r="L185" s="14"/>
      <c r="M185" s="14"/>
    </row>
    <row r="186" spans="1:15" ht="20.100000000000001" customHeight="1" x14ac:dyDescent="0.2">
      <c r="A186" s="29">
        <v>45901</v>
      </c>
      <c r="B186" s="27">
        <v>3244169</v>
      </c>
      <c r="C186" s="27">
        <v>18103660</v>
      </c>
      <c r="D186" s="28">
        <f t="shared" si="28"/>
        <v>0.17919962040824894</v>
      </c>
      <c r="E186" s="14"/>
      <c r="F186" s="8"/>
      <c r="G186" s="14"/>
      <c r="H186" s="82"/>
      <c r="I186" s="14"/>
      <c r="J186" s="14"/>
      <c r="K186" s="14"/>
      <c r="L186" s="14"/>
      <c r="M186" s="14"/>
    </row>
    <row r="187" spans="1:15" ht="20.100000000000001" customHeight="1" x14ac:dyDescent="0.2">
      <c r="A187" s="29">
        <v>45992</v>
      </c>
      <c r="B187" s="27">
        <v>3334922</v>
      </c>
      <c r="C187" s="27">
        <v>18103660</v>
      </c>
      <c r="D187" s="28">
        <f t="shared" si="28"/>
        <v>0.18421258463758158</v>
      </c>
      <c r="E187" s="14"/>
      <c r="F187" s="8"/>
      <c r="G187" s="14"/>
      <c r="H187" s="82"/>
      <c r="I187" s="14"/>
      <c r="J187" s="14"/>
      <c r="K187" s="14"/>
      <c r="L187" s="14"/>
      <c r="M187" s="14"/>
    </row>
    <row r="188" spans="1:15" ht="20.100000000000001" customHeight="1" x14ac:dyDescent="0.2">
      <c r="A188" s="40"/>
      <c r="B188" s="18"/>
      <c r="C188" s="18"/>
      <c r="D188" s="41"/>
      <c r="E188" s="14"/>
      <c r="F188" s="8"/>
      <c r="G188" s="14"/>
      <c r="H188" s="14"/>
      <c r="I188" s="14"/>
      <c r="J188" s="14"/>
      <c r="K188" s="14"/>
      <c r="L188" s="14"/>
      <c r="M188" s="14"/>
    </row>
    <row r="189" spans="1:15" ht="20.100000000000001" customHeight="1" x14ac:dyDescent="0.2">
      <c r="A189" s="224" t="s">
        <v>291</v>
      </c>
      <c r="B189" s="224"/>
      <c r="C189" s="224"/>
      <c r="D189" s="224"/>
      <c r="E189" s="224"/>
      <c r="F189" s="224"/>
      <c r="G189" s="224"/>
      <c r="H189" s="224"/>
      <c r="I189" s="224"/>
      <c r="J189" s="224"/>
      <c r="K189" s="224"/>
      <c r="L189" s="224"/>
      <c r="M189" s="224"/>
      <c r="N189" s="224"/>
      <c r="O189" s="224"/>
    </row>
    <row r="190" spans="1:15" ht="20.100000000000001" customHeight="1" x14ac:dyDescent="0.2">
      <c r="A190" s="42" t="s">
        <v>293</v>
      </c>
      <c r="B190" s="231" t="s">
        <v>378</v>
      </c>
      <c r="C190" s="231"/>
      <c r="D190" s="231"/>
      <c r="E190" s="231"/>
      <c r="F190" s="231"/>
      <c r="G190" s="231"/>
      <c r="H190" s="231"/>
      <c r="I190" s="231"/>
      <c r="J190" s="231"/>
      <c r="K190" s="231"/>
      <c r="L190" s="231"/>
      <c r="M190" s="231"/>
      <c r="N190" s="231"/>
      <c r="O190" s="231"/>
    </row>
    <row r="191" spans="1:15" ht="15.75" customHeight="1" x14ac:dyDescent="0.2">
      <c r="A191" s="42" t="s">
        <v>292</v>
      </c>
      <c r="B191" s="231" t="s">
        <v>193</v>
      </c>
      <c r="C191" s="231"/>
      <c r="D191" s="231"/>
      <c r="E191" s="231"/>
      <c r="F191" s="231"/>
      <c r="G191" s="231"/>
      <c r="H191" s="231"/>
      <c r="I191" s="231"/>
      <c r="J191" s="231"/>
      <c r="K191" s="231"/>
      <c r="L191" s="231"/>
      <c r="M191" s="231"/>
      <c r="N191" s="231"/>
      <c r="O191" s="231"/>
    </row>
    <row r="192" spans="1:15" ht="26.25" customHeight="1" x14ac:dyDescent="0.2">
      <c r="A192" s="42" t="s">
        <v>294</v>
      </c>
      <c r="B192" s="231" t="s">
        <v>296</v>
      </c>
      <c r="C192" s="231"/>
      <c r="D192" s="231"/>
      <c r="E192" s="231"/>
      <c r="F192" s="231"/>
      <c r="G192" s="231"/>
      <c r="H192" s="231"/>
      <c r="I192" s="231"/>
      <c r="J192" s="231"/>
      <c r="K192" s="231"/>
      <c r="L192" s="231"/>
      <c r="M192" s="231"/>
      <c r="N192" s="231"/>
      <c r="O192" s="231"/>
    </row>
    <row r="193" spans="1:20" ht="48.75" customHeight="1" x14ac:dyDescent="0.2">
      <c r="A193" s="42" t="s">
        <v>295</v>
      </c>
      <c r="B193" s="228" t="s">
        <v>213</v>
      </c>
      <c r="C193" s="229"/>
      <c r="D193" s="229"/>
      <c r="E193" s="229"/>
      <c r="F193" s="229"/>
      <c r="G193" s="229"/>
      <c r="H193" s="229"/>
      <c r="I193" s="229"/>
      <c r="J193" s="229"/>
      <c r="K193" s="229"/>
      <c r="L193" s="229"/>
      <c r="M193" s="229"/>
      <c r="N193" s="229"/>
      <c r="O193" s="230"/>
    </row>
    <row r="194" spans="1:20" x14ac:dyDescent="0.2">
      <c r="A194" s="42" t="s">
        <v>297</v>
      </c>
      <c r="B194" s="225" t="s">
        <v>298</v>
      </c>
      <c r="C194" s="226"/>
      <c r="D194" s="226"/>
      <c r="E194" s="226"/>
      <c r="F194" s="226"/>
      <c r="G194" s="226"/>
      <c r="H194" s="226"/>
      <c r="I194" s="226"/>
      <c r="J194" s="226"/>
      <c r="K194" s="226"/>
      <c r="L194" s="226"/>
      <c r="M194" s="226"/>
      <c r="N194" s="226"/>
      <c r="O194" s="227"/>
    </row>
    <row r="195" spans="1:20" ht="26.25" customHeight="1" x14ac:dyDescent="0.2">
      <c r="A195" s="42" t="s">
        <v>532</v>
      </c>
      <c r="B195" s="221" t="s">
        <v>533</v>
      </c>
      <c r="C195" s="222"/>
      <c r="D195" s="222"/>
      <c r="E195" s="222"/>
      <c r="F195" s="222"/>
      <c r="G195" s="222"/>
      <c r="H195" s="222"/>
      <c r="I195" s="222"/>
      <c r="J195" s="222"/>
      <c r="K195" s="222"/>
      <c r="L195" s="222"/>
      <c r="M195" s="222"/>
      <c r="N195" s="222"/>
      <c r="O195" s="223"/>
      <c r="P195" s="94"/>
      <c r="Q195" s="94"/>
      <c r="R195" s="94"/>
      <c r="S195" s="94"/>
      <c r="T195" s="94"/>
    </row>
    <row r="196" spans="1:20" x14ac:dyDescent="0.2">
      <c r="A196" s="17"/>
      <c r="B196" s="17"/>
      <c r="C196" s="17"/>
      <c r="D196" s="17"/>
      <c r="E196" s="17"/>
      <c r="F196" s="17"/>
      <c r="G196" s="17"/>
      <c r="H196" s="17"/>
      <c r="I196" s="17"/>
      <c r="J196" s="17"/>
      <c r="K196" s="17"/>
      <c r="L196" s="17"/>
      <c r="M196" s="17"/>
      <c r="N196" s="17"/>
      <c r="O196" s="17"/>
      <c r="P196" s="17"/>
      <c r="Q196" s="17"/>
      <c r="R196" s="17"/>
      <c r="S196" s="17"/>
      <c r="T196" s="17"/>
    </row>
    <row r="197" spans="1:20" x14ac:dyDescent="0.2">
      <c r="A197" s="17"/>
      <c r="B197" s="17"/>
      <c r="C197" s="17"/>
      <c r="D197" s="17"/>
      <c r="E197" s="17"/>
      <c r="F197" s="17"/>
      <c r="G197" s="17"/>
      <c r="H197" s="17"/>
      <c r="I197" s="17"/>
      <c r="J197" s="17"/>
      <c r="K197" s="17"/>
      <c r="L197" s="17"/>
      <c r="M197" s="17"/>
    </row>
    <row r="198" spans="1:20" x14ac:dyDescent="0.2">
      <c r="A198" s="17"/>
      <c r="B198" s="17"/>
      <c r="C198" s="17"/>
      <c r="D198" s="17"/>
      <c r="E198" s="17"/>
      <c r="F198" s="17"/>
      <c r="G198" s="17"/>
      <c r="H198" s="17"/>
      <c r="I198" s="17"/>
      <c r="J198" s="17"/>
      <c r="K198" s="17"/>
      <c r="L198" s="17"/>
      <c r="M198" s="17"/>
    </row>
    <row r="199" spans="1:20" x14ac:dyDescent="0.2">
      <c r="A199" s="17"/>
      <c r="B199" s="17"/>
      <c r="C199" s="17"/>
      <c r="D199" s="17"/>
      <c r="E199" s="17"/>
      <c r="F199" s="17"/>
      <c r="G199" s="17"/>
      <c r="H199" s="17"/>
      <c r="I199" s="17"/>
      <c r="J199" s="17"/>
      <c r="K199" s="17"/>
      <c r="L199" s="17"/>
      <c r="M199" s="17"/>
    </row>
    <row r="200" spans="1:20" x14ac:dyDescent="0.2">
      <c r="A200" s="17"/>
      <c r="B200" s="17"/>
      <c r="C200" s="17"/>
      <c r="D200" s="17"/>
      <c r="E200" s="17"/>
      <c r="F200" s="17"/>
      <c r="G200" s="17"/>
      <c r="H200" s="17"/>
      <c r="I200" s="17"/>
      <c r="J200" s="17"/>
      <c r="K200" s="17"/>
      <c r="L200" s="17"/>
      <c r="M200" s="17"/>
    </row>
    <row r="201" spans="1:20" x14ac:dyDescent="0.2">
      <c r="A201" s="17"/>
      <c r="B201" s="17"/>
      <c r="C201" s="17"/>
      <c r="D201" s="17"/>
      <c r="E201" s="17"/>
      <c r="F201" s="17"/>
      <c r="G201" s="17"/>
      <c r="H201" s="17"/>
      <c r="I201" s="17"/>
      <c r="J201" s="17"/>
      <c r="K201" s="17"/>
      <c r="L201" s="17"/>
      <c r="M201" s="17"/>
    </row>
    <row r="202" spans="1:20" x14ac:dyDescent="0.2">
      <c r="A202" s="17"/>
      <c r="B202" s="17"/>
      <c r="C202" s="17"/>
      <c r="D202" s="17"/>
      <c r="E202" s="17"/>
      <c r="F202" s="17"/>
      <c r="G202" s="17"/>
      <c r="H202" s="17"/>
      <c r="I202" s="17"/>
      <c r="J202" s="17"/>
      <c r="K202" s="17"/>
      <c r="L202" s="17"/>
      <c r="M202" s="17"/>
    </row>
    <row r="203" spans="1:20" x14ac:dyDescent="0.2">
      <c r="A203" s="17"/>
      <c r="B203" s="17"/>
      <c r="C203" s="17"/>
      <c r="D203" s="17"/>
      <c r="E203" s="17"/>
      <c r="F203" s="17"/>
      <c r="G203" s="17"/>
      <c r="H203" s="17"/>
      <c r="I203" s="17"/>
      <c r="J203" s="17"/>
      <c r="K203" s="17"/>
      <c r="L203" s="17"/>
      <c r="M203" s="17"/>
    </row>
    <row r="204" spans="1:20" x14ac:dyDescent="0.2">
      <c r="A204" s="17"/>
      <c r="B204" s="17"/>
      <c r="C204" s="17"/>
      <c r="D204" s="17"/>
      <c r="E204" s="17"/>
      <c r="F204" s="17"/>
      <c r="G204" s="17"/>
      <c r="H204" s="17"/>
      <c r="I204" s="17"/>
      <c r="J204" s="17"/>
      <c r="K204" s="17"/>
      <c r="L204" s="17"/>
      <c r="M204" s="17"/>
    </row>
    <row r="205" spans="1:20" x14ac:dyDescent="0.2">
      <c r="A205" s="17"/>
      <c r="B205" s="17"/>
      <c r="C205" s="17"/>
      <c r="D205" s="17"/>
      <c r="E205" s="17"/>
      <c r="F205" s="17"/>
      <c r="G205" s="17"/>
      <c r="H205" s="17"/>
      <c r="I205" s="17"/>
      <c r="J205" s="17"/>
      <c r="K205" s="17"/>
      <c r="L205" s="17"/>
      <c r="M205" s="17"/>
    </row>
    <row r="206" spans="1:20" x14ac:dyDescent="0.2">
      <c r="A206" s="17"/>
      <c r="B206" s="17"/>
      <c r="C206" s="17"/>
      <c r="D206" s="17"/>
      <c r="E206" s="17"/>
      <c r="F206" s="17"/>
      <c r="G206" s="17"/>
      <c r="H206" s="17"/>
      <c r="I206" s="17"/>
      <c r="J206" s="17"/>
      <c r="K206" s="17"/>
      <c r="L206" s="17"/>
      <c r="M206" s="17"/>
    </row>
    <row r="207" spans="1:20" x14ac:dyDescent="0.2">
      <c r="A207" s="17"/>
      <c r="B207" s="17"/>
      <c r="C207" s="17"/>
      <c r="D207" s="17"/>
      <c r="E207" s="17"/>
      <c r="F207" s="17"/>
      <c r="G207" s="17"/>
      <c r="H207" s="17"/>
      <c r="I207" s="17"/>
      <c r="J207" s="17"/>
      <c r="K207" s="17"/>
      <c r="L207" s="17"/>
      <c r="M207" s="17"/>
    </row>
    <row r="208" spans="1:20" x14ac:dyDescent="0.2">
      <c r="A208" s="17"/>
      <c r="B208" s="17"/>
      <c r="C208" s="17"/>
      <c r="D208" s="17"/>
      <c r="E208" s="17"/>
      <c r="F208" s="17"/>
      <c r="G208" s="17"/>
      <c r="H208" s="17"/>
      <c r="I208" s="17"/>
      <c r="J208" s="17"/>
      <c r="K208" s="17"/>
      <c r="L208" s="17"/>
      <c r="M208" s="17"/>
    </row>
    <row r="209" spans="1:13" x14ac:dyDescent="0.2">
      <c r="A209" s="17"/>
      <c r="B209" s="17"/>
      <c r="C209" s="17"/>
      <c r="D209" s="17"/>
      <c r="E209" s="17"/>
      <c r="F209" s="17"/>
      <c r="G209" s="17"/>
      <c r="H209" s="17"/>
      <c r="I209" s="17"/>
      <c r="J209" s="17"/>
      <c r="K209" s="17"/>
      <c r="L209" s="17"/>
      <c r="M209" s="17"/>
    </row>
    <row r="210" spans="1:13" x14ac:dyDescent="0.2">
      <c r="A210" s="17"/>
      <c r="B210" s="17"/>
      <c r="C210" s="17"/>
      <c r="D210" s="17"/>
      <c r="E210" s="17"/>
      <c r="F210" s="17"/>
      <c r="G210" s="17"/>
      <c r="H210" s="17"/>
      <c r="I210" s="17"/>
      <c r="J210" s="17"/>
      <c r="K210" s="17"/>
      <c r="L210" s="17"/>
      <c r="M210" s="17"/>
    </row>
    <row r="211" spans="1:13" x14ac:dyDescent="0.2">
      <c r="A211" s="17"/>
      <c r="B211" s="17"/>
      <c r="C211" s="17"/>
      <c r="D211" s="17"/>
      <c r="E211" s="17"/>
      <c r="F211" s="17"/>
      <c r="G211" s="17"/>
      <c r="H211" s="17"/>
      <c r="I211" s="17"/>
      <c r="J211" s="17"/>
      <c r="K211" s="17"/>
      <c r="L211" s="17"/>
      <c r="M211" s="17"/>
    </row>
    <row r="212" spans="1:13" x14ac:dyDescent="0.2">
      <c r="A212" s="17"/>
      <c r="B212" s="17"/>
      <c r="C212" s="17"/>
      <c r="D212" s="17"/>
      <c r="E212" s="17"/>
      <c r="F212" s="17"/>
      <c r="G212" s="17"/>
      <c r="H212" s="17"/>
      <c r="I212" s="17"/>
      <c r="J212" s="17"/>
      <c r="K212" s="17"/>
      <c r="L212" s="17"/>
      <c r="M212" s="17"/>
    </row>
    <row r="213" spans="1:13" x14ac:dyDescent="0.2">
      <c r="A213" s="17"/>
      <c r="B213" s="17"/>
      <c r="C213" s="17"/>
      <c r="D213" s="17"/>
      <c r="E213" s="17"/>
      <c r="F213" s="17"/>
      <c r="G213" s="17"/>
      <c r="H213" s="17"/>
      <c r="I213" s="17"/>
      <c r="J213" s="17"/>
      <c r="K213" s="17"/>
      <c r="L213" s="17"/>
      <c r="M213" s="17"/>
    </row>
    <row r="214" spans="1:13" x14ac:dyDescent="0.2">
      <c r="A214" s="17"/>
      <c r="B214" s="17"/>
      <c r="C214" s="17"/>
      <c r="D214" s="17"/>
      <c r="E214" s="17"/>
      <c r="F214" s="17"/>
      <c r="G214" s="17"/>
      <c r="H214" s="17"/>
      <c r="I214" s="17"/>
      <c r="J214" s="17"/>
      <c r="K214" s="17"/>
      <c r="L214" s="17"/>
      <c r="M214" s="17"/>
    </row>
    <row r="215" spans="1:13" x14ac:dyDescent="0.2">
      <c r="A215" s="17"/>
      <c r="B215" s="17"/>
      <c r="C215" s="17"/>
      <c r="D215" s="17"/>
      <c r="E215" s="17"/>
      <c r="F215" s="17"/>
      <c r="G215" s="17"/>
      <c r="H215" s="17"/>
      <c r="I215" s="17"/>
      <c r="J215" s="17"/>
      <c r="K215" s="17"/>
      <c r="L215" s="17"/>
      <c r="M215" s="17"/>
    </row>
    <row r="216" spans="1:13" x14ac:dyDescent="0.2">
      <c r="A216" s="17"/>
      <c r="B216" s="17"/>
      <c r="C216" s="17"/>
      <c r="D216" s="17"/>
      <c r="E216" s="17"/>
      <c r="F216" s="17"/>
      <c r="G216" s="17"/>
      <c r="H216" s="17"/>
      <c r="I216" s="17"/>
      <c r="J216" s="17"/>
      <c r="K216" s="17"/>
      <c r="L216" s="17"/>
      <c r="M216" s="17"/>
    </row>
    <row r="217" spans="1:13" x14ac:dyDescent="0.2">
      <c r="A217" s="17"/>
      <c r="B217" s="17"/>
      <c r="C217" s="17"/>
      <c r="D217" s="17"/>
      <c r="E217" s="17"/>
      <c r="F217" s="17"/>
      <c r="G217" s="17"/>
      <c r="H217" s="17"/>
      <c r="I217" s="17"/>
      <c r="J217" s="17"/>
      <c r="K217" s="17"/>
      <c r="L217" s="17"/>
      <c r="M217" s="17"/>
    </row>
    <row r="218" spans="1:13" x14ac:dyDescent="0.2">
      <c r="A218" s="17"/>
      <c r="B218" s="17"/>
      <c r="C218" s="17"/>
      <c r="D218" s="17"/>
      <c r="E218" s="17"/>
      <c r="F218" s="17"/>
      <c r="G218" s="17"/>
      <c r="H218" s="17"/>
      <c r="I218" s="17"/>
      <c r="J218" s="17"/>
      <c r="K218" s="17"/>
      <c r="L218" s="17"/>
      <c r="M218" s="17"/>
    </row>
    <row r="219" spans="1:13" x14ac:dyDescent="0.2">
      <c r="A219" s="17"/>
      <c r="B219" s="17"/>
      <c r="C219" s="17"/>
      <c r="D219" s="17"/>
      <c r="E219" s="17"/>
      <c r="F219" s="17"/>
      <c r="G219" s="17"/>
      <c r="H219" s="17"/>
      <c r="I219" s="17"/>
      <c r="J219" s="17"/>
      <c r="K219" s="17"/>
      <c r="L219" s="17"/>
      <c r="M219" s="17"/>
    </row>
    <row r="220" spans="1:13" x14ac:dyDescent="0.2">
      <c r="A220" s="17"/>
      <c r="B220" s="17"/>
      <c r="C220" s="17"/>
      <c r="D220" s="17"/>
      <c r="E220" s="17"/>
      <c r="F220" s="17"/>
      <c r="G220" s="17"/>
      <c r="H220" s="17"/>
      <c r="I220" s="17"/>
      <c r="J220" s="17"/>
      <c r="K220" s="17"/>
      <c r="L220" s="17"/>
      <c r="M220" s="17"/>
    </row>
    <row r="221" spans="1:13" x14ac:dyDescent="0.2">
      <c r="A221" s="17"/>
      <c r="B221" s="17"/>
      <c r="C221" s="17"/>
      <c r="D221" s="17"/>
      <c r="E221" s="17"/>
      <c r="F221" s="17"/>
      <c r="G221" s="17"/>
      <c r="H221" s="17"/>
      <c r="I221" s="17"/>
      <c r="J221" s="17"/>
      <c r="K221" s="17"/>
      <c r="L221" s="17"/>
      <c r="M221" s="17"/>
    </row>
    <row r="222" spans="1:13" x14ac:dyDescent="0.2">
      <c r="A222" s="17"/>
      <c r="B222" s="17"/>
      <c r="C222" s="17"/>
      <c r="D222" s="17"/>
      <c r="E222" s="17"/>
      <c r="F222" s="17"/>
      <c r="G222" s="17"/>
      <c r="H222" s="17"/>
      <c r="I222" s="17"/>
      <c r="J222" s="17"/>
      <c r="K222" s="17"/>
      <c r="L222" s="17"/>
      <c r="M222" s="17"/>
    </row>
    <row r="223" spans="1:13" x14ac:dyDescent="0.2">
      <c r="A223" s="17"/>
      <c r="B223" s="17"/>
      <c r="C223" s="17"/>
      <c r="D223" s="17"/>
      <c r="E223" s="17"/>
      <c r="F223" s="17"/>
      <c r="G223" s="17"/>
      <c r="H223" s="17"/>
      <c r="I223" s="17"/>
      <c r="J223" s="17"/>
      <c r="K223" s="17"/>
      <c r="L223" s="17"/>
      <c r="M223" s="17"/>
    </row>
    <row r="224" spans="1:13" x14ac:dyDescent="0.2">
      <c r="A224" s="17"/>
      <c r="B224" s="17"/>
      <c r="C224" s="17"/>
      <c r="D224" s="17"/>
      <c r="E224" s="17"/>
      <c r="F224" s="17"/>
      <c r="G224" s="17"/>
      <c r="H224" s="17"/>
      <c r="I224" s="17"/>
      <c r="J224" s="17"/>
      <c r="K224" s="17"/>
      <c r="L224" s="17"/>
      <c r="M224" s="17"/>
    </row>
    <row r="225" spans="1:13" x14ac:dyDescent="0.2">
      <c r="A225" s="17"/>
      <c r="B225" s="17"/>
      <c r="C225" s="17"/>
      <c r="D225" s="17"/>
      <c r="E225" s="17"/>
      <c r="F225" s="17"/>
      <c r="G225" s="17"/>
      <c r="H225" s="17"/>
      <c r="I225" s="17"/>
      <c r="J225" s="17"/>
      <c r="K225" s="17"/>
      <c r="L225" s="17"/>
      <c r="M225" s="17"/>
    </row>
    <row r="226" spans="1:13" x14ac:dyDescent="0.2">
      <c r="A226" s="17"/>
      <c r="B226" s="17"/>
      <c r="C226" s="17"/>
      <c r="D226" s="17"/>
      <c r="E226" s="17"/>
      <c r="F226" s="17"/>
      <c r="G226" s="17"/>
      <c r="H226" s="17"/>
      <c r="I226" s="17"/>
      <c r="J226" s="17"/>
      <c r="K226" s="17"/>
      <c r="L226" s="17"/>
      <c r="M226" s="17"/>
    </row>
    <row r="227" spans="1:13" x14ac:dyDescent="0.2">
      <c r="A227" s="17"/>
      <c r="B227" s="17"/>
      <c r="C227" s="17"/>
      <c r="D227" s="17"/>
      <c r="E227" s="17"/>
      <c r="F227" s="17"/>
      <c r="G227" s="17"/>
      <c r="H227" s="17"/>
      <c r="I227" s="17"/>
      <c r="J227" s="17"/>
      <c r="K227" s="17"/>
      <c r="L227" s="17"/>
      <c r="M227" s="17"/>
    </row>
    <row r="228" spans="1:13" x14ac:dyDescent="0.2">
      <c r="A228" s="17"/>
      <c r="B228" s="17"/>
      <c r="C228" s="17"/>
      <c r="D228" s="17"/>
      <c r="E228" s="17"/>
      <c r="F228" s="17"/>
      <c r="G228" s="17"/>
      <c r="H228" s="17"/>
      <c r="I228" s="17"/>
      <c r="J228" s="17"/>
      <c r="K228" s="17"/>
      <c r="L228" s="17"/>
      <c r="M228" s="17"/>
    </row>
    <row r="229" spans="1:13" x14ac:dyDescent="0.2">
      <c r="A229" s="17"/>
      <c r="B229" s="17"/>
      <c r="C229" s="17"/>
      <c r="D229" s="17"/>
      <c r="E229" s="17"/>
      <c r="F229" s="17"/>
      <c r="G229" s="17"/>
      <c r="H229" s="17"/>
      <c r="I229" s="17"/>
      <c r="J229" s="17"/>
      <c r="K229" s="17"/>
      <c r="L229" s="17"/>
      <c r="M229" s="17"/>
    </row>
    <row r="230" spans="1:13" x14ac:dyDescent="0.2">
      <c r="A230" s="17"/>
      <c r="B230" s="17"/>
      <c r="C230" s="17"/>
      <c r="D230" s="17"/>
      <c r="E230" s="17"/>
      <c r="F230" s="17"/>
      <c r="G230" s="17"/>
      <c r="H230" s="17"/>
      <c r="I230" s="17"/>
      <c r="J230" s="17"/>
      <c r="K230" s="17"/>
      <c r="L230" s="17"/>
      <c r="M230" s="17"/>
    </row>
    <row r="231" spans="1:13" x14ac:dyDescent="0.2">
      <c r="A231" s="17"/>
      <c r="B231" s="17"/>
      <c r="C231" s="17"/>
      <c r="D231" s="17"/>
      <c r="E231" s="17"/>
      <c r="F231" s="17"/>
      <c r="G231" s="17"/>
      <c r="H231" s="17"/>
      <c r="I231" s="17"/>
      <c r="J231" s="17"/>
      <c r="K231" s="17"/>
      <c r="L231" s="17"/>
      <c r="M231" s="17"/>
    </row>
    <row r="232" spans="1:13" x14ac:dyDescent="0.2">
      <c r="A232" s="17"/>
      <c r="B232" s="17"/>
      <c r="C232" s="17"/>
      <c r="D232" s="17"/>
      <c r="E232" s="17"/>
      <c r="F232" s="17"/>
      <c r="G232" s="17"/>
      <c r="H232" s="17"/>
      <c r="I232" s="17"/>
      <c r="J232" s="17"/>
      <c r="K232" s="17"/>
      <c r="L232" s="17"/>
      <c r="M232" s="17"/>
    </row>
    <row r="233" spans="1:13" x14ac:dyDescent="0.2">
      <c r="A233" s="17"/>
      <c r="B233" s="17"/>
      <c r="C233" s="17"/>
      <c r="D233" s="17"/>
      <c r="E233" s="17"/>
      <c r="F233" s="17"/>
      <c r="G233" s="17"/>
      <c r="H233" s="17"/>
      <c r="I233" s="17"/>
      <c r="J233" s="17"/>
      <c r="K233" s="17"/>
      <c r="L233" s="17"/>
      <c r="M233" s="17"/>
    </row>
    <row r="234" spans="1:13" x14ac:dyDescent="0.2">
      <c r="A234" s="17"/>
      <c r="B234" s="17"/>
      <c r="C234" s="17"/>
      <c r="D234" s="17"/>
      <c r="E234" s="17"/>
      <c r="F234" s="17"/>
      <c r="G234" s="17"/>
      <c r="H234" s="17"/>
      <c r="I234" s="17"/>
      <c r="J234" s="17"/>
      <c r="K234" s="17"/>
      <c r="L234" s="17"/>
      <c r="M234" s="17"/>
    </row>
    <row r="235" spans="1:13" x14ac:dyDescent="0.2">
      <c r="A235" s="17"/>
      <c r="B235" s="17"/>
      <c r="C235" s="17"/>
      <c r="D235" s="17"/>
      <c r="E235" s="17"/>
      <c r="F235" s="17"/>
      <c r="G235" s="17"/>
      <c r="H235" s="17"/>
      <c r="I235" s="17"/>
      <c r="J235" s="17"/>
      <c r="K235" s="17"/>
      <c r="L235" s="17"/>
      <c r="M235" s="17"/>
    </row>
    <row r="236" spans="1:13" x14ac:dyDescent="0.2">
      <c r="A236" s="17"/>
      <c r="B236" s="17"/>
      <c r="C236" s="17"/>
      <c r="D236" s="17"/>
      <c r="E236" s="17"/>
      <c r="F236" s="17"/>
      <c r="G236" s="17"/>
      <c r="H236" s="17"/>
      <c r="I236" s="17"/>
      <c r="J236" s="17"/>
      <c r="K236" s="17"/>
      <c r="L236" s="17"/>
      <c r="M236" s="17"/>
    </row>
    <row r="237" spans="1:13" x14ac:dyDescent="0.2">
      <c r="A237" s="17"/>
      <c r="B237" s="17"/>
      <c r="C237" s="17"/>
      <c r="D237" s="17"/>
      <c r="E237" s="17"/>
      <c r="F237" s="17"/>
      <c r="G237" s="17"/>
      <c r="H237" s="17"/>
      <c r="I237" s="17"/>
      <c r="J237" s="17"/>
      <c r="K237" s="17"/>
      <c r="L237" s="17"/>
      <c r="M237" s="17"/>
    </row>
    <row r="238" spans="1:13" x14ac:dyDescent="0.2">
      <c r="A238" s="17"/>
      <c r="B238" s="17"/>
      <c r="C238" s="17"/>
      <c r="D238" s="17"/>
      <c r="E238" s="17"/>
      <c r="F238" s="17"/>
      <c r="G238" s="17"/>
      <c r="H238" s="17"/>
      <c r="I238" s="17"/>
      <c r="J238" s="17"/>
      <c r="K238" s="17"/>
      <c r="L238" s="17"/>
      <c r="M238" s="17"/>
    </row>
    <row r="239" spans="1:13" x14ac:dyDescent="0.2">
      <c r="A239" s="17"/>
      <c r="B239" s="17"/>
      <c r="C239" s="17"/>
      <c r="D239" s="17"/>
      <c r="E239" s="17"/>
      <c r="F239" s="17"/>
      <c r="G239" s="17"/>
      <c r="H239" s="17"/>
      <c r="I239" s="17"/>
      <c r="J239" s="17"/>
      <c r="K239" s="17"/>
      <c r="L239" s="17"/>
      <c r="M239" s="17"/>
    </row>
    <row r="240" spans="1:13" x14ac:dyDescent="0.2">
      <c r="A240" s="17"/>
      <c r="B240" s="17"/>
      <c r="C240" s="17"/>
      <c r="D240" s="17"/>
      <c r="E240" s="17"/>
      <c r="F240" s="17"/>
      <c r="G240" s="17"/>
      <c r="H240" s="17"/>
      <c r="I240" s="17"/>
      <c r="J240" s="17"/>
      <c r="K240" s="17"/>
      <c r="L240" s="17"/>
      <c r="M240" s="17"/>
    </row>
    <row r="241" spans="1:13" x14ac:dyDescent="0.2">
      <c r="A241" s="17"/>
      <c r="B241" s="17"/>
      <c r="C241" s="17"/>
      <c r="D241" s="17"/>
      <c r="E241" s="17"/>
      <c r="F241" s="17"/>
      <c r="G241" s="17"/>
      <c r="H241" s="17"/>
      <c r="I241" s="17"/>
      <c r="J241" s="17"/>
      <c r="K241" s="17"/>
      <c r="L241" s="17"/>
      <c r="M241" s="17"/>
    </row>
    <row r="242" spans="1:13" x14ac:dyDescent="0.2">
      <c r="A242" s="17"/>
      <c r="B242" s="17"/>
      <c r="C242" s="17"/>
      <c r="D242" s="17"/>
      <c r="E242" s="17"/>
      <c r="F242" s="17"/>
      <c r="G242" s="17"/>
      <c r="H242" s="17"/>
      <c r="I242" s="17"/>
      <c r="J242" s="17"/>
      <c r="K242" s="17"/>
      <c r="L242" s="17"/>
      <c r="M242" s="17"/>
    </row>
    <row r="243" spans="1:13" x14ac:dyDescent="0.2">
      <c r="A243" s="17"/>
      <c r="B243" s="17"/>
      <c r="C243" s="17"/>
      <c r="D243" s="17"/>
      <c r="E243" s="17"/>
      <c r="F243" s="17"/>
      <c r="G243" s="17"/>
      <c r="H243" s="17"/>
      <c r="I243" s="17"/>
      <c r="J243" s="17"/>
      <c r="K243" s="17"/>
      <c r="L243" s="17"/>
      <c r="M243" s="17"/>
    </row>
  </sheetData>
  <mergeCells count="8">
    <mergeCell ref="F10:U10"/>
    <mergeCell ref="B195:O195"/>
    <mergeCell ref="A189:O189"/>
    <mergeCell ref="B194:O194"/>
    <mergeCell ref="B193:O193"/>
    <mergeCell ref="B192:O192"/>
    <mergeCell ref="B190:O190"/>
    <mergeCell ref="B191:O191"/>
  </mergeCells>
  <hyperlinks>
    <hyperlink ref="K7" location="Índice!A1" display="Regresar al Índice"/>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4"/>
  <sheetViews>
    <sheetView showGridLines="0" zoomScaleNormal="100" workbookViewId="0"/>
  </sheetViews>
  <sheetFormatPr baseColWidth="10" defaultColWidth="0" defaultRowHeight="12.75" x14ac:dyDescent="0.2"/>
  <cols>
    <col min="1" max="1" width="12.42578125" style="91" customWidth="1"/>
    <col min="2" max="2" width="83.7109375" style="91" customWidth="1"/>
    <col min="3" max="5" width="20.7109375" style="91" customWidth="1"/>
    <col min="6" max="6" width="16.5703125" style="91" customWidth="1"/>
    <col min="7" max="7" width="16.140625" style="11" customWidth="1"/>
    <col min="8" max="8" width="20.85546875" style="11" customWidth="1"/>
    <col min="9" max="16241" width="11.42578125" style="11" customWidth="1"/>
    <col min="16242" max="16242" width="1.28515625" style="11" customWidth="1"/>
    <col min="16243" max="16243" width="6.28515625" style="11" customWidth="1"/>
    <col min="16244" max="16244" width="7.28515625" style="11" customWidth="1"/>
    <col min="16245" max="16245" width="6.85546875" style="11" customWidth="1"/>
    <col min="16246" max="16246" width="5.28515625" style="11" customWidth="1"/>
    <col min="16247" max="16247" width="5.7109375" style="11" customWidth="1"/>
    <col min="16248" max="16248" width="7.140625" style="11" customWidth="1"/>
    <col min="16249" max="16249" width="7.85546875" style="11" customWidth="1"/>
    <col min="16250" max="16250" width="5.85546875" style="11" customWidth="1"/>
    <col min="16251" max="16384" width="4.42578125" style="11" customWidth="1"/>
  </cols>
  <sheetData>
    <row r="1" spans="1:6" s="143" customFormat="1" ht="15" x14ac:dyDescent="0.25">
      <c r="A1" s="161"/>
      <c r="B1" s="162"/>
      <c r="C1" s="162"/>
      <c r="D1" s="162"/>
      <c r="E1" s="141"/>
      <c r="F1" s="142"/>
    </row>
    <row r="2" spans="1:6" s="143" customFormat="1" ht="18" x14ac:dyDescent="0.25">
      <c r="A2" s="163"/>
      <c r="B2" s="47" t="s">
        <v>121</v>
      </c>
      <c r="C2" s="164"/>
      <c r="D2" s="164"/>
      <c r="E2" s="144"/>
      <c r="F2" s="145"/>
    </row>
    <row r="3" spans="1:6" s="143" customFormat="1" ht="15" x14ac:dyDescent="0.25">
      <c r="A3" s="163"/>
      <c r="B3" s="50"/>
      <c r="C3" s="164"/>
      <c r="D3" s="164"/>
      <c r="E3" s="144"/>
      <c r="F3" s="145"/>
    </row>
    <row r="4" spans="1:6" s="143" customFormat="1" ht="15" x14ac:dyDescent="0.25">
      <c r="A4" s="163"/>
      <c r="B4" s="51" t="s">
        <v>123</v>
      </c>
      <c r="C4" s="164"/>
      <c r="D4" s="164"/>
      <c r="E4" s="144"/>
      <c r="F4" s="145"/>
    </row>
    <row r="5" spans="1:6" s="143" customFormat="1" ht="15.75" thickBot="1" x14ac:dyDescent="0.3">
      <c r="A5" s="165"/>
      <c r="B5" s="164"/>
      <c r="C5" s="164"/>
      <c r="D5" s="166"/>
      <c r="E5" s="146"/>
      <c r="F5" s="147"/>
    </row>
    <row r="6" spans="1:6" s="143" customFormat="1" ht="18.75" x14ac:dyDescent="0.2">
      <c r="A6" s="148"/>
      <c r="B6" s="53" t="s">
        <v>325</v>
      </c>
      <c r="C6" s="149"/>
      <c r="D6" s="149"/>
      <c r="E6" s="149"/>
      <c r="F6" s="150"/>
    </row>
    <row r="7" spans="1:6" s="143" customFormat="1" ht="18.75" x14ac:dyDescent="0.2">
      <c r="A7" s="151"/>
      <c r="B7" s="65" t="str">
        <f>Índice!B7</f>
        <v>Fecha de publicación: Enero 2026</v>
      </c>
      <c r="C7" s="152"/>
      <c r="D7" s="153"/>
      <c r="E7" s="153" t="s">
        <v>104</v>
      </c>
      <c r="F7" s="154"/>
    </row>
    <row r="8" spans="1:6" s="143" customFormat="1" ht="19.5" thickBot="1" x14ac:dyDescent="0.25">
      <c r="A8" s="155"/>
      <c r="B8" s="66" t="str">
        <f>Índice!B8</f>
        <v>Fecha de corte: Diciembre 2026 (IV Trimestre)</v>
      </c>
      <c r="C8" s="156"/>
      <c r="D8" s="156"/>
      <c r="E8" s="156"/>
      <c r="F8" s="157"/>
    </row>
    <row r="9" spans="1:6" x14ac:dyDescent="0.2">
      <c r="A9" s="11"/>
      <c r="B9" s="11"/>
      <c r="C9" s="11"/>
      <c r="D9" s="11"/>
      <c r="E9" s="11"/>
      <c r="F9" s="11"/>
    </row>
    <row r="10" spans="1:6" s="158" customFormat="1" ht="64.5" customHeight="1" thickBot="1" x14ac:dyDescent="0.25">
      <c r="A10" s="176" t="s">
        <v>3</v>
      </c>
      <c r="B10" s="177" t="s">
        <v>202</v>
      </c>
      <c r="C10" s="178">
        <v>45931</v>
      </c>
      <c r="D10" s="178">
        <v>45962</v>
      </c>
      <c r="E10" s="178">
        <v>45992</v>
      </c>
      <c r="F10" s="179" t="s">
        <v>2639</v>
      </c>
    </row>
    <row r="11" spans="1:6" ht="12.75" customHeight="1" x14ac:dyDescent="0.2">
      <c r="A11" s="180">
        <v>1</v>
      </c>
      <c r="B11" s="189" t="s">
        <v>677</v>
      </c>
      <c r="C11" s="189">
        <v>227</v>
      </c>
      <c r="D11" s="189">
        <v>228</v>
      </c>
      <c r="E11" s="189">
        <v>230</v>
      </c>
      <c r="F11" s="189">
        <v>230</v>
      </c>
    </row>
    <row r="12" spans="1:6" ht="12.75" customHeight="1" thickBot="1" x14ac:dyDescent="0.25">
      <c r="A12" s="181">
        <v>2</v>
      </c>
      <c r="B12" s="189" t="s">
        <v>2384</v>
      </c>
      <c r="C12" s="189">
        <v>220</v>
      </c>
      <c r="D12" s="189">
        <v>230</v>
      </c>
      <c r="E12" s="189">
        <v>239</v>
      </c>
      <c r="F12" s="189">
        <v>239</v>
      </c>
    </row>
    <row r="13" spans="1:6" x14ac:dyDescent="0.2">
      <c r="A13" s="180">
        <v>3</v>
      </c>
      <c r="B13" s="189" t="s">
        <v>2332</v>
      </c>
      <c r="C13" s="189">
        <v>25</v>
      </c>
      <c r="D13" s="189">
        <v>25</v>
      </c>
      <c r="E13" s="189">
        <v>27</v>
      </c>
      <c r="F13" s="189">
        <v>27</v>
      </c>
    </row>
    <row r="14" spans="1:6" ht="12.75" customHeight="1" thickBot="1" x14ac:dyDescent="0.25">
      <c r="A14" s="181">
        <v>4</v>
      </c>
      <c r="B14" s="189" t="s">
        <v>678</v>
      </c>
      <c r="C14" s="189">
        <v>3528</v>
      </c>
      <c r="D14" s="189">
        <v>3525</v>
      </c>
      <c r="E14" s="189">
        <v>3517</v>
      </c>
      <c r="F14" s="189">
        <v>3509</v>
      </c>
    </row>
    <row r="15" spans="1:6" ht="12.75" customHeight="1" x14ac:dyDescent="0.2">
      <c r="A15" s="180">
        <v>5</v>
      </c>
      <c r="B15" s="189" t="s">
        <v>2542</v>
      </c>
      <c r="C15" s="189">
        <v>480</v>
      </c>
      <c r="D15" s="189">
        <v>480</v>
      </c>
      <c r="E15" s="189">
        <v>480</v>
      </c>
      <c r="F15" s="189">
        <v>480</v>
      </c>
    </row>
    <row r="16" spans="1:6" ht="12.75" customHeight="1" thickBot="1" x14ac:dyDescent="0.25">
      <c r="A16" s="181">
        <v>6</v>
      </c>
      <c r="B16" s="189" t="s">
        <v>679</v>
      </c>
      <c r="C16" s="189">
        <v>240</v>
      </c>
      <c r="D16" s="189">
        <v>240</v>
      </c>
      <c r="E16" s="189">
        <v>269</v>
      </c>
      <c r="F16" s="189">
        <v>269</v>
      </c>
    </row>
    <row r="17" spans="1:6" ht="12.75" customHeight="1" x14ac:dyDescent="0.2">
      <c r="A17" s="180">
        <v>7</v>
      </c>
      <c r="B17" s="189" t="s">
        <v>236</v>
      </c>
      <c r="C17" s="189">
        <v>372</v>
      </c>
      <c r="D17" s="189">
        <v>374</v>
      </c>
      <c r="E17" s="189">
        <v>385</v>
      </c>
      <c r="F17" s="189">
        <v>385</v>
      </c>
    </row>
    <row r="18" spans="1:6" ht="12.75" customHeight="1" thickBot="1" x14ac:dyDescent="0.25">
      <c r="A18" s="181">
        <v>8</v>
      </c>
      <c r="B18" s="189" t="s">
        <v>405</v>
      </c>
      <c r="C18" s="189">
        <v>33</v>
      </c>
      <c r="D18" s="189">
        <v>34</v>
      </c>
      <c r="E18" s="189">
        <v>34</v>
      </c>
      <c r="F18" s="189">
        <v>34</v>
      </c>
    </row>
    <row r="19" spans="1:6" ht="12.75" customHeight="1" x14ac:dyDescent="0.2">
      <c r="A19" s="180">
        <v>9</v>
      </c>
      <c r="B19" s="189" t="s">
        <v>608</v>
      </c>
      <c r="C19" s="189">
        <v>127</v>
      </c>
      <c r="D19" s="189">
        <v>127</v>
      </c>
      <c r="E19" s="189">
        <v>127</v>
      </c>
      <c r="F19" s="189">
        <v>127</v>
      </c>
    </row>
    <row r="20" spans="1:6" ht="12.75" customHeight="1" thickBot="1" x14ac:dyDescent="0.25">
      <c r="A20" s="181">
        <v>10</v>
      </c>
      <c r="B20" s="189" t="s">
        <v>654</v>
      </c>
      <c r="C20" s="189">
        <v>1178</v>
      </c>
      <c r="D20" s="189">
        <v>1178</v>
      </c>
      <c r="E20" s="189">
        <v>1178</v>
      </c>
      <c r="F20" s="189">
        <v>1178</v>
      </c>
    </row>
    <row r="21" spans="1:6" ht="12.75" customHeight="1" x14ac:dyDescent="0.2">
      <c r="A21" s="180">
        <v>11</v>
      </c>
      <c r="B21" s="189" t="s">
        <v>237</v>
      </c>
      <c r="C21" s="189">
        <v>407</v>
      </c>
      <c r="D21" s="189">
        <v>407</v>
      </c>
      <c r="E21" s="189">
        <v>407</v>
      </c>
      <c r="F21" s="189">
        <v>251</v>
      </c>
    </row>
    <row r="22" spans="1:6" ht="13.5" thickBot="1" x14ac:dyDescent="0.25">
      <c r="A22" s="181">
        <v>12</v>
      </c>
      <c r="B22" s="189" t="s">
        <v>280</v>
      </c>
      <c r="C22" s="189">
        <v>352</v>
      </c>
      <c r="D22" s="189">
        <v>352</v>
      </c>
      <c r="E22" s="189">
        <v>352</v>
      </c>
      <c r="F22" s="189">
        <v>352</v>
      </c>
    </row>
    <row r="23" spans="1:6" ht="12.75" customHeight="1" x14ac:dyDescent="0.2">
      <c r="A23" s="180">
        <v>13</v>
      </c>
      <c r="B23" s="189" t="s">
        <v>1099</v>
      </c>
      <c r="C23" s="189">
        <v>30</v>
      </c>
      <c r="D23" s="189">
        <v>30</v>
      </c>
      <c r="E23" s="189">
        <v>30</v>
      </c>
      <c r="F23" s="189">
        <v>30</v>
      </c>
    </row>
    <row r="24" spans="1:6" ht="12.75" customHeight="1" thickBot="1" x14ac:dyDescent="0.25">
      <c r="A24" s="181">
        <v>14</v>
      </c>
      <c r="B24" s="189" t="s">
        <v>194</v>
      </c>
      <c r="C24" s="189">
        <v>1925</v>
      </c>
      <c r="D24" s="189">
        <v>1969</v>
      </c>
      <c r="E24" s="189">
        <v>2012</v>
      </c>
      <c r="F24" s="189">
        <v>2012</v>
      </c>
    </row>
    <row r="25" spans="1:6" ht="12.75" customHeight="1" x14ac:dyDescent="0.2">
      <c r="A25" s="180">
        <v>15</v>
      </c>
      <c r="B25" s="189" t="s">
        <v>262</v>
      </c>
      <c r="C25" s="189">
        <v>197</v>
      </c>
      <c r="D25" s="189">
        <v>195</v>
      </c>
      <c r="E25" s="189">
        <v>192</v>
      </c>
      <c r="F25" s="189">
        <v>188</v>
      </c>
    </row>
    <row r="26" spans="1:6" ht="12.75" customHeight="1" thickBot="1" x14ac:dyDescent="0.25">
      <c r="A26" s="181">
        <v>16</v>
      </c>
      <c r="B26" s="189" t="s">
        <v>2543</v>
      </c>
      <c r="C26" s="189">
        <v>0</v>
      </c>
      <c r="D26" s="189">
        <v>0</v>
      </c>
      <c r="E26" s="189">
        <v>0</v>
      </c>
      <c r="F26" s="189">
        <v>0</v>
      </c>
    </row>
    <row r="27" spans="1:6" ht="12.75" customHeight="1" x14ac:dyDescent="0.2">
      <c r="A27" s="180">
        <v>17</v>
      </c>
      <c r="B27" s="189" t="s">
        <v>680</v>
      </c>
      <c r="C27" s="189">
        <v>112</v>
      </c>
      <c r="D27" s="189">
        <v>112</v>
      </c>
      <c r="E27" s="189">
        <v>112</v>
      </c>
      <c r="F27" s="189">
        <v>112</v>
      </c>
    </row>
    <row r="28" spans="1:6" ht="12.75" customHeight="1" thickBot="1" x14ac:dyDescent="0.25">
      <c r="A28" s="181">
        <v>18</v>
      </c>
      <c r="B28" s="189" t="s">
        <v>2333</v>
      </c>
      <c r="C28" s="189">
        <v>12160</v>
      </c>
      <c r="D28" s="189">
        <v>12160</v>
      </c>
      <c r="E28" s="189">
        <v>11920</v>
      </c>
      <c r="F28" s="189">
        <v>11895</v>
      </c>
    </row>
    <row r="29" spans="1:6" x14ac:dyDescent="0.2">
      <c r="A29" s="180">
        <v>19</v>
      </c>
      <c r="B29" s="189" t="s">
        <v>1049</v>
      </c>
      <c r="C29" s="189">
        <v>0</v>
      </c>
      <c r="D29" s="189">
        <v>0</v>
      </c>
      <c r="E29" s="189">
        <v>0</v>
      </c>
      <c r="F29" s="189">
        <v>0</v>
      </c>
    </row>
    <row r="30" spans="1:6" ht="12.75" customHeight="1" thickBot="1" x14ac:dyDescent="0.25">
      <c r="A30" s="181">
        <v>20</v>
      </c>
      <c r="B30" s="189" t="s">
        <v>379</v>
      </c>
      <c r="C30" s="189">
        <v>209</v>
      </c>
      <c r="D30" s="189">
        <v>237</v>
      </c>
      <c r="E30" s="189">
        <v>237</v>
      </c>
      <c r="F30" s="189">
        <v>237</v>
      </c>
    </row>
    <row r="31" spans="1:6" x14ac:dyDescent="0.2">
      <c r="A31" s="180">
        <v>21</v>
      </c>
      <c r="B31" s="189" t="s">
        <v>23</v>
      </c>
      <c r="C31" s="189">
        <v>1549</v>
      </c>
      <c r="D31" s="189">
        <v>1549</v>
      </c>
      <c r="E31" s="189">
        <v>1549</v>
      </c>
      <c r="F31" s="189">
        <v>1549</v>
      </c>
    </row>
    <row r="32" spans="1:6" ht="12.75" customHeight="1" thickBot="1" x14ac:dyDescent="0.25">
      <c r="A32" s="181">
        <v>22</v>
      </c>
      <c r="B32" s="189" t="s">
        <v>581</v>
      </c>
      <c r="C32" s="189">
        <v>156</v>
      </c>
      <c r="D32" s="189">
        <v>156</v>
      </c>
      <c r="E32" s="189">
        <v>156</v>
      </c>
      <c r="F32" s="189">
        <v>156</v>
      </c>
    </row>
    <row r="33" spans="1:6" ht="12.75" customHeight="1" x14ac:dyDescent="0.2">
      <c r="A33" s="180">
        <v>23</v>
      </c>
      <c r="B33" s="189" t="s">
        <v>637</v>
      </c>
      <c r="C33" s="189">
        <v>119</v>
      </c>
      <c r="D33" s="189">
        <v>119</v>
      </c>
      <c r="E33" s="189">
        <v>119</v>
      </c>
      <c r="F33" s="189">
        <v>119</v>
      </c>
    </row>
    <row r="34" spans="1:6" ht="12.75" customHeight="1" thickBot="1" x14ac:dyDescent="0.25">
      <c r="A34" s="181">
        <v>24</v>
      </c>
      <c r="B34" s="189" t="s">
        <v>1145</v>
      </c>
      <c r="C34" s="189">
        <v>117</v>
      </c>
      <c r="D34" s="189">
        <v>117</v>
      </c>
      <c r="E34" s="189">
        <v>117</v>
      </c>
      <c r="F34" s="189">
        <v>117</v>
      </c>
    </row>
    <row r="35" spans="1:6" ht="12.75" customHeight="1" x14ac:dyDescent="0.2">
      <c r="A35" s="180">
        <v>25</v>
      </c>
      <c r="B35" s="202" t="s">
        <v>1119</v>
      </c>
      <c r="C35" s="202">
        <v>0</v>
      </c>
      <c r="D35" s="202">
        <v>0</v>
      </c>
      <c r="E35" s="202">
        <v>0</v>
      </c>
      <c r="F35" s="202">
        <v>0</v>
      </c>
    </row>
    <row r="36" spans="1:6" ht="12.75" customHeight="1" thickBot="1" x14ac:dyDescent="0.25">
      <c r="A36" s="181">
        <v>26</v>
      </c>
      <c r="B36" s="189" t="s">
        <v>681</v>
      </c>
      <c r="C36" s="189">
        <v>7364</v>
      </c>
      <c r="D36" s="189">
        <v>7364</v>
      </c>
      <c r="E36" s="189">
        <v>7364</v>
      </c>
      <c r="F36" s="189">
        <v>7364</v>
      </c>
    </row>
    <row r="37" spans="1:6" ht="12.75" customHeight="1" x14ac:dyDescent="0.2">
      <c r="A37" s="180">
        <v>27</v>
      </c>
      <c r="B37" s="189" t="s">
        <v>428</v>
      </c>
      <c r="C37" s="189">
        <v>470</v>
      </c>
      <c r="D37" s="189">
        <v>471</v>
      </c>
      <c r="E37" s="189">
        <v>471</v>
      </c>
      <c r="F37" s="189">
        <v>471</v>
      </c>
    </row>
    <row r="38" spans="1:6" ht="12.75" customHeight="1" thickBot="1" x14ac:dyDescent="0.25">
      <c r="A38" s="181">
        <v>28</v>
      </c>
      <c r="B38" s="202" t="s">
        <v>682</v>
      </c>
      <c r="C38" s="202">
        <v>66</v>
      </c>
      <c r="D38" s="202">
        <v>66</v>
      </c>
      <c r="E38" s="202">
        <v>66</v>
      </c>
      <c r="F38" s="202">
        <v>0</v>
      </c>
    </row>
    <row r="39" spans="1:6" ht="12.75" customHeight="1" x14ac:dyDescent="0.2">
      <c r="A39" s="180">
        <v>29</v>
      </c>
      <c r="B39" s="189" t="s">
        <v>683</v>
      </c>
      <c r="C39" s="189">
        <v>0</v>
      </c>
      <c r="D39" s="189">
        <v>0</v>
      </c>
      <c r="E39" s="189">
        <v>0</v>
      </c>
      <c r="F39" s="189">
        <v>0</v>
      </c>
    </row>
    <row r="40" spans="1:6" ht="13.5" thickBot="1" x14ac:dyDescent="0.25">
      <c r="A40" s="181">
        <v>30</v>
      </c>
      <c r="B40" s="189" t="s">
        <v>609</v>
      </c>
      <c r="C40" s="189">
        <v>12</v>
      </c>
      <c r="D40" s="189">
        <v>12</v>
      </c>
      <c r="E40" s="189">
        <v>12</v>
      </c>
      <c r="F40" s="189">
        <v>12</v>
      </c>
    </row>
    <row r="41" spans="1:6" ht="12.75" customHeight="1" x14ac:dyDescent="0.2">
      <c r="A41" s="180">
        <v>31</v>
      </c>
      <c r="B41" s="189" t="s">
        <v>2385</v>
      </c>
      <c r="C41" s="189">
        <v>0</v>
      </c>
      <c r="D41" s="189">
        <v>0</v>
      </c>
      <c r="E41" s="189">
        <v>0</v>
      </c>
      <c r="F41" s="189">
        <v>0</v>
      </c>
    </row>
    <row r="42" spans="1:6" ht="12.75" customHeight="1" thickBot="1" x14ac:dyDescent="0.25">
      <c r="A42" s="181">
        <v>32</v>
      </c>
      <c r="B42" s="189" t="s">
        <v>315</v>
      </c>
      <c r="C42" s="189">
        <v>395</v>
      </c>
      <c r="D42" s="189">
        <v>395</v>
      </c>
      <c r="E42" s="189">
        <v>395</v>
      </c>
      <c r="F42" s="189">
        <v>395</v>
      </c>
    </row>
    <row r="43" spans="1:6" ht="12.75" customHeight="1" x14ac:dyDescent="0.2">
      <c r="A43" s="180">
        <v>33</v>
      </c>
      <c r="B43" s="189" t="s">
        <v>455</v>
      </c>
      <c r="C43" s="189">
        <v>90</v>
      </c>
      <c r="D43" s="189">
        <v>90</v>
      </c>
      <c r="E43" s="189">
        <v>90</v>
      </c>
      <c r="F43" s="189">
        <v>90</v>
      </c>
    </row>
    <row r="44" spans="1:6" ht="12.75" customHeight="1" thickBot="1" x14ac:dyDescent="0.25">
      <c r="A44" s="181">
        <v>34</v>
      </c>
      <c r="B44" s="189" t="s">
        <v>655</v>
      </c>
      <c r="C44" s="189">
        <v>97</v>
      </c>
      <c r="D44" s="189">
        <v>97</v>
      </c>
      <c r="E44" s="189">
        <v>97</v>
      </c>
      <c r="F44" s="189">
        <v>0</v>
      </c>
    </row>
    <row r="45" spans="1:6" ht="12.75" customHeight="1" x14ac:dyDescent="0.2">
      <c r="A45" s="180">
        <v>35</v>
      </c>
      <c r="B45" s="202" t="s">
        <v>107</v>
      </c>
      <c r="C45" s="202">
        <v>0</v>
      </c>
      <c r="D45" s="202">
        <v>0</v>
      </c>
      <c r="E45" s="202">
        <v>0</v>
      </c>
      <c r="F45" s="202">
        <v>0</v>
      </c>
    </row>
    <row r="46" spans="1:6" ht="12.75" customHeight="1" thickBot="1" x14ac:dyDescent="0.25">
      <c r="A46" s="181">
        <v>36</v>
      </c>
      <c r="B46" s="189" t="s">
        <v>195</v>
      </c>
      <c r="C46" s="189">
        <v>51</v>
      </c>
      <c r="D46" s="189">
        <v>51</v>
      </c>
      <c r="E46" s="189">
        <v>51</v>
      </c>
      <c r="F46" s="189">
        <v>0</v>
      </c>
    </row>
    <row r="47" spans="1:6" ht="12.75" customHeight="1" x14ac:dyDescent="0.2">
      <c r="A47" s="180">
        <v>37</v>
      </c>
      <c r="B47" s="189" t="s">
        <v>684</v>
      </c>
      <c r="C47" s="189">
        <v>0</v>
      </c>
      <c r="D47" s="189">
        <v>0</v>
      </c>
      <c r="E47" s="189">
        <v>0</v>
      </c>
      <c r="F47" s="189">
        <v>0</v>
      </c>
    </row>
    <row r="48" spans="1:6" ht="12.75" customHeight="1" thickBot="1" x14ac:dyDescent="0.25">
      <c r="A48" s="181">
        <v>38</v>
      </c>
      <c r="B48" s="189" t="s">
        <v>2386</v>
      </c>
      <c r="C48" s="189">
        <v>2035</v>
      </c>
      <c r="D48" s="189">
        <v>2035</v>
      </c>
      <c r="E48" s="189">
        <v>2035</v>
      </c>
      <c r="F48" s="189">
        <v>2035</v>
      </c>
    </row>
    <row r="49" spans="1:6" ht="12.75" customHeight="1" x14ac:dyDescent="0.2">
      <c r="A49" s="180">
        <v>39</v>
      </c>
      <c r="B49" s="189" t="s">
        <v>685</v>
      </c>
      <c r="C49" s="189">
        <v>1904</v>
      </c>
      <c r="D49" s="189">
        <v>1904</v>
      </c>
      <c r="E49" s="189">
        <v>1904</v>
      </c>
      <c r="F49" s="189">
        <v>1904</v>
      </c>
    </row>
    <row r="50" spans="1:6" ht="12.75" customHeight="1" thickBot="1" x14ac:dyDescent="0.25">
      <c r="A50" s="181">
        <v>40</v>
      </c>
      <c r="B50" s="189" t="s">
        <v>203</v>
      </c>
      <c r="C50" s="189">
        <v>162</v>
      </c>
      <c r="D50" s="189">
        <v>162</v>
      </c>
      <c r="E50" s="189">
        <v>166</v>
      </c>
      <c r="F50" s="189">
        <v>166</v>
      </c>
    </row>
    <row r="51" spans="1:6" ht="12.75" customHeight="1" x14ac:dyDescent="0.2">
      <c r="A51" s="180">
        <v>41</v>
      </c>
      <c r="B51" s="189" t="s">
        <v>263</v>
      </c>
      <c r="C51" s="189">
        <v>90</v>
      </c>
      <c r="D51" s="189">
        <v>90</v>
      </c>
      <c r="E51" s="189">
        <v>90</v>
      </c>
      <c r="F51" s="189">
        <v>80</v>
      </c>
    </row>
    <row r="52" spans="1:6" ht="12.75" customHeight="1" thickBot="1" x14ac:dyDescent="0.25">
      <c r="A52" s="181">
        <v>42</v>
      </c>
      <c r="B52" s="189" t="s">
        <v>686</v>
      </c>
      <c r="C52" s="189">
        <v>0</v>
      </c>
      <c r="D52" s="189">
        <v>0</v>
      </c>
      <c r="E52" s="189">
        <v>0</v>
      </c>
      <c r="F52" s="189">
        <v>0</v>
      </c>
    </row>
    <row r="53" spans="1:6" ht="12.75" customHeight="1" x14ac:dyDescent="0.2">
      <c r="A53" s="180">
        <v>43</v>
      </c>
      <c r="B53" s="189" t="s">
        <v>687</v>
      </c>
      <c r="C53" s="189">
        <v>0</v>
      </c>
      <c r="D53" s="189">
        <v>0</v>
      </c>
      <c r="E53" s="189">
        <v>0</v>
      </c>
      <c r="F53" s="189">
        <v>0</v>
      </c>
    </row>
    <row r="54" spans="1:6" ht="12.75" customHeight="1" thickBot="1" x14ac:dyDescent="0.25">
      <c r="A54" s="181">
        <v>44</v>
      </c>
      <c r="B54" s="189" t="s">
        <v>1120</v>
      </c>
      <c r="C54" s="189">
        <v>534</v>
      </c>
      <c r="D54" s="189">
        <v>534</v>
      </c>
      <c r="E54" s="189">
        <v>534</v>
      </c>
      <c r="F54" s="189">
        <v>534</v>
      </c>
    </row>
    <row r="55" spans="1:6" ht="12.75" customHeight="1" x14ac:dyDescent="0.2">
      <c r="A55" s="180">
        <v>45</v>
      </c>
      <c r="B55" s="202" t="s">
        <v>638</v>
      </c>
      <c r="C55" s="202">
        <v>10</v>
      </c>
      <c r="D55" s="202">
        <v>10</v>
      </c>
      <c r="E55" s="202">
        <v>10</v>
      </c>
      <c r="F55" s="202">
        <v>10</v>
      </c>
    </row>
    <row r="56" spans="1:6" ht="13.5" thickBot="1" x14ac:dyDescent="0.25">
      <c r="A56" s="181">
        <v>46</v>
      </c>
      <c r="B56" s="189" t="s">
        <v>238</v>
      </c>
      <c r="C56" s="189">
        <v>611</v>
      </c>
      <c r="D56" s="189">
        <v>611</v>
      </c>
      <c r="E56" s="189">
        <v>611</v>
      </c>
      <c r="F56" s="189">
        <v>611</v>
      </c>
    </row>
    <row r="57" spans="1:6" ht="12.75" customHeight="1" x14ac:dyDescent="0.2">
      <c r="A57" s="180">
        <v>47</v>
      </c>
      <c r="B57" s="189" t="s">
        <v>429</v>
      </c>
      <c r="C57" s="189">
        <v>0</v>
      </c>
      <c r="D57" s="189">
        <v>0</v>
      </c>
      <c r="E57" s="189">
        <v>0</v>
      </c>
      <c r="F57" s="189">
        <v>0</v>
      </c>
    </row>
    <row r="58" spans="1:6" ht="12.75" customHeight="1" thickBot="1" x14ac:dyDescent="0.25">
      <c r="A58" s="181">
        <v>48</v>
      </c>
      <c r="B58" s="189" t="s">
        <v>582</v>
      </c>
      <c r="C58" s="189">
        <v>70</v>
      </c>
      <c r="D58" s="189">
        <v>70</v>
      </c>
      <c r="E58" s="189">
        <v>70</v>
      </c>
      <c r="F58" s="189">
        <v>70</v>
      </c>
    </row>
    <row r="59" spans="1:6" ht="12.75" customHeight="1" x14ac:dyDescent="0.2">
      <c r="A59" s="180">
        <v>49</v>
      </c>
      <c r="B59" s="189" t="s">
        <v>456</v>
      </c>
      <c r="C59" s="189">
        <v>205</v>
      </c>
      <c r="D59" s="189">
        <v>205</v>
      </c>
      <c r="E59" s="189">
        <v>205</v>
      </c>
      <c r="F59" s="189">
        <v>205</v>
      </c>
    </row>
    <row r="60" spans="1:6" ht="12.75" customHeight="1" thickBot="1" x14ac:dyDescent="0.25">
      <c r="A60" s="181">
        <v>50</v>
      </c>
      <c r="B60" s="189" t="s">
        <v>406</v>
      </c>
      <c r="C60" s="189">
        <v>69</v>
      </c>
      <c r="D60" s="189">
        <v>69</v>
      </c>
      <c r="E60" s="189">
        <v>69</v>
      </c>
      <c r="F60" s="189">
        <v>69</v>
      </c>
    </row>
    <row r="61" spans="1:6" ht="12.75" customHeight="1" x14ac:dyDescent="0.2">
      <c r="A61" s="180">
        <v>51</v>
      </c>
      <c r="B61" s="189" t="s">
        <v>1239</v>
      </c>
      <c r="C61" s="189">
        <v>98</v>
      </c>
      <c r="D61" s="189">
        <v>98</v>
      </c>
      <c r="E61" s="189">
        <v>98</v>
      </c>
      <c r="F61" s="189">
        <v>98</v>
      </c>
    </row>
    <row r="62" spans="1:6" ht="12.75" customHeight="1" thickBot="1" x14ac:dyDescent="0.25">
      <c r="A62" s="181">
        <v>52</v>
      </c>
      <c r="B62" s="189" t="s">
        <v>688</v>
      </c>
      <c r="C62" s="189">
        <v>1</v>
      </c>
      <c r="D62" s="189">
        <v>1</v>
      </c>
      <c r="E62" s="189">
        <v>1</v>
      </c>
      <c r="F62" s="189">
        <v>1</v>
      </c>
    </row>
    <row r="63" spans="1:6" ht="12.75" customHeight="1" x14ac:dyDescent="0.2">
      <c r="A63" s="180">
        <v>53</v>
      </c>
      <c r="B63" s="189" t="s">
        <v>689</v>
      </c>
      <c r="C63" s="189">
        <v>2619</v>
      </c>
      <c r="D63" s="189">
        <v>2619</v>
      </c>
      <c r="E63" s="189">
        <v>2619</v>
      </c>
      <c r="F63" s="189">
        <v>2619</v>
      </c>
    </row>
    <row r="64" spans="1:6" ht="12.75" customHeight="1" thickBot="1" x14ac:dyDescent="0.25">
      <c r="A64" s="181">
        <v>54</v>
      </c>
      <c r="B64" s="189" t="s">
        <v>1178</v>
      </c>
      <c r="C64" s="189">
        <v>0</v>
      </c>
      <c r="D64" s="189">
        <v>0</v>
      </c>
      <c r="E64" s="189">
        <v>0</v>
      </c>
      <c r="F64" s="189">
        <v>0</v>
      </c>
    </row>
    <row r="65" spans="1:6" ht="12.75" customHeight="1" x14ac:dyDescent="0.2">
      <c r="A65" s="180">
        <v>55</v>
      </c>
      <c r="B65" s="189" t="s">
        <v>264</v>
      </c>
      <c r="C65" s="189">
        <v>54</v>
      </c>
      <c r="D65" s="189">
        <v>54</v>
      </c>
      <c r="E65" s="189">
        <v>54</v>
      </c>
      <c r="F65" s="189">
        <v>54</v>
      </c>
    </row>
    <row r="66" spans="1:6" ht="12.75" customHeight="1" thickBot="1" x14ac:dyDescent="0.25">
      <c r="A66" s="181">
        <v>56</v>
      </c>
      <c r="B66" s="189" t="s">
        <v>583</v>
      </c>
      <c r="C66" s="189">
        <v>0</v>
      </c>
      <c r="D66" s="189">
        <v>0</v>
      </c>
      <c r="E66" s="189">
        <v>0</v>
      </c>
      <c r="F66" s="189">
        <v>0</v>
      </c>
    </row>
    <row r="67" spans="1:6" ht="12.75" customHeight="1" x14ac:dyDescent="0.2">
      <c r="A67" s="180">
        <v>57</v>
      </c>
      <c r="B67" s="189" t="s">
        <v>250</v>
      </c>
      <c r="C67" s="189">
        <v>27</v>
      </c>
      <c r="D67" s="189">
        <v>27</v>
      </c>
      <c r="E67" s="189">
        <v>27</v>
      </c>
      <c r="F67" s="189">
        <v>0</v>
      </c>
    </row>
    <row r="68" spans="1:6" ht="12.75" customHeight="1" thickBot="1" x14ac:dyDescent="0.25">
      <c r="A68" s="181">
        <v>58</v>
      </c>
      <c r="B68" s="189" t="s">
        <v>1146</v>
      </c>
      <c r="C68" s="189">
        <v>1486</v>
      </c>
      <c r="D68" s="189">
        <v>1504</v>
      </c>
      <c r="E68" s="189">
        <v>1514</v>
      </c>
      <c r="F68" s="189">
        <v>1514</v>
      </c>
    </row>
    <row r="69" spans="1:6" ht="12.75" customHeight="1" x14ac:dyDescent="0.2">
      <c r="A69" s="180">
        <v>59</v>
      </c>
      <c r="B69" s="189" t="s">
        <v>690</v>
      </c>
      <c r="C69" s="189">
        <v>43</v>
      </c>
      <c r="D69" s="189">
        <v>43</v>
      </c>
      <c r="E69" s="189">
        <v>43</v>
      </c>
      <c r="F69" s="189">
        <v>43</v>
      </c>
    </row>
    <row r="70" spans="1:6" ht="12.75" customHeight="1" thickBot="1" x14ac:dyDescent="0.25">
      <c r="A70" s="181">
        <v>60</v>
      </c>
      <c r="B70" s="189" t="s">
        <v>457</v>
      </c>
      <c r="C70" s="189">
        <v>20</v>
      </c>
      <c r="D70" s="189">
        <v>20</v>
      </c>
      <c r="E70" s="189">
        <v>20</v>
      </c>
      <c r="F70" s="189">
        <v>20</v>
      </c>
    </row>
    <row r="71" spans="1:6" ht="12.75" customHeight="1" x14ac:dyDescent="0.2">
      <c r="A71" s="180">
        <v>61</v>
      </c>
      <c r="B71" s="189" t="s">
        <v>2334</v>
      </c>
      <c r="C71" s="189">
        <v>327</v>
      </c>
      <c r="D71" s="189">
        <v>327</v>
      </c>
      <c r="E71" s="189">
        <v>327</v>
      </c>
      <c r="F71" s="189">
        <v>327</v>
      </c>
    </row>
    <row r="72" spans="1:6" ht="12.75" customHeight="1" thickBot="1" x14ac:dyDescent="0.25">
      <c r="A72" s="181">
        <v>62</v>
      </c>
      <c r="B72" s="189" t="s">
        <v>498</v>
      </c>
      <c r="C72" s="189">
        <v>537</v>
      </c>
      <c r="D72" s="189">
        <v>537</v>
      </c>
      <c r="E72" s="189">
        <v>537</v>
      </c>
      <c r="F72" s="189">
        <v>537</v>
      </c>
    </row>
    <row r="73" spans="1:6" ht="12.75" customHeight="1" x14ac:dyDescent="0.2">
      <c r="A73" s="180">
        <v>63</v>
      </c>
      <c r="B73" s="202" t="s">
        <v>691</v>
      </c>
      <c r="C73" s="202">
        <v>18</v>
      </c>
      <c r="D73" s="202">
        <v>18</v>
      </c>
      <c r="E73" s="202">
        <v>18</v>
      </c>
      <c r="F73" s="202">
        <v>18</v>
      </c>
    </row>
    <row r="74" spans="1:6" ht="12.75" customHeight="1" thickBot="1" x14ac:dyDescent="0.25">
      <c r="A74" s="181">
        <v>64</v>
      </c>
      <c r="B74" s="189" t="s">
        <v>189</v>
      </c>
      <c r="C74" s="189">
        <v>41</v>
      </c>
      <c r="D74" s="189">
        <v>41</v>
      </c>
      <c r="E74" s="189">
        <v>41</v>
      </c>
      <c r="F74" s="189">
        <v>41</v>
      </c>
    </row>
    <row r="75" spans="1:6" ht="12.75" customHeight="1" x14ac:dyDescent="0.2">
      <c r="A75" s="180">
        <v>65</v>
      </c>
      <c r="B75" s="189" t="s">
        <v>251</v>
      </c>
      <c r="C75" s="189">
        <v>358</v>
      </c>
      <c r="D75" s="189">
        <v>369</v>
      </c>
      <c r="E75" s="189">
        <v>371</v>
      </c>
      <c r="F75" s="189">
        <v>371</v>
      </c>
    </row>
    <row r="76" spans="1:6" ht="12.75" customHeight="1" thickBot="1" x14ac:dyDescent="0.25">
      <c r="A76" s="181">
        <v>66</v>
      </c>
      <c r="B76" s="189" t="s">
        <v>2607</v>
      </c>
      <c r="C76" s="189">
        <v>208</v>
      </c>
      <c r="D76" s="189">
        <v>212</v>
      </c>
      <c r="E76" s="189">
        <v>215</v>
      </c>
      <c r="F76" s="189">
        <v>215</v>
      </c>
    </row>
    <row r="77" spans="1:6" ht="12.75" customHeight="1" x14ac:dyDescent="0.2">
      <c r="A77" s="180">
        <v>67</v>
      </c>
      <c r="B77" s="189" t="s">
        <v>354</v>
      </c>
      <c r="C77" s="189">
        <v>0</v>
      </c>
      <c r="D77" s="189">
        <v>0</v>
      </c>
      <c r="E77" s="189">
        <v>0</v>
      </c>
      <c r="F77" s="189">
        <v>0</v>
      </c>
    </row>
    <row r="78" spans="1:6" ht="12.75" customHeight="1" thickBot="1" x14ac:dyDescent="0.25">
      <c r="A78" s="181">
        <v>68</v>
      </c>
      <c r="B78" s="189" t="s">
        <v>430</v>
      </c>
      <c r="C78" s="189">
        <v>40</v>
      </c>
      <c r="D78" s="189">
        <v>40</v>
      </c>
      <c r="E78" s="189">
        <v>40</v>
      </c>
      <c r="F78" s="189">
        <v>40</v>
      </c>
    </row>
    <row r="79" spans="1:6" ht="12.75" customHeight="1" x14ac:dyDescent="0.2">
      <c r="A79" s="180">
        <v>69</v>
      </c>
      <c r="B79" s="189" t="s">
        <v>252</v>
      </c>
      <c r="C79" s="189">
        <v>339</v>
      </c>
      <c r="D79" s="189">
        <v>339</v>
      </c>
      <c r="E79" s="189">
        <v>339</v>
      </c>
      <c r="F79" s="189">
        <v>339</v>
      </c>
    </row>
    <row r="80" spans="1:6" ht="12.75" customHeight="1" thickBot="1" x14ac:dyDescent="0.25">
      <c r="A80" s="181">
        <v>70</v>
      </c>
      <c r="B80" s="189" t="s">
        <v>1100</v>
      </c>
      <c r="C80" s="189">
        <v>82</v>
      </c>
      <c r="D80" s="189">
        <v>82</v>
      </c>
      <c r="E80" s="189">
        <v>82</v>
      </c>
      <c r="F80" s="189">
        <v>82</v>
      </c>
    </row>
    <row r="81" spans="1:6" ht="12.75" customHeight="1" x14ac:dyDescent="0.2">
      <c r="A81" s="180">
        <v>71</v>
      </c>
      <c r="B81" s="189" t="s">
        <v>214</v>
      </c>
      <c r="C81" s="189">
        <v>38</v>
      </c>
      <c r="D81" s="189">
        <v>38</v>
      </c>
      <c r="E81" s="189">
        <v>38</v>
      </c>
      <c r="F81" s="189">
        <v>38</v>
      </c>
    </row>
    <row r="82" spans="1:6" ht="12.75" customHeight="1" thickBot="1" x14ac:dyDescent="0.25">
      <c r="A82" s="181">
        <v>72</v>
      </c>
      <c r="B82" s="189" t="s">
        <v>2335</v>
      </c>
      <c r="C82" s="189">
        <v>388</v>
      </c>
      <c r="D82" s="189">
        <v>384</v>
      </c>
      <c r="E82" s="189">
        <v>390</v>
      </c>
      <c r="F82" s="189">
        <v>390</v>
      </c>
    </row>
    <row r="83" spans="1:6" ht="12.75" customHeight="1" x14ac:dyDescent="0.2">
      <c r="A83" s="180">
        <v>73</v>
      </c>
      <c r="B83" s="189" t="s">
        <v>2387</v>
      </c>
      <c r="C83" s="189">
        <v>26</v>
      </c>
      <c r="D83" s="189">
        <v>26</v>
      </c>
      <c r="E83" s="189">
        <v>26</v>
      </c>
      <c r="F83" s="189">
        <v>26</v>
      </c>
    </row>
    <row r="84" spans="1:6" ht="12.75" customHeight="1" thickBot="1" x14ac:dyDescent="0.25">
      <c r="A84" s="181">
        <v>74</v>
      </c>
      <c r="B84" s="189" t="s">
        <v>692</v>
      </c>
      <c r="C84" s="189">
        <v>53</v>
      </c>
      <c r="D84" s="189">
        <v>53</v>
      </c>
      <c r="E84" s="189">
        <v>53</v>
      </c>
      <c r="F84" s="189">
        <v>53</v>
      </c>
    </row>
    <row r="85" spans="1:6" ht="12.75" customHeight="1" x14ac:dyDescent="0.2">
      <c r="A85" s="180">
        <v>75</v>
      </c>
      <c r="B85" s="202" t="s">
        <v>693</v>
      </c>
      <c r="C85" s="202">
        <v>4</v>
      </c>
      <c r="D85" s="202">
        <v>4</v>
      </c>
      <c r="E85" s="202">
        <v>4</v>
      </c>
      <c r="F85" s="202">
        <v>2</v>
      </c>
    </row>
    <row r="86" spans="1:6" ht="12.75" customHeight="1" thickBot="1" x14ac:dyDescent="0.25">
      <c r="A86" s="181">
        <v>76</v>
      </c>
      <c r="B86" s="189" t="s">
        <v>239</v>
      </c>
      <c r="C86" s="189">
        <v>165</v>
      </c>
      <c r="D86" s="189">
        <v>165</v>
      </c>
      <c r="E86" s="189">
        <v>165</v>
      </c>
      <c r="F86" s="189">
        <v>165</v>
      </c>
    </row>
    <row r="87" spans="1:6" ht="12.75" customHeight="1" x14ac:dyDescent="0.2">
      <c r="A87" s="180">
        <v>77</v>
      </c>
      <c r="B87" s="189" t="s">
        <v>694</v>
      </c>
      <c r="C87" s="189">
        <v>455</v>
      </c>
      <c r="D87" s="189">
        <v>455</v>
      </c>
      <c r="E87" s="189">
        <v>455</v>
      </c>
      <c r="F87" s="189">
        <v>455</v>
      </c>
    </row>
    <row r="88" spans="1:6" ht="12.75" customHeight="1" thickBot="1" x14ac:dyDescent="0.25">
      <c r="A88" s="181">
        <v>78</v>
      </c>
      <c r="B88" s="189" t="s">
        <v>695</v>
      </c>
      <c r="C88" s="189">
        <v>227</v>
      </c>
      <c r="D88" s="189">
        <v>227</v>
      </c>
      <c r="E88" s="189">
        <v>229</v>
      </c>
      <c r="F88" s="189">
        <v>229</v>
      </c>
    </row>
    <row r="89" spans="1:6" ht="12.75" customHeight="1" x14ac:dyDescent="0.2">
      <c r="A89" s="180">
        <v>79</v>
      </c>
      <c r="B89" s="189" t="s">
        <v>696</v>
      </c>
      <c r="C89" s="189">
        <v>943</v>
      </c>
      <c r="D89" s="189">
        <v>943</v>
      </c>
      <c r="E89" s="189">
        <v>943</v>
      </c>
      <c r="F89" s="189">
        <v>943</v>
      </c>
    </row>
    <row r="90" spans="1:6" ht="12.75" customHeight="1" thickBot="1" x14ac:dyDescent="0.25">
      <c r="A90" s="181">
        <v>80</v>
      </c>
      <c r="B90" s="189" t="s">
        <v>240</v>
      </c>
      <c r="C90" s="189">
        <v>325</v>
      </c>
      <c r="D90" s="189">
        <v>325</v>
      </c>
      <c r="E90" s="189">
        <v>325</v>
      </c>
      <c r="F90" s="189">
        <v>325</v>
      </c>
    </row>
    <row r="91" spans="1:6" ht="12.75" customHeight="1" x14ac:dyDescent="0.2">
      <c r="A91" s="180">
        <v>81</v>
      </c>
      <c r="B91" s="202" t="s">
        <v>182</v>
      </c>
      <c r="C91" s="202">
        <v>20</v>
      </c>
      <c r="D91" s="202">
        <v>20</v>
      </c>
      <c r="E91" s="202">
        <v>20</v>
      </c>
      <c r="F91" s="202">
        <v>0</v>
      </c>
    </row>
    <row r="92" spans="1:6" ht="12.75" customHeight="1" thickBot="1" x14ac:dyDescent="0.25">
      <c r="A92" s="181">
        <v>82</v>
      </c>
      <c r="B92" s="189" t="s">
        <v>173</v>
      </c>
      <c r="C92" s="189">
        <v>0</v>
      </c>
      <c r="D92" s="189">
        <v>0</v>
      </c>
      <c r="E92" s="189">
        <v>0</v>
      </c>
      <c r="F92" s="189">
        <v>0</v>
      </c>
    </row>
    <row r="93" spans="1:6" ht="12.75" customHeight="1" x14ac:dyDescent="0.2">
      <c r="A93" s="180">
        <v>83</v>
      </c>
      <c r="B93" s="189" t="s">
        <v>2466</v>
      </c>
      <c r="C93" s="189">
        <v>181</v>
      </c>
      <c r="D93" s="189">
        <v>197</v>
      </c>
      <c r="E93" s="189">
        <v>196</v>
      </c>
      <c r="F93" s="189">
        <v>196</v>
      </c>
    </row>
    <row r="94" spans="1:6" ht="12.75" customHeight="1" thickBot="1" x14ac:dyDescent="0.25">
      <c r="A94" s="181">
        <v>84</v>
      </c>
      <c r="B94" s="189" t="s">
        <v>697</v>
      </c>
      <c r="C94" s="189">
        <v>48</v>
      </c>
      <c r="D94" s="189">
        <v>48</v>
      </c>
      <c r="E94" s="189">
        <v>48</v>
      </c>
      <c r="F94" s="189">
        <v>46</v>
      </c>
    </row>
    <row r="95" spans="1:6" ht="12.75" customHeight="1" x14ac:dyDescent="0.2">
      <c r="A95" s="180">
        <v>85</v>
      </c>
      <c r="B95" s="189" t="s">
        <v>431</v>
      </c>
      <c r="C95" s="189">
        <v>232</v>
      </c>
      <c r="D95" s="189">
        <v>232</v>
      </c>
      <c r="E95" s="189">
        <v>261</v>
      </c>
      <c r="F95" s="189">
        <v>261</v>
      </c>
    </row>
    <row r="96" spans="1:6" ht="12.75" customHeight="1" thickBot="1" x14ac:dyDescent="0.25">
      <c r="A96" s="181">
        <v>86</v>
      </c>
      <c r="B96" s="189" t="s">
        <v>180</v>
      </c>
      <c r="C96" s="189">
        <v>875</v>
      </c>
      <c r="D96" s="189">
        <v>875</v>
      </c>
      <c r="E96" s="189">
        <v>875</v>
      </c>
      <c r="F96" s="189">
        <v>875</v>
      </c>
    </row>
    <row r="97" spans="1:6" ht="12.75" customHeight="1" x14ac:dyDescent="0.2">
      <c r="A97" s="180">
        <v>87</v>
      </c>
      <c r="B97" s="189" t="s">
        <v>11</v>
      </c>
      <c r="C97" s="189">
        <v>4</v>
      </c>
      <c r="D97" s="189">
        <v>4</v>
      </c>
      <c r="E97" s="189">
        <v>4</v>
      </c>
      <c r="F97" s="189">
        <v>4</v>
      </c>
    </row>
    <row r="98" spans="1:6" ht="12.75" customHeight="1" thickBot="1" x14ac:dyDescent="0.25">
      <c r="A98" s="181">
        <v>88</v>
      </c>
      <c r="B98" s="189" t="s">
        <v>698</v>
      </c>
      <c r="C98" s="189">
        <v>900</v>
      </c>
      <c r="D98" s="189">
        <v>900</v>
      </c>
      <c r="E98" s="189">
        <v>900</v>
      </c>
      <c r="F98" s="189">
        <v>900</v>
      </c>
    </row>
    <row r="99" spans="1:6" ht="12.75" customHeight="1" x14ac:dyDescent="0.2">
      <c r="A99" s="180">
        <v>89</v>
      </c>
      <c r="B99" s="189" t="s">
        <v>241</v>
      </c>
      <c r="C99" s="189">
        <v>27</v>
      </c>
      <c r="D99" s="189">
        <v>27</v>
      </c>
      <c r="E99" s="189">
        <v>27</v>
      </c>
      <c r="F99" s="189">
        <v>27</v>
      </c>
    </row>
    <row r="100" spans="1:6" ht="12.75" customHeight="1" thickBot="1" x14ac:dyDescent="0.25">
      <c r="A100" s="181">
        <v>90</v>
      </c>
      <c r="B100" s="189" t="s">
        <v>2336</v>
      </c>
      <c r="C100" s="189">
        <v>0</v>
      </c>
      <c r="D100" s="189">
        <v>0</v>
      </c>
      <c r="E100" s="189">
        <v>0</v>
      </c>
      <c r="F100" s="189">
        <v>0</v>
      </c>
    </row>
    <row r="101" spans="1:6" ht="12.75" customHeight="1" x14ac:dyDescent="0.2">
      <c r="A101" s="180">
        <v>91</v>
      </c>
      <c r="B101" s="189" t="s">
        <v>458</v>
      </c>
      <c r="C101" s="189">
        <v>246</v>
      </c>
      <c r="D101" s="189">
        <v>246</v>
      </c>
      <c r="E101" s="189">
        <v>246</v>
      </c>
      <c r="F101" s="189">
        <v>246</v>
      </c>
    </row>
    <row r="102" spans="1:6" ht="12.75" customHeight="1" thickBot="1" x14ac:dyDescent="0.25">
      <c r="A102" s="181">
        <v>92</v>
      </c>
      <c r="B102" s="189" t="s">
        <v>1121</v>
      </c>
      <c r="C102" s="189">
        <v>99</v>
      </c>
      <c r="D102" s="189">
        <v>99</v>
      </c>
      <c r="E102" s="189">
        <v>99</v>
      </c>
      <c r="F102" s="189">
        <v>99</v>
      </c>
    </row>
    <row r="103" spans="1:6" ht="12.75" customHeight="1" x14ac:dyDescent="0.2">
      <c r="A103" s="180">
        <v>93</v>
      </c>
      <c r="B103" s="189" t="s">
        <v>699</v>
      </c>
      <c r="C103" s="189">
        <v>1052</v>
      </c>
      <c r="D103" s="189">
        <v>1051</v>
      </c>
      <c r="E103" s="189">
        <v>1051</v>
      </c>
      <c r="F103" s="189">
        <v>1024</v>
      </c>
    </row>
    <row r="104" spans="1:6" ht="12.75" customHeight="1" thickBot="1" x14ac:dyDescent="0.25">
      <c r="A104" s="181">
        <v>94</v>
      </c>
      <c r="B104" s="189" t="s">
        <v>700</v>
      </c>
      <c r="C104" s="189">
        <v>7</v>
      </c>
      <c r="D104" s="189">
        <v>7</v>
      </c>
      <c r="E104" s="189">
        <v>7</v>
      </c>
      <c r="F104" s="189">
        <v>7</v>
      </c>
    </row>
    <row r="105" spans="1:6" ht="12.75" customHeight="1" x14ac:dyDescent="0.2">
      <c r="A105" s="180">
        <v>95</v>
      </c>
      <c r="B105" s="189" t="s">
        <v>610</v>
      </c>
      <c r="C105" s="189">
        <v>57</v>
      </c>
      <c r="D105" s="189">
        <v>57</v>
      </c>
      <c r="E105" s="189">
        <v>57</v>
      </c>
      <c r="F105" s="189">
        <v>57</v>
      </c>
    </row>
    <row r="106" spans="1:6" ht="12.75" customHeight="1" thickBot="1" x14ac:dyDescent="0.25">
      <c r="A106" s="181">
        <v>96</v>
      </c>
      <c r="B106" s="202" t="s">
        <v>701</v>
      </c>
      <c r="C106" s="202">
        <v>0</v>
      </c>
      <c r="D106" s="202">
        <v>0</v>
      </c>
      <c r="E106" s="202">
        <v>0</v>
      </c>
      <c r="F106" s="202">
        <v>0</v>
      </c>
    </row>
    <row r="107" spans="1:6" ht="12.75" customHeight="1" x14ac:dyDescent="0.2">
      <c r="A107" s="180">
        <v>97</v>
      </c>
      <c r="B107" s="189" t="s">
        <v>702</v>
      </c>
      <c r="C107" s="189">
        <v>1469</v>
      </c>
      <c r="D107" s="189">
        <v>1469</v>
      </c>
      <c r="E107" s="189">
        <v>1469</v>
      </c>
      <c r="F107" s="189">
        <v>1469</v>
      </c>
    </row>
    <row r="108" spans="1:6" ht="12.75" customHeight="1" thickBot="1" x14ac:dyDescent="0.25">
      <c r="A108" s="181">
        <v>98</v>
      </c>
      <c r="B108" s="189" t="s">
        <v>703</v>
      </c>
      <c r="C108" s="189">
        <v>2966</v>
      </c>
      <c r="D108" s="189">
        <v>2965</v>
      </c>
      <c r="E108" s="189">
        <v>3026</v>
      </c>
      <c r="F108" s="189">
        <v>3026</v>
      </c>
    </row>
    <row r="109" spans="1:6" ht="12.75" customHeight="1" x14ac:dyDescent="0.2">
      <c r="A109" s="180">
        <v>99</v>
      </c>
      <c r="B109" s="189" t="s">
        <v>2467</v>
      </c>
      <c r="C109" s="189">
        <v>10</v>
      </c>
      <c r="D109" s="189">
        <v>25</v>
      </c>
      <c r="E109" s="189">
        <v>25</v>
      </c>
      <c r="F109" s="189">
        <v>25</v>
      </c>
    </row>
    <row r="110" spans="1:6" ht="12.75" customHeight="1" thickBot="1" x14ac:dyDescent="0.25">
      <c r="A110" s="181">
        <v>100</v>
      </c>
      <c r="B110" s="202" t="s">
        <v>174</v>
      </c>
      <c r="C110" s="202">
        <v>0</v>
      </c>
      <c r="D110" s="202">
        <v>0</v>
      </c>
      <c r="E110" s="202">
        <v>0</v>
      </c>
      <c r="F110" s="202">
        <v>0</v>
      </c>
    </row>
    <row r="111" spans="1:6" ht="12.75" customHeight="1" x14ac:dyDescent="0.2">
      <c r="A111" s="180">
        <v>101</v>
      </c>
      <c r="B111" s="189" t="s">
        <v>1206</v>
      </c>
      <c r="C111" s="189">
        <v>300</v>
      </c>
      <c r="D111" s="189">
        <v>300</v>
      </c>
      <c r="E111" s="189">
        <v>300</v>
      </c>
      <c r="F111" s="189">
        <v>300</v>
      </c>
    </row>
    <row r="112" spans="1:6" ht="12.75" customHeight="1" thickBot="1" x14ac:dyDescent="0.25">
      <c r="A112" s="181">
        <v>102</v>
      </c>
      <c r="B112" s="189" t="s">
        <v>407</v>
      </c>
      <c r="C112" s="189">
        <v>296</v>
      </c>
      <c r="D112" s="189">
        <v>296</v>
      </c>
      <c r="E112" s="189">
        <v>296</v>
      </c>
      <c r="F112" s="189">
        <v>296</v>
      </c>
    </row>
    <row r="113" spans="1:6" ht="12.75" customHeight="1" x14ac:dyDescent="0.2">
      <c r="A113" s="180">
        <v>103</v>
      </c>
      <c r="B113" s="189" t="s">
        <v>230</v>
      </c>
      <c r="C113" s="189">
        <v>270</v>
      </c>
      <c r="D113" s="189">
        <v>270</v>
      </c>
      <c r="E113" s="189">
        <v>270</v>
      </c>
      <c r="F113" s="189">
        <v>270</v>
      </c>
    </row>
    <row r="114" spans="1:6" ht="12.75" customHeight="1" thickBot="1" x14ac:dyDescent="0.25">
      <c r="A114" s="181">
        <v>104</v>
      </c>
      <c r="B114" s="189" t="s">
        <v>2337</v>
      </c>
      <c r="C114" s="189">
        <v>691</v>
      </c>
      <c r="D114" s="189">
        <v>698</v>
      </c>
      <c r="E114" s="189">
        <v>712</v>
      </c>
      <c r="F114" s="189">
        <v>712</v>
      </c>
    </row>
    <row r="115" spans="1:6" ht="12.75" customHeight="1" x14ac:dyDescent="0.2">
      <c r="A115" s="180">
        <v>105</v>
      </c>
      <c r="B115" s="189" t="s">
        <v>326</v>
      </c>
      <c r="C115" s="189">
        <v>124</v>
      </c>
      <c r="D115" s="189">
        <v>124</v>
      </c>
      <c r="E115" s="189">
        <v>124</v>
      </c>
      <c r="F115" s="189">
        <v>124</v>
      </c>
    </row>
    <row r="116" spans="1:6" ht="12.75" customHeight="1" thickBot="1" x14ac:dyDescent="0.25">
      <c r="A116" s="181">
        <v>106</v>
      </c>
      <c r="B116" s="189" t="s">
        <v>432</v>
      </c>
      <c r="C116" s="189">
        <v>57</v>
      </c>
      <c r="D116" s="189">
        <v>57</v>
      </c>
      <c r="E116" s="189">
        <v>57</v>
      </c>
      <c r="F116" s="189">
        <v>57</v>
      </c>
    </row>
    <row r="117" spans="1:6" ht="12.75" customHeight="1" x14ac:dyDescent="0.2">
      <c r="A117" s="180">
        <v>107</v>
      </c>
      <c r="B117" s="189" t="s">
        <v>639</v>
      </c>
      <c r="C117" s="189">
        <v>223</v>
      </c>
      <c r="D117" s="189">
        <v>223</v>
      </c>
      <c r="E117" s="189">
        <v>223</v>
      </c>
      <c r="F117" s="189">
        <v>223</v>
      </c>
    </row>
    <row r="118" spans="1:6" ht="12.75" customHeight="1" thickBot="1" x14ac:dyDescent="0.25">
      <c r="A118" s="181">
        <v>108</v>
      </c>
      <c r="B118" s="189" t="s">
        <v>327</v>
      </c>
      <c r="C118" s="189">
        <v>4383</v>
      </c>
      <c r="D118" s="189">
        <v>4383</v>
      </c>
      <c r="E118" s="189">
        <v>4383</v>
      </c>
      <c r="F118" s="189">
        <v>4383</v>
      </c>
    </row>
    <row r="119" spans="1:6" ht="12.75" customHeight="1" x14ac:dyDescent="0.2">
      <c r="A119" s="180">
        <v>109</v>
      </c>
      <c r="B119" s="189" t="s">
        <v>408</v>
      </c>
      <c r="C119" s="189">
        <v>190</v>
      </c>
      <c r="D119" s="189">
        <v>231</v>
      </c>
      <c r="E119" s="189">
        <v>260</v>
      </c>
      <c r="F119" s="189">
        <v>260</v>
      </c>
    </row>
    <row r="120" spans="1:6" ht="12.75" customHeight="1" thickBot="1" x14ac:dyDescent="0.25">
      <c r="A120" s="181">
        <v>110</v>
      </c>
      <c r="B120" s="202" t="s">
        <v>459</v>
      </c>
      <c r="C120" s="202">
        <v>123</v>
      </c>
      <c r="D120" s="202">
        <v>123</v>
      </c>
      <c r="E120" s="202">
        <v>123</v>
      </c>
      <c r="F120" s="202">
        <v>0</v>
      </c>
    </row>
    <row r="121" spans="1:6" ht="12.75" customHeight="1" x14ac:dyDescent="0.2">
      <c r="A121" s="180">
        <v>111</v>
      </c>
      <c r="B121" s="189" t="s">
        <v>8</v>
      </c>
      <c r="C121" s="189">
        <v>946</v>
      </c>
      <c r="D121" s="189">
        <v>946</v>
      </c>
      <c r="E121" s="189">
        <v>946</v>
      </c>
      <c r="F121" s="189">
        <v>946</v>
      </c>
    </row>
    <row r="122" spans="1:6" ht="12.75" customHeight="1" thickBot="1" x14ac:dyDescent="0.25">
      <c r="A122" s="181">
        <v>112</v>
      </c>
      <c r="B122" s="189" t="s">
        <v>2468</v>
      </c>
      <c r="C122" s="189">
        <v>0</v>
      </c>
      <c r="D122" s="189">
        <v>0</v>
      </c>
      <c r="E122" s="189">
        <v>0</v>
      </c>
      <c r="F122" s="189">
        <v>0</v>
      </c>
    </row>
    <row r="123" spans="1:6" ht="12.75" customHeight="1" x14ac:dyDescent="0.2">
      <c r="A123" s="180">
        <v>113</v>
      </c>
      <c r="B123" s="189" t="s">
        <v>656</v>
      </c>
      <c r="C123" s="189">
        <v>6</v>
      </c>
      <c r="D123" s="189">
        <v>6</v>
      </c>
      <c r="E123" s="189">
        <v>6</v>
      </c>
      <c r="F123" s="189">
        <v>6</v>
      </c>
    </row>
    <row r="124" spans="1:6" ht="12.75" customHeight="1" thickBot="1" x14ac:dyDescent="0.25">
      <c r="A124" s="181">
        <v>114</v>
      </c>
      <c r="B124" s="189" t="s">
        <v>534</v>
      </c>
      <c r="C124" s="189">
        <v>140</v>
      </c>
      <c r="D124" s="189">
        <v>140</v>
      </c>
      <c r="E124" s="189">
        <v>140</v>
      </c>
      <c r="F124" s="189">
        <v>140</v>
      </c>
    </row>
    <row r="125" spans="1:6" ht="12.75" customHeight="1" x14ac:dyDescent="0.2">
      <c r="A125" s="180">
        <v>115</v>
      </c>
      <c r="B125" s="189" t="s">
        <v>1073</v>
      </c>
      <c r="C125" s="189">
        <v>22</v>
      </c>
      <c r="D125" s="189">
        <v>22</v>
      </c>
      <c r="E125" s="189">
        <v>22</v>
      </c>
      <c r="F125" s="189">
        <v>22</v>
      </c>
    </row>
    <row r="126" spans="1:6" ht="12.75" customHeight="1" thickBot="1" x14ac:dyDescent="0.25">
      <c r="A126" s="181">
        <v>116</v>
      </c>
      <c r="B126" s="189" t="s">
        <v>535</v>
      </c>
      <c r="C126" s="189">
        <v>12</v>
      </c>
      <c r="D126" s="189">
        <v>12</v>
      </c>
      <c r="E126" s="189">
        <v>12</v>
      </c>
      <c r="F126" s="189">
        <v>12</v>
      </c>
    </row>
    <row r="127" spans="1:6" ht="12.75" customHeight="1" x14ac:dyDescent="0.2">
      <c r="A127" s="180">
        <v>117</v>
      </c>
      <c r="B127" s="189" t="s">
        <v>536</v>
      </c>
      <c r="C127" s="189">
        <v>416</v>
      </c>
      <c r="D127" s="189">
        <v>416</v>
      </c>
      <c r="E127" s="189">
        <v>416</v>
      </c>
      <c r="F127" s="189">
        <v>416</v>
      </c>
    </row>
    <row r="128" spans="1:6" ht="12.75" customHeight="1" thickBot="1" x14ac:dyDescent="0.25">
      <c r="A128" s="181">
        <v>118</v>
      </c>
      <c r="B128" s="189" t="s">
        <v>704</v>
      </c>
      <c r="C128" s="189">
        <v>567</v>
      </c>
      <c r="D128" s="189">
        <v>567</v>
      </c>
      <c r="E128" s="189">
        <v>567</v>
      </c>
      <c r="F128" s="189">
        <v>567</v>
      </c>
    </row>
    <row r="129" spans="1:6" ht="12.75" customHeight="1" x14ac:dyDescent="0.2">
      <c r="A129" s="180">
        <v>119</v>
      </c>
      <c r="B129" s="189" t="s">
        <v>204</v>
      </c>
      <c r="C129" s="189">
        <v>14254</v>
      </c>
      <c r="D129" s="189">
        <v>14319</v>
      </c>
      <c r="E129" s="189">
        <v>14429</v>
      </c>
      <c r="F129" s="189">
        <v>14429</v>
      </c>
    </row>
    <row r="130" spans="1:6" ht="12.75" customHeight="1" thickBot="1" x14ac:dyDescent="0.25">
      <c r="A130" s="181">
        <v>120</v>
      </c>
      <c r="B130" s="189" t="s">
        <v>1207</v>
      </c>
      <c r="C130" s="189">
        <v>13</v>
      </c>
      <c r="D130" s="189">
        <v>13</v>
      </c>
      <c r="E130" s="189">
        <v>13</v>
      </c>
      <c r="F130" s="189">
        <v>13</v>
      </c>
    </row>
    <row r="131" spans="1:6" ht="12.75" customHeight="1" x14ac:dyDescent="0.2">
      <c r="A131" s="180">
        <v>121</v>
      </c>
      <c r="B131" s="202" t="s">
        <v>705</v>
      </c>
      <c r="C131" s="202">
        <v>4</v>
      </c>
      <c r="D131" s="202">
        <v>4</v>
      </c>
      <c r="E131" s="202">
        <v>4</v>
      </c>
      <c r="F131" s="202">
        <v>4</v>
      </c>
    </row>
    <row r="132" spans="1:6" ht="12.75" customHeight="1" thickBot="1" x14ac:dyDescent="0.25">
      <c r="A132" s="181">
        <v>122</v>
      </c>
      <c r="B132" s="189" t="s">
        <v>1240</v>
      </c>
      <c r="C132" s="189">
        <v>0</v>
      </c>
      <c r="D132" s="189">
        <v>0</v>
      </c>
      <c r="E132" s="189">
        <v>0</v>
      </c>
      <c r="F132" s="189">
        <v>0</v>
      </c>
    </row>
    <row r="133" spans="1:6" ht="12.75" customHeight="1" x14ac:dyDescent="0.2">
      <c r="A133" s="180">
        <v>123</v>
      </c>
      <c r="B133" s="189" t="s">
        <v>433</v>
      </c>
      <c r="C133" s="189">
        <v>26</v>
      </c>
      <c r="D133" s="189">
        <v>26</v>
      </c>
      <c r="E133" s="189">
        <v>26</v>
      </c>
      <c r="F133" s="189">
        <v>26</v>
      </c>
    </row>
    <row r="134" spans="1:6" ht="12.75" customHeight="1" thickBot="1" x14ac:dyDescent="0.25">
      <c r="A134" s="181">
        <v>124</v>
      </c>
      <c r="B134" s="189" t="s">
        <v>2544</v>
      </c>
      <c r="C134" s="189">
        <v>5</v>
      </c>
      <c r="D134" s="189">
        <v>5</v>
      </c>
      <c r="E134" s="189">
        <v>5</v>
      </c>
      <c r="F134" s="189">
        <v>5</v>
      </c>
    </row>
    <row r="135" spans="1:6" ht="12.75" customHeight="1" x14ac:dyDescent="0.2">
      <c r="A135" s="180">
        <v>125</v>
      </c>
      <c r="B135" s="189" t="s">
        <v>2545</v>
      </c>
      <c r="C135" s="189">
        <v>22</v>
      </c>
      <c r="D135" s="189">
        <v>26</v>
      </c>
      <c r="E135" s="189">
        <v>29</v>
      </c>
      <c r="F135" s="189">
        <v>29</v>
      </c>
    </row>
    <row r="136" spans="1:6" ht="12.75" customHeight="1" thickBot="1" x14ac:dyDescent="0.25">
      <c r="A136" s="181">
        <v>126</v>
      </c>
      <c r="B136" s="189" t="s">
        <v>2469</v>
      </c>
      <c r="C136" s="189">
        <v>87</v>
      </c>
      <c r="D136" s="189">
        <v>97</v>
      </c>
      <c r="E136" s="189">
        <v>137</v>
      </c>
      <c r="F136" s="189">
        <v>137</v>
      </c>
    </row>
    <row r="137" spans="1:6" ht="12.75" customHeight="1" x14ac:dyDescent="0.2">
      <c r="A137" s="180">
        <v>127</v>
      </c>
      <c r="B137" s="189" t="s">
        <v>2388</v>
      </c>
      <c r="C137" s="189">
        <v>1694</v>
      </c>
      <c r="D137" s="189">
        <v>1638</v>
      </c>
      <c r="E137" s="189">
        <v>1753</v>
      </c>
      <c r="F137" s="189">
        <v>1753</v>
      </c>
    </row>
    <row r="138" spans="1:6" ht="12.75" customHeight="1" thickBot="1" x14ac:dyDescent="0.25">
      <c r="A138" s="181">
        <v>128</v>
      </c>
      <c r="B138" s="189" t="s">
        <v>2546</v>
      </c>
      <c r="C138" s="189">
        <v>0</v>
      </c>
      <c r="D138" s="189">
        <v>0</v>
      </c>
      <c r="E138" s="189">
        <v>0</v>
      </c>
      <c r="F138" s="189">
        <v>0</v>
      </c>
    </row>
    <row r="139" spans="1:6" ht="12.75" customHeight="1" x14ac:dyDescent="0.2">
      <c r="A139" s="180">
        <v>129</v>
      </c>
      <c r="B139" s="189" t="s">
        <v>130</v>
      </c>
      <c r="C139" s="189">
        <v>1004</v>
      </c>
      <c r="D139" s="189">
        <v>1007</v>
      </c>
      <c r="E139" s="189">
        <v>1044</v>
      </c>
      <c r="F139" s="189">
        <v>1044</v>
      </c>
    </row>
    <row r="140" spans="1:6" ht="12.75" customHeight="1" thickBot="1" x14ac:dyDescent="0.25">
      <c r="A140" s="181">
        <v>130</v>
      </c>
      <c r="B140" s="189" t="s">
        <v>657</v>
      </c>
      <c r="C140" s="189">
        <v>0</v>
      </c>
      <c r="D140" s="189">
        <v>0</v>
      </c>
      <c r="E140" s="189">
        <v>0</v>
      </c>
      <c r="F140" s="189">
        <v>0</v>
      </c>
    </row>
    <row r="141" spans="1:6" ht="12.75" customHeight="1" x14ac:dyDescent="0.2">
      <c r="A141" s="180">
        <v>131</v>
      </c>
      <c r="B141" s="189" t="s">
        <v>2547</v>
      </c>
      <c r="C141" s="189">
        <v>7</v>
      </c>
      <c r="D141" s="189">
        <v>7</v>
      </c>
      <c r="E141" s="189">
        <v>7</v>
      </c>
      <c r="F141" s="189">
        <v>7</v>
      </c>
    </row>
    <row r="142" spans="1:6" ht="12.75" customHeight="1" thickBot="1" x14ac:dyDescent="0.25">
      <c r="A142" s="181">
        <v>132</v>
      </c>
      <c r="B142" s="189" t="s">
        <v>706</v>
      </c>
      <c r="C142" s="189">
        <v>3</v>
      </c>
      <c r="D142" s="189">
        <v>3</v>
      </c>
      <c r="E142" s="189">
        <v>3</v>
      </c>
      <c r="F142" s="189">
        <v>3</v>
      </c>
    </row>
    <row r="143" spans="1:6" ht="12.75" customHeight="1" x14ac:dyDescent="0.2">
      <c r="A143" s="180">
        <v>133</v>
      </c>
      <c r="B143" s="189" t="s">
        <v>2389</v>
      </c>
      <c r="C143" s="189">
        <v>25</v>
      </c>
      <c r="D143" s="189">
        <v>25</v>
      </c>
      <c r="E143" s="189">
        <v>25</v>
      </c>
      <c r="F143" s="189">
        <v>25</v>
      </c>
    </row>
    <row r="144" spans="1:6" ht="12.75" customHeight="1" thickBot="1" x14ac:dyDescent="0.25">
      <c r="A144" s="181">
        <v>134</v>
      </c>
      <c r="B144" s="189" t="s">
        <v>2390</v>
      </c>
      <c r="C144" s="189">
        <v>0</v>
      </c>
      <c r="D144" s="189">
        <v>0</v>
      </c>
      <c r="E144" s="189">
        <v>0</v>
      </c>
      <c r="F144" s="189">
        <v>0</v>
      </c>
    </row>
    <row r="145" spans="1:6" ht="12.75" customHeight="1" x14ac:dyDescent="0.2">
      <c r="A145" s="180">
        <v>135</v>
      </c>
      <c r="B145" s="189" t="s">
        <v>1050</v>
      </c>
      <c r="C145" s="189">
        <v>147</v>
      </c>
      <c r="D145" s="189">
        <v>147</v>
      </c>
      <c r="E145" s="189">
        <v>147</v>
      </c>
      <c r="F145" s="189">
        <v>147</v>
      </c>
    </row>
    <row r="146" spans="1:6" ht="12.75" customHeight="1" thickBot="1" x14ac:dyDescent="0.25">
      <c r="A146" s="181">
        <v>136</v>
      </c>
      <c r="B146" s="189" t="s">
        <v>215</v>
      </c>
      <c r="C146" s="189">
        <v>836</v>
      </c>
      <c r="D146" s="189">
        <v>842</v>
      </c>
      <c r="E146" s="189">
        <v>849</v>
      </c>
      <c r="F146" s="189">
        <v>849</v>
      </c>
    </row>
    <row r="147" spans="1:6" ht="12.75" customHeight="1" x14ac:dyDescent="0.2">
      <c r="A147" s="180">
        <v>137</v>
      </c>
      <c r="B147" s="189" t="s">
        <v>2391</v>
      </c>
      <c r="C147" s="189">
        <v>10</v>
      </c>
      <c r="D147" s="189">
        <v>10</v>
      </c>
      <c r="E147" s="189">
        <v>10</v>
      </c>
      <c r="F147" s="189">
        <v>10</v>
      </c>
    </row>
    <row r="148" spans="1:6" ht="12.75" customHeight="1" thickBot="1" x14ac:dyDescent="0.25">
      <c r="A148" s="181">
        <v>138</v>
      </c>
      <c r="B148" s="189" t="s">
        <v>2392</v>
      </c>
      <c r="C148" s="189">
        <v>24</v>
      </c>
      <c r="D148" s="189">
        <v>24</v>
      </c>
      <c r="E148" s="189">
        <v>24</v>
      </c>
      <c r="F148" s="189">
        <v>24</v>
      </c>
    </row>
    <row r="149" spans="1:6" ht="12.75" customHeight="1" x14ac:dyDescent="0.2">
      <c r="A149" s="180">
        <v>139</v>
      </c>
      <c r="B149" s="189" t="s">
        <v>2470</v>
      </c>
      <c r="C149" s="189">
        <v>0</v>
      </c>
      <c r="D149" s="189">
        <v>0</v>
      </c>
      <c r="E149" s="189">
        <v>0</v>
      </c>
      <c r="F149" s="189">
        <v>0</v>
      </c>
    </row>
    <row r="150" spans="1:6" ht="12.75" customHeight="1" thickBot="1" x14ac:dyDescent="0.25">
      <c r="A150" s="181">
        <v>140</v>
      </c>
      <c r="B150" s="189" t="s">
        <v>707</v>
      </c>
      <c r="C150" s="189">
        <v>455</v>
      </c>
      <c r="D150" s="189">
        <v>455</v>
      </c>
      <c r="E150" s="189">
        <v>455</v>
      </c>
      <c r="F150" s="189">
        <v>455</v>
      </c>
    </row>
    <row r="151" spans="1:6" ht="12.75" customHeight="1" x14ac:dyDescent="0.2">
      <c r="A151" s="180">
        <v>141</v>
      </c>
      <c r="B151" s="189" t="s">
        <v>409</v>
      </c>
      <c r="C151" s="189">
        <v>295</v>
      </c>
      <c r="D151" s="189">
        <v>295</v>
      </c>
      <c r="E151" s="189">
        <v>295</v>
      </c>
      <c r="F151" s="189">
        <v>295</v>
      </c>
    </row>
    <row r="152" spans="1:6" ht="12.75" customHeight="1" thickBot="1" x14ac:dyDescent="0.25">
      <c r="A152" s="181">
        <v>142</v>
      </c>
      <c r="B152" s="189" t="s">
        <v>131</v>
      </c>
      <c r="C152" s="189">
        <v>504</v>
      </c>
      <c r="D152" s="189">
        <v>504</v>
      </c>
      <c r="E152" s="189">
        <v>504</v>
      </c>
      <c r="F152" s="189">
        <v>504</v>
      </c>
    </row>
    <row r="153" spans="1:6" ht="12.75" customHeight="1" x14ac:dyDescent="0.2">
      <c r="A153" s="180">
        <v>143</v>
      </c>
      <c r="B153" s="189" t="s">
        <v>1241</v>
      </c>
      <c r="C153" s="189">
        <v>25</v>
      </c>
      <c r="D153" s="189">
        <v>25</v>
      </c>
      <c r="E153" s="189">
        <v>25</v>
      </c>
      <c r="F153" s="189">
        <v>25</v>
      </c>
    </row>
    <row r="154" spans="1:6" ht="12.75" customHeight="1" thickBot="1" x14ac:dyDescent="0.25">
      <c r="A154" s="181">
        <v>144</v>
      </c>
      <c r="B154" s="189" t="s">
        <v>12</v>
      </c>
      <c r="C154" s="189">
        <v>580</v>
      </c>
      <c r="D154" s="189">
        <v>580</v>
      </c>
      <c r="E154" s="189">
        <v>580</v>
      </c>
      <c r="F154" s="189">
        <v>580</v>
      </c>
    </row>
    <row r="155" spans="1:6" ht="12.75" customHeight="1" x14ac:dyDescent="0.2">
      <c r="A155" s="180">
        <v>145</v>
      </c>
      <c r="B155" s="202" t="s">
        <v>584</v>
      </c>
      <c r="C155" s="202">
        <v>132</v>
      </c>
      <c r="D155" s="202">
        <v>132</v>
      </c>
      <c r="E155" s="202">
        <v>132</v>
      </c>
      <c r="F155" s="202">
        <v>0</v>
      </c>
    </row>
    <row r="156" spans="1:6" ht="12.75" customHeight="1" thickBot="1" x14ac:dyDescent="0.25">
      <c r="A156" s="181">
        <v>146</v>
      </c>
      <c r="B156" s="189" t="s">
        <v>2338</v>
      </c>
      <c r="C156" s="189">
        <v>106</v>
      </c>
      <c r="D156" s="189">
        <v>106</v>
      </c>
      <c r="E156" s="189">
        <v>106</v>
      </c>
      <c r="F156" s="189">
        <v>106</v>
      </c>
    </row>
    <row r="157" spans="1:6" ht="12.75" customHeight="1" x14ac:dyDescent="0.2">
      <c r="A157" s="180">
        <v>147</v>
      </c>
      <c r="B157" s="189" t="s">
        <v>380</v>
      </c>
      <c r="C157" s="189">
        <v>0</v>
      </c>
      <c r="D157" s="189">
        <v>0</v>
      </c>
      <c r="E157" s="189">
        <v>0</v>
      </c>
      <c r="F157" s="189">
        <v>0</v>
      </c>
    </row>
    <row r="158" spans="1:6" ht="12.75" customHeight="1" thickBot="1" x14ac:dyDescent="0.25">
      <c r="A158" s="181">
        <v>148</v>
      </c>
      <c r="B158" s="189" t="s">
        <v>1242</v>
      </c>
      <c r="C158" s="189">
        <v>611</v>
      </c>
      <c r="D158" s="189">
        <v>711</v>
      </c>
      <c r="E158" s="189">
        <v>805</v>
      </c>
      <c r="F158" s="189">
        <v>805</v>
      </c>
    </row>
    <row r="159" spans="1:6" ht="12.75" customHeight="1" x14ac:dyDescent="0.2">
      <c r="A159" s="180">
        <v>149</v>
      </c>
      <c r="B159" s="189" t="s">
        <v>708</v>
      </c>
      <c r="C159" s="189">
        <v>96</v>
      </c>
      <c r="D159" s="189">
        <v>96</v>
      </c>
      <c r="E159" s="189">
        <v>96</v>
      </c>
      <c r="F159" s="189">
        <v>0</v>
      </c>
    </row>
    <row r="160" spans="1:6" ht="12.75" customHeight="1" thickBot="1" x14ac:dyDescent="0.25">
      <c r="A160" s="181">
        <v>150</v>
      </c>
      <c r="B160" s="189" t="s">
        <v>1243</v>
      </c>
      <c r="C160" s="189">
        <v>3492</v>
      </c>
      <c r="D160" s="189">
        <v>3492</v>
      </c>
      <c r="E160" s="189">
        <v>3492</v>
      </c>
      <c r="F160" s="189">
        <v>3492</v>
      </c>
    </row>
    <row r="161" spans="1:6" ht="12.75" customHeight="1" x14ac:dyDescent="0.2">
      <c r="A161" s="180">
        <v>151</v>
      </c>
      <c r="B161" s="189" t="s">
        <v>709</v>
      </c>
      <c r="C161" s="189">
        <v>109</v>
      </c>
      <c r="D161" s="189">
        <v>110</v>
      </c>
      <c r="E161" s="189">
        <v>114</v>
      </c>
      <c r="F161" s="189">
        <v>114</v>
      </c>
    </row>
    <row r="162" spans="1:6" ht="12.75" customHeight="1" thickBot="1" x14ac:dyDescent="0.25">
      <c r="A162" s="181">
        <v>152</v>
      </c>
      <c r="B162" s="202" t="s">
        <v>2608</v>
      </c>
      <c r="C162" s="202">
        <v>0</v>
      </c>
      <c r="D162" s="202">
        <v>0</v>
      </c>
      <c r="E162" s="202">
        <v>0</v>
      </c>
      <c r="F162" s="202">
        <v>0</v>
      </c>
    </row>
    <row r="163" spans="1:6" ht="12.75" customHeight="1" x14ac:dyDescent="0.2">
      <c r="A163" s="180">
        <v>153</v>
      </c>
      <c r="B163" s="189" t="s">
        <v>225</v>
      </c>
      <c r="C163" s="189">
        <v>275</v>
      </c>
      <c r="D163" s="189">
        <v>275</v>
      </c>
      <c r="E163" s="189">
        <v>275</v>
      </c>
      <c r="F163" s="189">
        <v>0</v>
      </c>
    </row>
    <row r="164" spans="1:6" ht="12.75" customHeight="1" thickBot="1" x14ac:dyDescent="0.25">
      <c r="A164" s="181">
        <v>154</v>
      </c>
      <c r="B164" s="189" t="s">
        <v>640</v>
      </c>
      <c r="C164" s="189">
        <v>799</v>
      </c>
      <c r="D164" s="189">
        <v>799</v>
      </c>
      <c r="E164" s="189">
        <v>799</v>
      </c>
      <c r="F164" s="189">
        <v>799</v>
      </c>
    </row>
    <row r="165" spans="1:6" ht="12.75" customHeight="1" x14ac:dyDescent="0.2">
      <c r="A165" s="180">
        <v>155</v>
      </c>
      <c r="B165" s="189" t="s">
        <v>710</v>
      </c>
      <c r="C165" s="189">
        <v>198</v>
      </c>
      <c r="D165" s="189">
        <v>198</v>
      </c>
      <c r="E165" s="189">
        <v>198</v>
      </c>
      <c r="F165" s="189">
        <v>198</v>
      </c>
    </row>
    <row r="166" spans="1:6" ht="12.75" customHeight="1" thickBot="1" x14ac:dyDescent="0.25">
      <c r="A166" s="181">
        <v>156</v>
      </c>
      <c r="B166" s="189" t="s">
        <v>1179</v>
      </c>
      <c r="C166" s="189">
        <v>41</v>
      </c>
      <c r="D166" s="189">
        <v>41</v>
      </c>
      <c r="E166" s="189">
        <v>41</v>
      </c>
      <c r="F166" s="189">
        <v>41</v>
      </c>
    </row>
    <row r="167" spans="1:6" ht="12.75" customHeight="1" x14ac:dyDescent="0.2">
      <c r="A167" s="180">
        <v>157</v>
      </c>
      <c r="B167" s="189" t="s">
        <v>611</v>
      </c>
      <c r="C167" s="189">
        <v>0</v>
      </c>
      <c r="D167" s="189">
        <v>0</v>
      </c>
      <c r="E167" s="189">
        <v>0</v>
      </c>
      <c r="F167" s="189">
        <v>0</v>
      </c>
    </row>
    <row r="168" spans="1:6" ht="12.75" customHeight="1" thickBot="1" x14ac:dyDescent="0.25">
      <c r="A168" s="181">
        <v>158</v>
      </c>
      <c r="B168" s="189" t="s">
        <v>2609</v>
      </c>
      <c r="C168" s="189">
        <v>0</v>
      </c>
      <c r="D168" s="189">
        <v>0</v>
      </c>
      <c r="E168" s="189">
        <v>0</v>
      </c>
      <c r="F168" s="189">
        <v>0</v>
      </c>
    </row>
    <row r="169" spans="1:6" ht="12.75" customHeight="1" x14ac:dyDescent="0.2">
      <c r="A169" s="180">
        <v>159</v>
      </c>
      <c r="B169" s="189" t="s">
        <v>711</v>
      </c>
      <c r="C169" s="189">
        <v>84</v>
      </c>
      <c r="D169" s="189">
        <v>84</v>
      </c>
      <c r="E169" s="189">
        <v>84</v>
      </c>
      <c r="F169" s="189">
        <v>84</v>
      </c>
    </row>
    <row r="170" spans="1:6" ht="12.75" customHeight="1" thickBot="1" x14ac:dyDescent="0.25">
      <c r="A170" s="181">
        <v>160</v>
      </c>
      <c r="B170" s="189" t="s">
        <v>2548</v>
      </c>
      <c r="C170" s="189">
        <v>0</v>
      </c>
      <c r="D170" s="189">
        <v>0</v>
      </c>
      <c r="E170" s="189">
        <v>0</v>
      </c>
      <c r="F170" s="189">
        <v>0</v>
      </c>
    </row>
    <row r="171" spans="1:6" ht="12.75" customHeight="1" x14ac:dyDescent="0.2">
      <c r="A171" s="180">
        <v>161</v>
      </c>
      <c r="B171" s="189" t="s">
        <v>1208</v>
      </c>
      <c r="C171" s="189">
        <v>3</v>
      </c>
      <c r="D171" s="189">
        <v>3</v>
      </c>
      <c r="E171" s="189">
        <v>4</v>
      </c>
      <c r="F171" s="189">
        <v>4</v>
      </c>
    </row>
    <row r="172" spans="1:6" ht="12.75" customHeight="1" thickBot="1" x14ac:dyDescent="0.25">
      <c r="A172" s="181">
        <v>162</v>
      </c>
      <c r="B172" s="189" t="s">
        <v>54</v>
      </c>
      <c r="C172" s="189">
        <v>372</v>
      </c>
      <c r="D172" s="189">
        <v>372</v>
      </c>
      <c r="E172" s="189">
        <v>372</v>
      </c>
      <c r="F172" s="189">
        <v>372</v>
      </c>
    </row>
    <row r="173" spans="1:6" ht="12.75" customHeight="1" x14ac:dyDescent="0.2">
      <c r="A173" s="180">
        <v>163</v>
      </c>
      <c r="B173" s="189" t="s">
        <v>712</v>
      </c>
      <c r="C173" s="189">
        <v>463</v>
      </c>
      <c r="D173" s="189">
        <v>454</v>
      </c>
      <c r="E173" s="189">
        <v>450</v>
      </c>
      <c r="F173" s="189">
        <v>450</v>
      </c>
    </row>
    <row r="174" spans="1:6" ht="12.75" customHeight="1" thickBot="1" x14ac:dyDescent="0.25">
      <c r="A174" s="181">
        <v>164</v>
      </c>
      <c r="B174" s="189" t="s">
        <v>1180</v>
      </c>
      <c r="C174" s="189">
        <v>267</v>
      </c>
      <c r="D174" s="189">
        <v>267</v>
      </c>
      <c r="E174" s="189">
        <v>267</v>
      </c>
      <c r="F174" s="189">
        <v>267</v>
      </c>
    </row>
    <row r="175" spans="1:6" ht="12.75" customHeight="1" x14ac:dyDescent="0.2">
      <c r="A175" s="180">
        <v>165</v>
      </c>
      <c r="B175" s="189" t="s">
        <v>713</v>
      </c>
      <c r="C175" s="189">
        <v>260</v>
      </c>
      <c r="D175" s="189">
        <v>314</v>
      </c>
      <c r="E175" s="189">
        <v>280</v>
      </c>
      <c r="F175" s="189">
        <v>280</v>
      </c>
    </row>
    <row r="176" spans="1:6" ht="12.75" customHeight="1" thickBot="1" x14ac:dyDescent="0.25">
      <c r="A176" s="181">
        <v>166</v>
      </c>
      <c r="B176" s="189" t="s">
        <v>714</v>
      </c>
      <c r="C176" s="189">
        <v>95</v>
      </c>
      <c r="D176" s="189">
        <v>95</v>
      </c>
      <c r="E176" s="189">
        <v>95</v>
      </c>
      <c r="F176" s="189">
        <v>95</v>
      </c>
    </row>
    <row r="177" spans="1:6" ht="12.75" customHeight="1" x14ac:dyDescent="0.2">
      <c r="A177" s="180">
        <v>167</v>
      </c>
      <c r="B177" s="189" t="s">
        <v>715</v>
      </c>
      <c r="C177" s="189">
        <v>4081</v>
      </c>
      <c r="D177" s="189">
        <v>4081</v>
      </c>
      <c r="E177" s="189">
        <v>4081</v>
      </c>
      <c r="F177" s="189">
        <v>4081</v>
      </c>
    </row>
    <row r="178" spans="1:6" ht="12.75" customHeight="1" thickBot="1" x14ac:dyDescent="0.25">
      <c r="A178" s="181">
        <v>168</v>
      </c>
      <c r="B178" s="189" t="s">
        <v>716</v>
      </c>
      <c r="C178" s="189">
        <v>2588</v>
      </c>
      <c r="D178" s="189">
        <v>2722</v>
      </c>
      <c r="E178" s="189">
        <v>2811</v>
      </c>
      <c r="F178" s="189">
        <v>2811</v>
      </c>
    </row>
    <row r="179" spans="1:6" ht="12.75" customHeight="1" x14ac:dyDescent="0.2">
      <c r="A179" s="180">
        <v>169</v>
      </c>
      <c r="B179" s="202" t="s">
        <v>281</v>
      </c>
      <c r="C179" s="202">
        <v>0</v>
      </c>
      <c r="D179" s="202">
        <v>0</v>
      </c>
      <c r="E179" s="202">
        <v>0</v>
      </c>
      <c r="F179" s="202">
        <v>0</v>
      </c>
    </row>
    <row r="180" spans="1:6" ht="12.75" customHeight="1" thickBot="1" x14ac:dyDescent="0.25">
      <c r="A180" s="181">
        <v>170</v>
      </c>
      <c r="B180" s="202" t="s">
        <v>499</v>
      </c>
      <c r="C180" s="202">
        <v>217</v>
      </c>
      <c r="D180" s="202">
        <v>217</v>
      </c>
      <c r="E180" s="202">
        <v>217</v>
      </c>
      <c r="F180" s="202">
        <v>217</v>
      </c>
    </row>
    <row r="181" spans="1:6" ht="12.75" customHeight="1" x14ac:dyDescent="0.2">
      <c r="A181" s="180">
        <v>171</v>
      </c>
      <c r="B181" s="202" t="s">
        <v>717</v>
      </c>
      <c r="C181" s="202">
        <v>90</v>
      </c>
      <c r="D181" s="202">
        <v>90</v>
      </c>
      <c r="E181" s="202">
        <v>90</v>
      </c>
      <c r="F181" s="202">
        <v>90</v>
      </c>
    </row>
    <row r="182" spans="1:6" ht="12.75" customHeight="1" thickBot="1" x14ac:dyDescent="0.25">
      <c r="A182" s="181">
        <v>172</v>
      </c>
      <c r="B182" s="189" t="s">
        <v>132</v>
      </c>
      <c r="C182" s="189">
        <v>125</v>
      </c>
      <c r="D182" s="189">
        <v>125</v>
      </c>
      <c r="E182" s="189">
        <v>125</v>
      </c>
      <c r="F182" s="189">
        <v>125</v>
      </c>
    </row>
    <row r="183" spans="1:6" ht="12.75" customHeight="1" x14ac:dyDescent="0.2">
      <c r="A183" s="180">
        <v>173</v>
      </c>
      <c r="B183" s="189" t="s">
        <v>718</v>
      </c>
      <c r="C183" s="189">
        <v>873</v>
      </c>
      <c r="D183" s="189">
        <v>885</v>
      </c>
      <c r="E183" s="189">
        <v>939</v>
      </c>
      <c r="F183" s="189">
        <v>939</v>
      </c>
    </row>
    <row r="184" spans="1:6" ht="12.75" customHeight="1" thickBot="1" x14ac:dyDescent="0.25">
      <c r="A184" s="181">
        <v>174</v>
      </c>
      <c r="B184" s="189" t="s">
        <v>1209</v>
      </c>
      <c r="C184" s="189">
        <v>96</v>
      </c>
      <c r="D184" s="189">
        <v>96</v>
      </c>
      <c r="E184" s="189">
        <v>96</v>
      </c>
      <c r="F184" s="189">
        <v>96</v>
      </c>
    </row>
    <row r="185" spans="1:6" ht="12.75" customHeight="1" x14ac:dyDescent="0.2">
      <c r="A185" s="180">
        <v>175</v>
      </c>
      <c r="B185" s="189" t="s">
        <v>410</v>
      </c>
      <c r="C185" s="189">
        <v>1048</v>
      </c>
      <c r="D185" s="189">
        <v>1053</v>
      </c>
      <c r="E185" s="189">
        <v>1062</v>
      </c>
      <c r="F185" s="189">
        <v>1062</v>
      </c>
    </row>
    <row r="186" spans="1:6" ht="12.75" customHeight="1" thickBot="1" x14ac:dyDescent="0.25">
      <c r="A186" s="181">
        <v>176</v>
      </c>
      <c r="B186" s="202" t="s">
        <v>411</v>
      </c>
      <c r="C186" s="202">
        <v>39</v>
      </c>
      <c r="D186" s="202">
        <v>39</v>
      </c>
      <c r="E186" s="202">
        <v>39</v>
      </c>
      <c r="F186" s="202">
        <v>6</v>
      </c>
    </row>
    <row r="187" spans="1:6" ht="12.75" customHeight="1" x14ac:dyDescent="0.2">
      <c r="A187" s="180">
        <v>177</v>
      </c>
      <c r="B187" s="189" t="s">
        <v>1101</v>
      </c>
      <c r="C187" s="189">
        <v>749</v>
      </c>
      <c r="D187" s="189">
        <v>749</v>
      </c>
      <c r="E187" s="189">
        <v>749</v>
      </c>
      <c r="F187" s="189">
        <v>749</v>
      </c>
    </row>
    <row r="188" spans="1:6" ht="12.75" customHeight="1" thickBot="1" x14ac:dyDescent="0.25">
      <c r="A188" s="181">
        <v>178</v>
      </c>
      <c r="B188" s="189" t="s">
        <v>2549</v>
      </c>
      <c r="C188" s="189">
        <v>0</v>
      </c>
      <c r="D188" s="189">
        <v>0</v>
      </c>
      <c r="E188" s="189">
        <v>0</v>
      </c>
      <c r="F188" s="189">
        <v>0</v>
      </c>
    </row>
    <row r="189" spans="1:6" ht="12.75" customHeight="1" x14ac:dyDescent="0.2">
      <c r="A189" s="180">
        <v>179</v>
      </c>
      <c r="B189" s="189" t="s">
        <v>719</v>
      </c>
      <c r="C189" s="189">
        <v>4</v>
      </c>
      <c r="D189" s="189">
        <v>4</v>
      </c>
      <c r="E189" s="189">
        <v>4</v>
      </c>
      <c r="F189" s="189">
        <v>4</v>
      </c>
    </row>
    <row r="190" spans="1:6" ht="12.75" customHeight="1" thickBot="1" x14ac:dyDescent="0.25">
      <c r="A190" s="181">
        <v>180</v>
      </c>
      <c r="B190" s="189" t="s">
        <v>2550</v>
      </c>
      <c r="C190" s="189">
        <v>0</v>
      </c>
      <c r="D190" s="189">
        <v>0</v>
      </c>
      <c r="E190" s="189">
        <v>0</v>
      </c>
      <c r="F190" s="189">
        <v>0</v>
      </c>
    </row>
    <row r="191" spans="1:6" ht="12.75" customHeight="1" x14ac:dyDescent="0.2">
      <c r="A191" s="180">
        <v>181</v>
      </c>
      <c r="B191" s="202" t="s">
        <v>720</v>
      </c>
      <c r="C191" s="202">
        <v>0</v>
      </c>
      <c r="D191" s="202">
        <v>0</v>
      </c>
      <c r="E191" s="202">
        <v>0</v>
      </c>
      <c r="F191" s="202">
        <v>0</v>
      </c>
    </row>
    <row r="192" spans="1:6" ht="12.75" customHeight="1" thickBot="1" x14ac:dyDescent="0.25">
      <c r="A192" s="181">
        <v>182</v>
      </c>
      <c r="B192" s="189" t="s">
        <v>62</v>
      </c>
      <c r="C192" s="189">
        <v>1767</v>
      </c>
      <c r="D192" s="189">
        <v>1767</v>
      </c>
      <c r="E192" s="189">
        <v>1767</v>
      </c>
      <c r="F192" s="189">
        <v>1767</v>
      </c>
    </row>
    <row r="193" spans="1:6" ht="12.75" customHeight="1" x14ac:dyDescent="0.2">
      <c r="A193" s="180">
        <v>183</v>
      </c>
      <c r="B193" s="189" t="s">
        <v>7</v>
      </c>
      <c r="C193" s="189">
        <v>290</v>
      </c>
      <c r="D193" s="189">
        <v>290</v>
      </c>
      <c r="E193" s="189">
        <v>290</v>
      </c>
      <c r="F193" s="189">
        <v>290</v>
      </c>
    </row>
    <row r="194" spans="1:6" ht="12.75" customHeight="1" thickBot="1" x14ac:dyDescent="0.25">
      <c r="A194" s="181">
        <v>184</v>
      </c>
      <c r="B194" s="189" t="s">
        <v>500</v>
      </c>
      <c r="C194" s="189">
        <v>39</v>
      </c>
      <c r="D194" s="189">
        <v>39</v>
      </c>
      <c r="E194" s="189">
        <v>39</v>
      </c>
      <c r="F194" s="189">
        <v>39</v>
      </c>
    </row>
    <row r="195" spans="1:6" ht="12.75" customHeight="1" x14ac:dyDescent="0.2">
      <c r="A195" s="180">
        <v>185</v>
      </c>
      <c r="B195" s="189" t="s">
        <v>537</v>
      </c>
      <c r="C195" s="189">
        <v>36</v>
      </c>
      <c r="D195" s="189">
        <v>36</v>
      </c>
      <c r="E195" s="189">
        <v>36</v>
      </c>
      <c r="F195" s="189">
        <v>36</v>
      </c>
    </row>
    <row r="196" spans="1:6" ht="12.75" customHeight="1" thickBot="1" x14ac:dyDescent="0.25">
      <c r="A196" s="181">
        <v>186</v>
      </c>
      <c r="B196" s="189" t="s">
        <v>355</v>
      </c>
      <c r="C196" s="189">
        <v>18</v>
      </c>
      <c r="D196" s="189">
        <v>18</v>
      </c>
      <c r="E196" s="189">
        <v>18</v>
      </c>
      <c r="F196" s="189">
        <v>0</v>
      </c>
    </row>
    <row r="197" spans="1:6" ht="12.75" customHeight="1" x14ac:dyDescent="0.2">
      <c r="A197" s="180">
        <v>187</v>
      </c>
      <c r="B197" s="189" t="s">
        <v>721</v>
      </c>
      <c r="C197" s="189">
        <v>20</v>
      </c>
      <c r="D197" s="189">
        <v>20</v>
      </c>
      <c r="E197" s="189">
        <v>20</v>
      </c>
      <c r="F197" s="189">
        <v>20</v>
      </c>
    </row>
    <row r="198" spans="1:6" ht="12.75" customHeight="1" thickBot="1" x14ac:dyDescent="0.25">
      <c r="A198" s="181">
        <v>188</v>
      </c>
      <c r="B198" s="189" t="s">
        <v>299</v>
      </c>
      <c r="C198" s="189">
        <v>37</v>
      </c>
      <c r="D198" s="189">
        <v>37</v>
      </c>
      <c r="E198" s="189">
        <v>37</v>
      </c>
      <c r="F198" s="189">
        <v>37</v>
      </c>
    </row>
    <row r="199" spans="1:6" ht="12.75" customHeight="1" x14ac:dyDescent="0.2">
      <c r="A199" s="180">
        <v>189</v>
      </c>
      <c r="B199" s="189" t="s">
        <v>434</v>
      </c>
      <c r="C199" s="189">
        <v>1227</v>
      </c>
      <c r="D199" s="189">
        <v>1227</v>
      </c>
      <c r="E199" s="189">
        <v>1226</v>
      </c>
      <c r="F199" s="189">
        <v>1226</v>
      </c>
    </row>
    <row r="200" spans="1:6" ht="12.75" customHeight="1" thickBot="1" x14ac:dyDescent="0.25">
      <c r="A200" s="181">
        <v>190</v>
      </c>
      <c r="B200" s="189" t="s">
        <v>300</v>
      </c>
      <c r="C200" s="189">
        <v>0</v>
      </c>
      <c r="D200" s="189">
        <v>0</v>
      </c>
      <c r="E200" s="189">
        <v>0</v>
      </c>
      <c r="F200" s="189">
        <v>0</v>
      </c>
    </row>
    <row r="201" spans="1:6" ht="12.75" customHeight="1" x14ac:dyDescent="0.2">
      <c r="A201" s="180">
        <v>191</v>
      </c>
      <c r="B201" s="189" t="s">
        <v>328</v>
      </c>
      <c r="C201" s="189">
        <v>23</v>
      </c>
      <c r="D201" s="189">
        <v>23</v>
      </c>
      <c r="E201" s="189">
        <v>23</v>
      </c>
      <c r="F201" s="189">
        <v>23</v>
      </c>
    </row>
    <row r="202" spans="1:6" ht="12.75" customHeight="1" thickBot="1" x14ac:dyDescent="0.25">
      <c r="A202" s="181">
        <v>192</v>
      </c>
      <c r="B202" s="202" t="s">
        <v>435</v>
      </c>
      <c r="C202" s="202">
        <v>0</v>
      </c>
      <c r="D202" s="202">
        <v>0</v>
      </c>
      <c r="E202" s="202">
        <v>0</v>
      </c>
      <c r="F202" s="202">
        <v>0</v>
      </c>
    </row>
    <row r="203" spans="1:6" ht="12.75" customHeight="1" x14ac:dyDescent="0.2">
      <c r="A203" s="180">
        <v>193</v>
      </c>
      <c r="B203" s="189" t="s">
        <v>2610</v>
      </c>
      <c r="C203" s="189">
        <v>369</v>
      </c>
      <c r="D203" s="189">
        <v>382</v>
      </c>
      <c r="E203" s="189">
        <v>407</v>
      </c>
      <c r="F203" s="189">
        <v>0</v>
      </c>
    </row>
    <row r="204" spans="1:6" ht="12.75" customHeight="1" thickBot="1" x14ac:dyDescent="0.25">
      <c r="A204" s="181">
        <v>194</v>
      </c>
      <c r="B204" s="189" t="s">
        <v>1051</v>
      </c>
      <c r="C204" s="189">
        <v>417</v>
      </c>
      <c r="D204" s="189">
        <v>417</v>
      </c>
      <c r="E204" s="189">
        <v>481</v>
      </c>
      <c r="F204" s="189">
        <v>481</v>
      </c>
    </row>
    <row r="205" spans="1:6" ht="12.75" customHeight="1" x14ac:dyDescent="0.2">
      <c r="A205" s="180">
        <v>195</v>
      </c>
      <c r="B205" s="189" t="s">
        <v>2551</v>
      </c>
      <c r="C205" s="189">
        <v>0</v>
      </c>
      <c r="D205" s="189">
        <v>0</v>
      </c>
      <c r="E205" s="189">
        <v>0</v>
      </c>
      <c r="F205" s="189">
        <v>0</v>
      </c>
    </row>
    <row r="206" spans="1:6" ht="12.75" customHeight="1" thickBot="1" x14ac:dyDescent="0.25">
      <c r="A206" s="181">
        <v>196</v>
      </c>
      <c r="B206" s="189" t="s">
        <v>538</v>
      </c>
      <c r="C206" s="189">
        <v>64</v>
      </c>
      <c r="D206" s="189">
        <v>67</v>
      </c>
      <c r="E206" s="189">
        <v>67</v>
      </c>
      <c r="F206" s="189">
        <v>67</v>
      </c>
    </row>
    <row r="207" spans="1:6" ht="12.75" customHeight="1" x14ac:dyDescent="0.2">
      <c r="A207" s="180">
        <v>197</v>
      </c>
      <c r="B207" s="189" t="s">
        <v>1122</v>
      </c>
      <c r="C207" s="189">
        <v>92</v>
      </c>
      <c r="D207" s="189">
        <v>92</v>
      </c>
      <c r="E207" s="189">
        <v>92</v>
      </c>
      <c r="F207" s="189">
        <v>92</v>
      </c>
    </row>
    <row r="208" spans="1:6" ht="12.75" customHeight="1" thickBot="1" x14ac:dyDescent="0.25">
      <c r="A208" s="181">
        <v>198</v>
      </c>
      <c r="B208" s="189" t="s">
        <v>301</v>
      </c>
      <c r="C208" s="189">
        <v>15</v>
      </c>
      <c r="D208" s="189">
        <v>15</v>
      </c>
      <c r="E208" s="189">
        <v>15</v>
      </c>
      <c r="F208" s="189">
        <v>15</v>
      </c>
    </row>
    <row r="209" spans="1:6" ht="12.75" customHeight="1" x14ac:dyDescent="0.2">
      <c r="A209" s="180">
        <v>199</v>
      </c>
      <c r="B209" s="189" t="s">
        <v>302</v>
      </c>
      <c r="C209" s="189">
        <v>527</v>
      </c>
      <c r="D209" s="189">
        <v>527</v>
      </c>
      <c r="E209" s="189">
        <v>527</v>
      </c>
      <c r="F209" s="189">
        <v>527</v>
      </c>
    </row>
    <row r="210" spans="1:6" ht="12.75" customHeight="1" thickBot="1" x14ac:dyDescent="0.25">
      <c r="A210" s="181">
        <v>200</v>
      </c>
      <c r="B210" s="189" t="s">
        <v>722</v>
      </c>
      <c r="C210" s="189">
        <v>458</v>
      </c>
      <c r="D210" s="189">
        <v>458</v>
      </c>
      <c r="E210" s="189">
        <v>458</v>
      </c>
      <c r="F210" s="189">
        <v>458</v>
      </c>
    </row>
    <row r="211" spans="1:6" ht="12.75" customHeight="1" x14ac:dyDescent="0.2">
      <c r="A211" s="180">
        <v>201</v>
      </c>
      <c r="B211" s="189" t="s">
        <v>412</v>
      </c>
      <c r="C211" s="189">
        <v>258</v>
      </c>
      <c r="D211" s="189">
        <v>252</v>
      </c>
      <c r="E211" s="189">
        <v>302</v>
      </c>
      <c r="F211" s="189">
        <v>302</v>
      </c>
    </row>
    <row r="212" spans="1:6" ht="12.75" customHeight="1" thickBot="1" x14ac:dyDescent="0.25">
      <c r="A212" s="181">
        <v>202</v>
      </c>
      <c r="B212" s="189" t="s">
        <v>436</v>
      </c>
      <c r="C212" s="189">
        <v>75</v>
      </c>
      <c r="D212" s="189">
        <v>75</v>
      </c>
      <c r="E212" s="189">
        <v>74</v>
      </c>
      <c r="F212" s="189">
        <v>74</v>
      </c>
    </row>
    <row r="213" spans="1:6" ht="12.75" customHeight="1" x14ac:dyDescent="0.2">
      <c r="A213" s="180">
        <v>203</v>
      </c>
      <c r="B213" s="189" t="s">
        <v>437</v>
      </c>
      <c r="C213" s="189">
        <v>614</v>
      </c>
      <c r="D213" s="189">
        <v>645</v>
      </c>
      <c r="E213" s="189">
        <v>645</v>
      </c>
      <c r="F213" s="189">
        <v>645</v>
      </c>
    </row>
    <row r="214" spans="1:6" ht="12.75" customHeight="1" thickBot="1" x14ac:dyDescent="0.25">
      <c r="A214" s="181">
        <v>204</v>
      </c>
      <c r="B214" s="189" t="s">
        <v>2471</v>
      </c>
      <c r="C214" s="189">
        <v>0</v>
      </c>
      <c r="D214" s="189">
        <v>0</v>
      </c>
      <c r="E214" s="189">
        <v>0</v>
      </c>
      <c r="F214" s="189">
        <v>0</v>
      </c>
    </row>
    <row r="215" spans="1:6" ht="12.75" customHeight="1" x14ac:dyDescent="0.2">
      <c r="A215" s="180">
        <v>205</v>
      </c>
      <c r="B215" s="189" t="s">
        <v>2393</v>
      </c>
      <c r="C215" s="189">
        <v>2</v>
      </c>
      <c r="D215" s="189">
        <v>2</v>
      </c>
      <c r="E215" s="189">
        <v>2</v>
      </c>
      <c r="F215" s="189">
        <v>2</v>
      </c>
    </row>
    <row r="216" spans="1:6" ht="12.75" customHeight="1" thickBot="1" x14ac:dyDescent="0.25">
      <c r="A216" s="181">
        <v>206</v>
      </c>
      <c r="B216" s="189" t="s">
        <v>658</v>
      </c>
      <c r="C216" s="189">
        <v>146</v>
      </c>
      <c r="D216" s="189">
        <v>146</v>
      </c>
      <c r="E216" s="189">
        <v>146</v>
      </c>
      <c r="F216" s="189">
        <v>146</v>
      </c>
    </row>
    <row r="217" spans="1:6" ht="12.75" customHeight="1" x14ac:dyDescent="0.2">
      <c r="A217" s="180">
        <v>207</v>
      </c>
      <c r="B217" s="189" t="s">
        <v>612</v>
      </c>
      <c r="C217" s="189">
        <v>123</v>
      </c>
      <c r="D217" s="189">
        <v>191</v>
      </c>
      <c r="E217" s="189">
        <v>191</v>
      </c>
      <c r="F217" s="189">
        <v>191</v>
      </c>
    </row>
    <row r="218" spans="1:6" ht="12.75" customHeight="1" thickBot="1" x14ac:dyDescent="0.25">
      <c r="A218" s="181">
        <v>208</v>
      </c>
      <c r="B218" s="189" t="s">
        <v>613</v>
      </c>
      <c r="C218" s="189">
        <v>58</v>
      </c>
      <c r="D218" s="189">
        <v>46</v>
      </c>
      <c r="E218" s="189">
        <v>46</v>
      </c>
      <c r="F218" s="189">
        <v>46</v>
      </c>
    </row>
    <row r="219" spans="1:6" ht="12.75" customHeight="1" x14ac:dyDescent="0.2">
      <c r="A219" s="180">
        <v>209</v>
      </c>
      <c r="B219" s="189" t="s">
        <v>460</v>
      </c>
      <c r="C219" s="189">
        <v>50</v>
      </c>
      <c r="D219" s="189">
        <v>50</v>
      </c>
      <c r="E219" s="189">
        <v>50</v>
      </c>
      <c r="F219" s="189">
        <v>49</v>
      </c>
    </row>
    <row r="220" spans="1:6" ht="12.75" customHeight="1" thickBot="1" x14ac:dyDescent="0.25">
      <c r="A220" s="181">
        <v>210</v>
      </c>
      <c r="B220" s="202" t="s">
        <v>723</v>
      </c>
      <c r="C220" s="202">
        <v>0</v>
      </c>
      <c r="D220" s="202">
        <v>0</v>
      </c>
      <c r="E220" s="202">
        <v>0</v>
      </c>
      <c r="F220" s="202">
        <v>0</v>
      </c>
    </row>
    <row r="221" spans="1:6" ht="12.75" customHeight="1" x14ac:dyDescent="0.2">
      <c r="A221" s="180">
        <v>211</v>
      </c>
      <c r="B221" s="189" t="s">
        <v>329</v>
      </c>
      <c r="C221" s="189">
        <v>910</v>
      </c>
      <c r="D221" s="189">
        <v>910</v>
      </c>
      <c r="E221" s="189">
        <v>910</v>
      </c>
      <c r="F221" s="189">
        <v>910</v>
      </c>
    </row>
    <row r="222" spans="1:6" ht="12.75" customHeight="1" thickBot="1" x14ac:dyDescent="0.25">
      <c r="A222" s="181">
        <v>212</v>
      </c>
      <c r="B222" s="189" t="s">
        <v>2552</v>
      </c>
      <c r="C222" s="189">
        <v>30</v>
      </c>
      <c r="D222" s="189">
        <v>30</v>
      </c>
      <c r="E222" s="189">
        <v>30</v>
      </c>
      <c r="F222" s="189">
        <v>30</v>
      </c>
    </row>
    <row r="223" spans="1:6" ht="12.75" customHeight="1" x14ac:dyDescent="0.2">
      <c r="A223" s="180">
        <v>213</v>
      </c>
      <c r="B223" s="189" t="s">
        <v>63</v>
      </c>
      <c r="C223" s="189">
        <v>157</v>
      </c>
      <c r="D223" s="189">
        <v>157</v>
      </c>
      <c r="E223" s="189">
        <v>157</v>
      </c>
      <c r="F223" s="189">
        <v>157</v>
      </c>
    </row>
    <row r="224" spans="1:6" ht="12.75" customHeight="1" thickBot="1" x14ac:dyDescent="0.25">
      <c r="A224" s="181">
        <v>214</v>
      </c>
      <c r="B224" s="189" t="s">
        <v>356</v>
      </c>
      <c r="C224" s="189">
        <v>67</v>
      </c>
      <c r="D224" s="189">
        <v>66</v>
      </c>
      <c r="E224" s="189">
        <v>66</v>
      </c>
      <c r="F224" s="189">
        <v>66</v>
      </c>
    </row>
    <row r="225" spans="1:6" ht="12.75" customHeight="1" x14ac:dyDescent="0.2">
      <c r="A225" s="180">
        <v>215</v>
      </c>
      <c r="B225" s="189" t="s">
        <v>76</v>
      </c>
      <c r="C225" s="189">
        <v>1314</v>
      </c>
      <c r="D225" s="189">
        <v>1314</v>
      </c>
      <c r="E225" s="189">
        <v>1314</v>
      </c>
      <c r="F225" s="189">
        <v>1314</v>
      </c>
    </row>
    <row r="226" spans="1:6" ht="12.75" customHeight="1" thickBot="1" x14ac:dyDescent="0.25">
      <c r="A226" s="181">
        <v>216</v>
      </c>
      <c r="B226" s="189" t="s">
        <v>461</v>
      </c>
      <c r="C226" s="189">
        <v>1889</v>
      </c>
      <c r="D226" s="189">
        <v>1908</v>
      </c>
      <c r="E226" s="189">
        <v>1934</v>
      </c>
      <c r="F226" s="189">
        <v>1934</v>
      </c>
    </row>
    <row r="227" spans="1:6" ht="12.75" customHeight="1" x14ac:dyDescent="0.2">
      <c r="A227" s="180">
        <v>217</v>
      </c>
      <c r="B227" s="189" t="s">
        <v>1102</v>
      </c>
      <c r="C227" s="189">
        <v>5</v>
      </c>
      <c r="D227" s="189">
        <v>5</v>
      </c>
      <c r="E227" s="189">
        <v>5</v>
      </c>
      <c r="F227" s="189">
        <v>5</v>
      </c>
    </row>
    <row r="228" spans="1:6" ht="12.75" customHeight="1" thickBot="1" x14ac:dyDescent="0.25">
      <c r="A228" s="181">
        <v>218</v>
      </c>
      <c r="B228" s="189" t="s">
        <v>2339</v>
      </c>
      <c r="C228" s="189">
        <v>46</v>
      </c>
      <c r="D228" s="189">
        <v>46</v>
      </c>
      <c r="E228" s="189">
        <v>46</v>
      </c>
      <c r="F228" s="189">
        <v>46</v>
      </c>
    </row>
    <row r="229" spans="1:6" ht="12.75" customHeight="1" x14ac:dyDescent="0.2">
      <c r="A229" s="180">
        <v>219</v>
      </c>
      <c r="B229" s="189" t="s">
        <v>1181</v>
      </c>
      <c r="C229" s="189">
        <v>3</v>
      </c>
      <c r="D229" s="189">
        <v>3</v>
      </c>
      <c r="E229" s="189">
        <v>3</v>
      </c>
      <c r="F229" s="189">
        <v>0</v>
      </c>
    </row>
    <row r="230" spans="1:6" ht="12.75" customHeight="1" thickBot="1" x14ac:dyDescent="0.25">
      <c r="A230" s="181">
        <v>220</v>
      </c>
      <c r="B230" s="189" t="s">
        <v>228</v>
      </c>
      <c r="C230" s="189">
        <v>41</v>
      </c>
      <c r="D230" s="189">
        <v>41</v>
      </c>
      <c r="E230" s="189">
        <v>41</v>
      </c>
      <c r="F230" s="189">
        <v>41</v>
      </c>
    </row>
    <row r="231" spans="1:6" ht="12.75" customHeight="1" x14ac:dyDescent="0.2">
      <c r="A231" s="180">
        <v>221</v>
      </c>
      <c r="B231" s="189" t="s">
        <v>381</v>
      </c>
      <c r="C231" s="189">
        <v>297</v>
      </c>
      <c r="D231" s="189">
        <v>297</v>
      </c>
      <c r="E231" s="189">
        <v>318</v>
      </c>
      <c r="F231" s="189">
        <v>318</v>
      </c>
    </row>
    <row r="232" spans="1:6" ht="12.75" customHeight="1" thickBot="1" x14ac:dyDescent="0.25">
      <c r="A232" s="181">
        <v>222</v>
      </c>
      <c r="B232" s="189" t="s">
        <v>724</v>
      </c>
      <c r="C232" s="189">
        <v>712</v>
      </c>
      <c r="D232" s="189">
        <v>703</v>
      </c>
      <c r="E232" s="189">
        <v>695</v>
      </c>
      <c r="F232" s="189">
        <v>695</v>
      </c>
    </row>
    <row r="233" spans="1:6" ht="12.75" customHeight="1" x14ac:dyDescent="0.2">
      <c r="A233" s="180">
        <v>223</v>
      </c>
      <c r="B233" s="189" t="s">
        <v>1182</v>
      </c>
      <c r="C233" s="189">
        <v>4054</v>
      </c>
      <c r="D233" s="189">
        <v>4054</v>
      </c>
      <c r="E233" s="189">
        <v>4054</v>
      </c>
      <c r="F233" s="189">
        <v>4054</v>
      </c>
    </row>
    <row r="234" spans="1:6" ht="12.75" customHeight="1" thickBot="1" x14ac:dyDescent="0.25">
      <c r="A234" s="181">
        <v>224</v>
      </c>
      <c r="B234" s="189" t="s">
        <v>303</v>
      </c>
      <c r="C234" s="189">
        <v>245</v>
      </c>
      <c r="D234" s="189">
        <v>245</v>
      </c>
      <c r="E234" s="189">
        <v>245</v>
      </c>
      <c r="F234" s="189">
        <v>245</v>
      </c>
    </row>
    <row r="235" spans="1:6" ht="12.75" customHeight="1" x14ac:dyDescent="0.2">
      <c r="A235" s="180">
        <v>225</v>
      </c>
      <c r="B235" s="189" t="s">
        <v>438</v>
      </c>
      <c r="C235" s="189">
        <v>40</v>
      </c>
      <c r="D235" s="189">
        <v>40</v>
      </c>
      <c r="E235" s="189">
        <v>40</v>
      </c>
      <c r="F235" s="189">
        <v>40</v>
      </c>
    </row>
    <row r="236" spans="1:6" ht="12.75" customHeight="1" thickBot="1" x14ac:dyDescent="0.25">
      <c r="A236" s="181">
        <v>226</v>
      </c>
      <c r="B236" s="189" t="s">
        <v>462</v>
      </c>
      <c r="C236" s="189">
        <v>300</v>
      </c>
      <c r="D236" s="189">
        <v>300</v>
      </c>
      <c r="E236" s="189">
        <v>300</v>
      </c>
      <c r="F236" s="189">
        <v>300</v>
      </c>
    </row>
    <row r="237" spans="1:6" ht="12.75" customHeight="1" x14ac:dyDescent="0.2">
      <c r="A237" s="180">
        <v>227</v>
      </c>
      <c r="B237" s="189" t="s">
        <v>539</v>
      </c>
      <c r="C237" s="189">
        <v>71</v>
      </c>
      <c r="D237" s="189">
        <v>75</v>
      </c>
      <c r="E237" s="189">
        <v>75</v>
      </c>
      <c r="F237" s="189">
        <v>75</v>
      </c>
    </row>
    <row r="238" spans="1:6" ht="12.75" customHeight="1" thickBot="1" x14ac:dyDescent="0.25">
      <c r="A238" s="181">
        <v>228</v>
      </c>
      <c r="B238" s="189" t="s">
        <v>357</v>
      </c>
      <c r="C238" s="189">
        <v>1670</v>
      </c>
      <c r="D238" s="189">
        <v>1670</v>
      </c>
      <c r="E238" s="189">
        <v>1670</v>
      </c>
      <c r="F238" s="189">
        <v>1670</v>
      </c>
    </row>
    <row r="239" spans="1:6" ht="12.75" customHeight="1" x14ac:dyDescent="0.2">
      <c r="A239" s="180">
        <v>229</v>
      </c>
      <c r="B239" s="189" t="s">
        <v>1052</v>
      </c>
      <c r="C239" s="189">
        <v>100</v>
      </c>
      <c r="D239" s="189">
        <v>100</v>
      </c>
      <c r="E239" s="189">
        <v>100</v>
      </c>
      <c r="F239" s="189">
        <v>100</v>
      </c>
    </row>
    <row r="240" spans="1:6" ht="12.75" customHeight="1" thickBot="1" x14ac:dyDescent="0.25">
      <c r="A240" s="181">
        <v>230</v>
      </c>
      <c r="B240" s="189" t="s">
        <v>1147</v>
      </c>
      <c r="C240" s="189">
        <v>32</v>
      </c>
      <c r="D240" s="189">
        <v>32</v>
      </c>
      <c r="E240" s="189">
        <v>32</v>
      </c>
      <c r="F240" s="189">
        <v>32</v>
      </c>
    </row>
    <row r="241" spans="1:6" ht="12.75" customHeight="1" x14ac:dyDescent="0.2">
      <c r="A241" s="180">
        <v>231</v>
      </c>
      <c r="B241" s="189" t="s">
        <v>725</v>
      </c>
      <c r="C241" s="189">
        <v>111</v>
      </c>
      <c r="D241" s="189">
        <v>111</v>
      </c>
      <c r="E241" s="189">
        <v>111</v>
      </c>
      <c r="F241" s="189">
        <v>5</v>
      </c>
    </row>
    <row r="242" spans="1:6" ht="12.75" customHeight="1" thickBot="1" x14ac:dyDescent="0.25">
      <c r="A242" s="181">
        <v>232</v>
      </c>
      <c r="B242" s="189" t="s">
        <v>726</v>
      </c>
      <c r="C242" s="189">
        <v>699</v>
      </c>
      <c r="D242" s="189">
        <v>692</v>
      </c>
      <c r="E242" s="189">
        <v>705</v>
      </c>
      <c r="F242" s="189">
        <v>0</v>
      </c>
    </row>
    <row r="243" spans="1:6" ht="12.75" customHeight="1" x14ac:dyDescent="0.2">
      <c r="A243" s="180">
        <v>233</v>
      </c>
      <c r="B243" s="189" t="s">
        <v>358</v>
      </c>
      <c r="C243" s="189">
        <v>18</v>
      </c>
      <c r="D243" s="189">
        <v>18</v>
      </c>
      <c r="E243" s="189">
        <v>18</v>
      </c>
      <c r="F243" s="189">
        <v>18</v>
      </c>
    </row>
    <row r="244" spans="1:6" ht="12.75" customHeight="1" thickBot="1" x14ac:dyDescent="0.25">
      <c r="A244" s="181">
        <v>234</v>
      </c>
      <c r="B244" s="189" t="s">
        <v>216</v>
      </c>
      <c r="C244" s="189">
        <v>40</v>
      </c>
      <c r="D244" s="189">
        <v>40</v>
      </c>
      <c r="E244" s="189">
        <v>40</v>
      </c>
      <c r="F244" s="189">
        <v>0</v>
      </c>
    </row>
    <row r="245" spans="1:6" ht="12.75" customHeight="1" x14ac:dyDescent="0.2">
      <c r="A245" s="180">
        <v>235</v>
      </c>
      <c r="B245" s="202" t="s">
        <v>727</v>
      </c>
      <c r="C245" s="202">
        <v>0</v>
      </c>
      <c r="D245" s="202">
        <v>0</v>
      </c>
      <c r="E245" s="202">
        <v>0</v>
      </c>
      <c r="F245" s="202">
        <v>0</v>
      </c>
    </row>
    <row r="246" spans="1:6" ht="12.75" customHeight="1" thickBot="1" x14ac:dyDescent="0.25">
      <c r="A246" s="181">
        <v>236</v>
      </c>
      <c r="B246" s="189" t="s">
        <v>304</v>
      </c>
      <c r="C246" s="189">
        <v>57</v>
      </c>
      <c r="D246" s="189">
        <v>57</v>
      </c>
      <c r="E246" s="189">
        <v>57</v>
      </c>
      <c r="F246" s="189">
        <v>0</v>
      </c>
    </row>
    <row r="247" spans="1:6" ht="12.75" customHeight="1" x14ac:dyDescent="0.2">
      <c r="A247" s="180">
        <v>237</v>
      </c>
      <c r="B247" s="189" t="s">
        <v>330</v>
      </c>
      <c r="C247" s="189">
        <v>0</v>
      </c>
      <c r="D247" s="189">
        <v>0</v>
      </c>
      <c r="E247" s="189">
        <v>0</v>
      </c>
      <c r="F247" s="189">
        <v>0</v>
      </c>
    </row>
    <row r="248" spans="1:6" ht="12.75" customHeight="1" thickBot="1" x14ac:dyDescent="0.25">
      <c r="A248" s="181">
        <v>238</v>
      </c>
      <c r="B248" s="189" t="s">
        <v>463</v>
      </c>
      <c r="C248" s="189">
        <v>60</v>
      </c>
      <c r="D248" s="189">
        <v>60</v>
      </c>
      <c r="E248" s="189">
        <v>60</v>
      </c>
      <c r="F248" s="189">
        <v>60</v>
      </c>
    </row>
    <row r="249" spans="1:6" ht="12.75" customHeight="1" x14ac:dyDescent="0.2">
      <c r="A249" s="180">
        <v>239</v>
      </c>
      <c r="B249" s="189" t="s">
        <v>2472</v>
      </c>
      <c r="C249" s="189">
        <v>34</v>
      </c>
      <c r="D249" s="189">
        <v>36</v>
      </c>
      <c r="E249" s="189">
        <v>38</v>
      </c>
      <c r="F249" s="189">
        <v>38</v>
      </c>
    </row>
    <row r="250" spans="1:6" ht="12.75" customHeight="1" thickBot="1" x14ac:dyDescent="0.25">
      <c r="A250" s="181">
        <v>240</v>
      </c>
      <c r="B250" s="189" t="s">
        <v>413</v>
      </c>
      <c r="C250" s="189">
        <v>3694</v>
      </c>
      <c r="D250" s="189">
        <v>3694</v>
      </c>
      <c r="E250" s="189">
        <v>3694</v>
      </c>
      <c r="F250" s="189">
        <v>3694</v>
      </c>
    </row>
    <row r="251" spans="1:6" ht="12.75" customHeight="1" x14ac:dyDescent="0.2">
      <c r="A251" s="180">
        <v>241</v>
      </c>
      <c r="B251" s="189" t="s">
        <v>44</v>
      </c>
      <c r="C251" s="189">
        <v>97</v>
      </c>
      <c r="D251" s="189">
        <v>97</v>
      </c>
      <c r="E251" s="189">
        <v>97</v>
      </c>
      <c r="F251" s="189">
        <v>0</v>
      </c>
    </row>
    <row r="252" spans="1:6" ht="12.75" customHeight="1" thickBot="1" x14ac:dyDescent="0.25">
      <c r="A252" s="181">
        <v>242</v>
      </c>
      <c r="B252" s="189" t="s">
        <v>133</v>
      </c>
      <c r="C252" s="189">
        <v>327</v>
      </c>
      <c r="D252" s="189">
        <v>327</v>
      </c>
      <c r="E252" s="189">
        <v>327</v>
      </c>
      <c r="F252" s="189">
        <v>327</v>
      </c>
    </row>
    <row r="253" spans="1:6" ht="12.75" customHeight="1" x14ac:dyDescent="0.2">
      <c r="A253" s="180">
        <v>243</v>
      </c>
      <c r="B253" s="189" t="s">
        <v>540</v>
      </c>
      <c r="C253" s="189">
        <v>285</v>
      </c>
      <c r="D253" s="189">
        <v>298</v>
      </c>
      <c r="E253" s="189">
        <v>311</v>
      </c>
      <c r="F253" s="189">
        <v>311</v>
      </c>
    </row>
    <row r="254" spans="1:6" ht="12.75" customHeight="1" thickBot="1" x14ac:dyDescent="0.25">
      <c r="A254" s="181">
        <v>244</v>
      </c>
      <c r="B254" s="202" t="s">
        <v>1148</v>
      </c>
      <c r="C254" s="202">
        <v>0</v>
      </c>
      <c r="D254" s="202">
        <v>0</v>
      </c>
      <c r="E254" s="202">
        <v>0</v>
      </c>
      <c r="F254" s="202">
        <v>0</v>
      </c>
    </row>
    <row r="255" spans="1:6" ht="12.75" customHeight="1" x14ac:dyDescent="0.2">
      <c r="A255" s="180">
        <v>245</v>
      </c>
      <c r="B255" s="189" t="s">
        <v>1123</v>
      </c>
      <c r="C255" s="189">
        <v>0</v>
      </c>
      <c r="D255" s="189">
        <v>0</v>
      </c>
      <c r="E255" s="189">
        <v>0</v>
      </c>
      <c r="F255" s="189">
        <v>0</v>
      </c>
    </row>
    <row r="256" spans="1:6" ht="12.75" customHeight="1" thickBot="1" x14ac:dyDescent="0.25">
      <c r="A256" s="181">
        <v>246</v>
      </c>
      <c r="B256" s="189" t="s">
        <v>1244</v>
      </c>
      <c r="C256" s="189">
        <v>64</v>
      </c>
      <c r="D256" s="189">
        <v>64</v>
      </c>
      <c r="E256" s="189">
        <v>64</v>
      </c>
      <c r="F256" s="189">
        <v>64</v>
      </c>
    </row>
    <row r="257" spans="1:6" ht="12.75" customHeight="1" x14ac:dyDescent="0.2">
      <c r="A257" s="180">
        <v>247</v>
      </c>
      <c r="B257" s="189" t="s">
        <v>2611</v>
      </c>
      <c r="C257" s="189">
        <v>0</v>
      </c>
      <c r="D257" s="189">
        <v>0</v>
      </c>
      <c r="E257" s="189">
        <v>33</v>
      </c>
      <c r="F257" s="189">
        <v>33</v>
      </c>
    </row>
    <row r="258" spans="1:6" ht="12.75" customHeight="1" thickBot="1" x14ac:dyDescent="0.25">
      <c r="A258" s="181">
        <v>248</v>
      </c>
      <c r="B258" s="202" t="s">
        <v>64</v>
      </c>
      <c r="C258" s="202">
        <v>0</v>
      </c>
      <c r="D258" s="202">
        <v>0</v>
      </c>
      <c r="E258" s="202">
        <v>0</v>
      </c>
      <c r="F258" s="202">
        <v>0</v>
      </c>
    </row>
    <row r="259" spans="1:6" ht="12.75" customHeight="1" x14ac:dyDescent="0.2">
      <c r="A259" s="180">
        <v>249</v>
      </c>
      <c r="B259" s="189" t="s">
        <v>265</v>
      </c>
      <c r="C259" s="189">
        <v>34</v>
      </c>
      <c r="D259" s="189">
        <v>34</v>
      </c>
      <c r="E259" s="189">
        <v>34</v>
      </c>
      <c r="F259" s="189">
        <v>34</v>
      </c>
    </row>
    <row r="260" spans="1:6" ht="12.75" customHeight="1" thickBot="1" x14ac:dyDescent="0.25">
      <c r="A260" s="181">
        <v>250</v>
      </c>
      <c r="B260" s="189" t="s">
        <v>439</v>
      </c>
      <c r="C260" s="189">
        <v>112</v>
      </c>
      <c r="D260" s="189">
        <v>112</v>
      </c>
      <c r="E260" s="189">
        <v>112</v>
      </c>
      <c r="F260" s="189">
        <v>112</v>
      </c>
    </row>
    <row r="261" spans="1:6" ht="12.75" customHeight="1" x14ac:dyDescent="0.2">
      <c r="A261" s="180">
        <v>251</v>
      </c>
      <c r="B261" s="189" t="s">
        <v>82</v>
      </c>
      <c r="C261" s="189">
        <v>1070</v>
      </c>
      <c r="D261" s="189">
        <v>1042</v>
      </c>
      <c r="E261" s="189">
        <v>1086</v>
      </c>
      <c r="F261" s="189">
        <v>1086</v>
      </c>
    </row>
    <row r="262" spans="1:6" ht="12.75" customHeight="1" thickBot="1" x14ac:dyDescent="0.25">
      <c r="A262" s="181">
        <v>252</v>
      </c>
      <c r="B262" s="202" t="s">
        <v>464</v>
      </c>
      <c r="C262" s="202">
        <v>40</v>
      </c>
      <c r="D262" s="202">
        <v>40</v>
      </c>
      <c r="E262" s="202">
        <v>40</v>
      </c>
      <c r="F262" s="202">
        <v>40</v>
      </c>
    </row>
    <row r="263" spans="1:6" ht="12.75" customHeight="1" x14ac:dyDescent="0.2">
      <c r="A263" s="180">
        <v>253</v>
      </c>
      <c r="B263" s="189" t="s">
        <v>359</v>
      </c>
      <c r="C263" s="189">
        <v>222</v>
      </c>
      <c r="D263" s="189">
        <v>222</v>
      </c>
      <c r="E263" s="189">
        <v>222</v>
      </c>
      <c r="F263" s="189">
        <v>222</v>
      </c>
    </row>
    <row r="264" spans="1:6" ht="12.75" customHeight="1" thickBot="1" x14ac:dyDescent="0.25">
      <c r="A264" s="181">
        <v>254</v>
      </c>
      <c r="B264" s="189" t="s">
        <v>414</v>
      </c>
      <c r="C264" s="189">
        <v>686</v>
      </c>
      <c r="D264" s="189">
        <v>686</v>
      </c>
      <c r="E264" s="189">
        <v>686</v>
      </c>
      <c r="F264" s="189">
        <v>0</v>
      </c>
    </row>
    <row r="265" spans="1:6" ht="12.75" customHeight="1" x14ac:dyDescent="0.2">
      <c r="A265" s="180">
        <v>255</v>
      </c>
      <c r="B265" s="202" t="s">
        <v>728</v>
      </c>
      <c r="C265" s="202">
        <v>30</v>
      </c>
      <c r="D265" s="202">
        <v>30</v>
      </c>
      <c r="E265" s="202">
        <v>30</v>
      </c>
      <c r="F265" s="202">
        <v>0</v>
      </c>
    </row>
    <row r="266" spans="1:6" ht="12.75" customHeight="1" thickBot="1" x14ac:dyDescent="0.25">
      <c r="A266" s="181">
        <v>256</v>
      </c>
      <c r="B266" s="189" t="s">
        <v>1103</v>
      </c>
      <c r="C266" s="189">
        <v>289</v>
      </c>
      <c r="D266" s="189">
        <v>289</v>
      </c>
      <c r="E266" s="189">
        <v>289</v>
      </c>
      <c r="F266" s="189">
        <v>289</v>
      </c>
    </row>
    <row r="267" spans="1:6" ht="12.75" customHeight="1" x14ac:dyDescent="0.2">
      <c r="A267" s="180">
        <v>257</v>
      </c>
      <c r="B267" s="189" t="s">
        <v>614</v>
      </c>
      <c r="C267" s="189">
        <v>24</v>
      </c>
      <c r="D267" s="189">
        <v>24</v>
      </c>
      <c r="E267" s="189">
        <v>24</v>
      </c>
      <c r="F267" s="189">
        <v>24</v>
      </c>
    </row>
    <row r="268" spans="1:6" ht="12.75" customHeight="1" thickBot="1" x14ac:dyDescent="0.25">
      <c r="A268" s="181">
        <v>258</v>
      </c>
      <c r="B268" s="189" t="s">
        <v>175</v>
      </c>
      <c r="C268" s="189">
        <v>6</v>
      </c>
      <c r="D268" s="189">
        <v>6</v>
      </c>
      <c r="E268" s="189">
        <v>6</v>
      </c>
      <c r="F268" s="189">
        <v>0</v>
      </c>
    </row>
    <row r="269" spans="1:6" ht="12.75" customHeight="1" x14ac:dyDescent="0.2">
      <c r="A269" s="180">
        <v>259</v>
      </c>
      <c r="B269" s="189" t="s">
        <v>615</v>
      </c>
      <c r="C269" s="189">
        <v>311</v>
      </c>
      <c r="D269" s="189">
        <v>320</v>
      </c>
      <c r="E269" s="189">
        <v>320</v>
      </c>
      <c r="F269" s="189">
        <v>320</v>
      </c>
    </row>
    <row r="270" spans="1:6" ht="12.75" customHeight="1" thickBot="1" x14ac:dyDescent="0.25">
      <c r="A270" s="181">
        <v>260</v>
      </c>
      <c r="B270" s="202" t="s">
        <v>108</v>
      </c>
      <c r="C270" s="202">
        <v>32</v>
      </c>
      <c r="D270" s="202">
        <v>32</v>
      </c>
      <c r="E270" s="202">
        <v>32</v>
      </c>
      <c r="F270" s="202">
        <v>32</v>
      </c>
    </row>
    <row r="271" spans="1:6" ht="12.75" customHeight="1" x14ac:dyDescent="0.2">
      <c r="A271" s="180">
        <v>261</v>
      </c>
      <c r="B271" s="189" t="s">
        <v>1053</v>
      </c>
      <c r="C271" s="189">
        <v>100</v>
      </c>
      <c r="D271" s="189">
        <v>100</v>
      </c>
      <c r="E271" s="189">
        <v>100</v>
      </c>
      <c r="F271" s="189">
        <v>100</v>
      </c>
    </row>
    <row r="272" spans="1:6" ht="12.75" customHeight="1" thickBot="1" x14ac:dyDescent="0.25">
      <c r="A272" s="181">
        <v>262</v>
      </c>
      <c r="B272" s="189" t="s">
        <v>1183</v>
      </c>
      <c r="C272" s="189">
        <v>919</v>
      </c>
      <c r="D272" s="189">
        <v>919</v>
      </c>
      <c r="E272" s="189">
        <v>919</v>
      </c>
      <c r="F272" s="189">
        <v>919</v>
      </c>
    </row>
    <row r="273" spans="1:6" ht="12.75" customHeight="1" x14ac:dyDescent="0.2">
      <c r="A273" s="180">
        <v>263</v>
      </c>
      <c r="B273" s="189" t="s">
        <v>2612</v>
      </c>
      <c r="C273" s="189">
        <v>39</v>
      </c>
      <c r="D273" s="189">
        <v>30</v>
      </c>
      <c r="E273" s="189">
        <v>34</v>
      </c>
      <c r="F273" s="189">
        <v>34</v>
      </c>
    </row>
    <row r="274" spans="1:6" ht="12.75" customHeight="1" thickBot="1" x14ac:dyDescent="0.25">
      <c r="A274" s="181">
        <v>264</v>
      </c>
      <c r="B274" s="202" t="s">
        <v>30</v>
      </c>
      <c r="C274" s="202">
        <v>87</v>
      </c>
      <c r="D274" s="202">
        <v>87</v>
      </c>
      <c r="E274" s="202">
        <v>87</v>
      </c>
      <c r="F274" s="202">
        <v>87</v>
      </c>
    </row>
    <row r="275" spans="1:6" ht="12.75" customHeight="1" x14ac:dyDescent="0.2">
      <c r="A275" s="180">
        <v>265</v>
      </c>
      <c r="B275" s="189" t="s">
        <v>2394</v>
      </c>
      <c r="C275" s="189">
        <v>279</v>
      </c>
      <c r="D275" s="189">
        <v>271</v>
      </c>
      <c r="E275" s="189">
        <v>251</v>
      </c>
      <c r="F275" s="189">
        <v>251</v>
      </c>
    </row>
    <row r="276" spans="1:6" ht="12.75" customHeight="1" thickBot="1" x14ac:dyDescent="0.25">
      <c r="A276" s="181">
        <v>266</v>
      </c>
      <c r="B276" s="189" t="s">
        <v>1184</v>
      </c>
      <c r="C276" s="189">
        <v>0</v>
      </c>
      <c r="D276" s="189">
        <v>0</v>
      </c>
      <c r="E276" s="189">
        <v>0</v>
      </c>
      <c r="F276" s="189">
        <v>0</v>
      </c>
    </row>
    <row r="277" spans="1:6" ht="12.75" customHeight="1" x14ac:dyDescent="0.2">
      <c r="A277" s="180">
        <v>267</v>
      </c>
      <c r="B277" s="189" t="s">
        <v>2553</v>
      </c>
      <c r="C277" s="189">
        <v>0</v>
      </c>
      <c r="D277" s="189">
        <v>0</v>
      </c>
      <c r="E277" s="189">
        <v>0</v>
      </c>
      <c r="F277" s="189">
        <v>0</v>
      </c>
    </row>
    <row r="278" spans="1:6" ht="12.75" customHeight="1" thickBot="1" x14ac:dyDescent="0.25">
      <c r="A278" s="181">
        <v>268</v>
      </c>
      <c r="B278" s="189" t="s">
        <v>729</v>
      </c>
      <c r="C278" s="189">
        <v>701</v>
      </c>
      <c r="D278" s="189">
        <v>701</v>
      </c>
      <c r="E278" s="189">
        <v>700</v>
      </c>
      <c r="F278" s="189">
        <v>677</v>
      </c>
    </row>
    <row r="279" spans="1:6" ht="12.75" customHeight="1" x14ac:dyDescent="0.2">
      <c r="A279" s="180">
        <v>269</v>
      </c>
      <c r="B279" s="189" t="s">
        <v>730</v>
      </c>
      <c r="C279" s="189">
        <v>169</v>
      </c>
      <c r="D279" s="189">
        <v>171</v>
      </c>
      <c r="E279" s="189">
        <v>203</v>
      </c>
      <c r="F279" s="189">
        <v>203</v>
      </c>
    </row>
    <row r="280" spans="1:6" ht="12.75" customHeight="1" thickBot="1" x14ac:dyDescent="0.25">
      <c r="A280" s="181">
        <v>270</v>
      </c>
      <c r="B280" s="189" t="s">
        <v>2395</v>
      </c>
      <c r="C280" s="189">
        <v>514</v>
      </c>
      <c r="D280" s="189">
        <v>514</v>
      </c>
      <c r="E280" s="189">
        <v>514</v>
      </c>
      <c r="F280" s="189">
        <v>514</v>
      </c>
    </row>
    <row r="281" spans="1:6" ht="12.75" customHeight="1" x14ac:dyDescent="0.2">
      <c r="A281" s="180">
        <v>271</v>
      </c>
      <c r="B281" s="189" t="s">
        <v>731</v>
      </c>
      <c r="C281" s="189">
        <v>1</v>
      </c>
      <c r="D281" s="189">
        <v>1</v>
      </c>
      <c r="E281" s="189">
        <v>1</v>
      </c>
      <c r="F281" s="189">
        <v>1</v>
      </c>
    </row>
    <row r="282" spans="1:6" ht="12.75" customHeight="1" thickBot="1" x14ac:dyDescent="0.25">
      <c r="A282" s="181">
        <v>272</v>
      </c>
      <c r="B282" s="189" t="s">
        <v>2396</v>
      </c>
      <c r="C282" s="189">
        <v>16</v>
      </c>
      <c r="D282" s="189">
        <v>16</v>
      </c>
      <c r="E282" s="189">
        <v>16</v>
      </c>
      <c r="F282" s="189">
        <v>16</v>
      </c>
    </row>
    <row r="283" spans="1:6" ht="12.75" customHeight="1" x14ac:dyDescent="0.2">
      <c r="A283" s="180">
        <v>273</v>
      </c>
      <c r="B283" s="189" t="s">
        <v>732</v>
      </c>
      <c r="C283" s="189">
        <v>1783</v>
      </c>
      <c r="D283" s="189">
        <v>1783</v>
      </c>
      <c r="E283" s="189">
        <v>1783</v>
      </c>
      <c r="F283" s="189">
        <v>1783</v>
      </c>
    </row>
    <row r="284" spans="1:6" ht="12.75" customHeight="1" thickBot="1" x14ac:dyDescent="0.25">
      <c r="A284" s="181">
        <v>274</v>
      </c>
      <c r="B284" s="189" t="s">
        <v>1124</v>
      </c>
      <c r="C284" s="189">
        <v>302</v>
      </c>
      <c r="D284" s="189">
        <v>302</v>
      </c>
      <c r="E284" s="189">
        <v>302</v>
      </c>
      <c r="F284" s="189">
        <v>302</v>
      </c>
    </row>
    <row r="285" spans="1:6" ht="12.75" customHeight="1" x14ac:dyDescent="0.2">
      <c r="A285" s="180">
        <v>275</v>
      </c>
      <c r="B285" s="189" t="s">
        <v>1185</v>
      </c>
      <c r="C285" s="189">
        <v>88</v>
      </c>
      <c r="D285" s="189">
        <v>88</v>
      </c>
      <c r="E285" s="189">
        <v>88</v>
      </c>
      <c r="F285" s="189">
        <v>88</v>
      </c>
    </row>
    <row r="286" spans="1:6" ht="12.75" customHeight="1" thickBot="1" x14ac:dyDescent="0.25">
      <c r="A286" s="181">
        <v>276</v>
      </c>
      <c r="B286" s="189" t="s">
        <v>316</v>
      </c>
      <c r="C286" s="189">
        <v>141</v>
      </c>
      <c r="D286" s="189">
        <v>152</v>
      </c>
      <c r="E286" s="189">
        <v>151</v>
      </c>
      <c r="F286" s="189">
        <v>151</v>
      </c>
    </row>
    <row r="287" spans="1:6" ht="12.75" customHeight="1" x14ac:dyDescent="0.2">
      <c r="A287" s="180">
        <v>277</v>
      </c>
      <c r="B287" s="189" t="s">
        <v>733</v>
      </c>
      <c r="C287" s="189">
        <v>7538</v>
      </c>
      <c r="D287" s="189">
        <v>7595</v>
      </c>
      <c r="E287" s="189">
        <v>7658</v>
      </c>
      <c r="F287" s="189">
        <v>7658</v>
      </c>
    </row>
    <row r="288" spans="1:6" ht="12.75" customHeight="1" thickBot="1" x14ac:dyDescent="0.25">
      <c r="A288" s="181">
        <v>278</v>
      </c>
      <c r="B288" s="189" t="s">
        <v>382</v>
      </c>
      <c r="C288" s="189">
        <v>50</v>
      </c>
      <c r="D288" s="189">
        <v>50</v>
      </c>
      <c r="E288" s="189">
        <v>50</v>
      </c>
      <c r="F288" s="189">
        <v>50</v>
      </c>
    </row>
    <row r="289" spans="1:6" ht="12.75" customHeight="1" x14ac:dyDescent="0.2">
      <c r="A289" s="180">
        <v>279</v>
      </c>
      <c r="B289" s="189" t="s">
        <v>541</v>
      </c>
      <c r="C289" s="189">
        <v>41</v>
      </c>
      <c r="D289" s="189">
        <v>41</v>
      </c>
      <c r="E289" s="189">
        <v>41</v>
      </c>
      <c r="F289" s="189">
        <v>41</v>
      </c>
    </row>
    <row r="290" spans="1:6" ht="12.75" customHeight="1" thickBot="1" x14ac:dyDescent="0.25">
      <c r="A290" s="181">
        <v>280</v>
      </c>
      <c r="B290" s="189" t="s">
        <v>585</v>
      </c>
      <c r="C290" s="189">
        <v>23</v>
      </c>
      <c r="D290" s="189">
        <v>31</v>
      </c>
      <c r="E290" s="189">
        <v>31</v>
      </c>
      <c r="F290" s="189">
        <v>31</v>
      </c>
    </row>
    <row r="291" spans="1:6" ht="12.75" customHeight="1" x14ac:dyDescent="0.2">
      <c r="A291" s="180">
        <v>281</v>
      </c>
      <c r="B291" s="189" t="s">
        <v>2473</v>
      </c>
      <c r="C291" s="189">
        <v>36</v>
      </c>
      <c r="D291" s="189">
        <v>38</v>
      </c>
      <c r="E291" s="189">
        <v>49</v>
      </c>
      <c r="F291" s="189">
        <v>49</v>
      </c>
    </row>
    <row r="292" spans="1:6" ht="12.75" customHeight="1" thickBot="1" x14ac:dyDescent="0.25">
      <c r="A292" s="181">
        <v>282</v>
      </c>
      <c r="B292" s="189" t="s">
        <v>734</v>
      </c>
      <c r="C292" s="189">
        <v>900</v>
      </c>
      <c r="D292" s="189">
        <v>900</v>
      </c>
      <c r="E292" s="189">
        <v>900</v>
      </c>
      <c r="F292" s="189">
        <v>900</v>
      </c>
    </row>
    <row r="293" spans="1:6" ht="12.75" customHeight="1" x14ac:dyDescent="0.2">
      <c r="A293" s="180">
        <v>283</v>
      </c>
      <c r="B293" s="189" t="s">
        <v>735</v>
      </c>
      <c r="C293" s="189">
        <v>0</v>
      </c>
      <c r="D293" s="189">
        <v>0</v>
      </c>
      <c r="E293" s="189">
        <v>0</v>
      </c>
      <c r="F293" s="189">
        <v>0</v>
      </c>
    </row>
    <row r="294" spans="1:6" ht="12.75" customHeight="1" thickBot="1" x14ac:dyDescent="0.25">
      <c r="A294" s="181">
        <v>284</v>
      </c>
      <c r="B294" s="189" t="s">
        <v>641</v>
      </c>
      <c r="C294" s="189">
        <v>16</v>
      </c>
      <c r="D294" s="189">
        <v>16</v>
      </c>
      <c r="E294" s="189">
        <v>16</v>
      </c>
      <c r="F294" s="189">
        <v>11</v>
      </c>
    </row>
    <row r="295" spans="1:6" ht="12.75" customHeight="1" x14ac:dyDescent="0.2">
      <c r="A295" s="180">
        <v>285</v>
      </c>
      <c r="B295" s="189" t="s">
        <v>736</v>
      </c>
      <c r="C295" s="189">
        <v>646</v>
      </c>
      <c r="D295" s="189">
        <v>646</v>
      </c>
      <c r="E295" s="189">
        <v>646</v>
      </c>
      <c r="F295" s="189">
        <v>646</v>
      </c>
    </row>
    <row r="296" spans="1:6" ht="12.75" customHeight="1" thickBot="1" x14ac:dyDescent="0.25">
      <c r="A296" s="181">
        <v>286</v>
      </c>
      <c r="B296" s="202" t="s">
        <v>1074</v>
      </c>
      <c r="C296" s="202">
        <v>113</v>
      </c>
      <c r="D296" s="202">
        <v>113</v>
      </c>
      <c r="E296" s="202">
        <v>113</v>
      </c>
      <c r="F296" s="202">
        <v>113</v>
      </c>
    </row>
    <row r="297" spans="1:6" ht="12.75" customHeight="1" x14ac:dyDescent="0.2">
      <c r="A297" s="180">
        <v>287</v>
      </c>
      <c r="B297" s="189" t="s">
        <v>2474</v>
      </c>
      <c r="C297" s="189">
        <v>18</v>
      </c>
      <c r="D297" s="189">
        <v>18</v>
      </c>
      <c r="E297" s="189">
        <v>18</v>
      </c>
      <c r="F297" s="189">
        <v>18</v>
      </c>
    </row>
    <row r="298" spans="1:6" ht="12.75" customHeight="1" thickBot="1" x14ac:dyDescent="0.25">
      <c r="A298" s="181">
        <v>288</v>
      </c>
      <c r="B298" s="189" t="s">
        <v>737</v>
      </c>
      <c r="C298" s="189">
        <v>4603</v>
      </c>
      <c r="D298" s="189">
        <v>4603</v>
      </c>
      <c r="E298" s="189">
        <v>4603</v>
      </c>
      <c r="F298" s="189">
        <v>203</v>
      </c>
    </row>
    <row r="299" spans="1:6" ht="12.75" customHeight="1" x14ac:dyDescent="0.2">
      <c r="A299" s="180">
        <v>289</v>
      </c>
      <c r="B299" s="189" t="s">
        <v>1149</v>
      </c>
      <c r="C299" s="189">
        <v>1651</v>
      </c>
      <c r="D299" s="189">
        <v>1651</v>
      </c>
      <c r="E299" s="189">
        <v>1651</v>
      </c>
      <c r="F299" s="189">
        <v>1651</v>
      </c>
    </row>
    <row r="300" spans="1:6" ht="12.75" customHeight="1" thickBot="1" x14ac:dyDescent="0.25">
      <c r="A300" s="181">
        <v>290</v>
      </c>
      <c r="B300" s="189" t="s">
        <v>2554</v>
      </c>
      <c r="C300" s="189">
        <v>1207</v>
      </c>
      <c r="D300" s="189">
        <v>1207</v>
      </c>
      <c r="E300" s="189">
        <v>1207</v>
      </c>
      <c r="F300" s="189">
        <v>1207</v>
      </c>
    </row>
    <row r="301" spans="1:6" ht="12.75" customHeight="1" x14ac:dyDescent="0.2">
      <c r="A301" s="180">
        <v>291</v>
      </c>
      <c r="B301" s="189" t="s">
        <v>738</v>
      </c>
      <c r="C301" s="189">
        <v>357</v>
      </c>
      <c r="D301" s="189">
        <v>357</v>
      </c>
      <c r="E301" s="189">
        <v>357</v>
      </c>
      <c r="F301" s="189">
        <v>357</v>
      </c>
    </row>
    <row r="302" spans="1:6" ht="12.75" customHeight="1" thickBot="1" x14ac:dyDescent="0.25">
      <c r="A302" s="181">
        <v>292</v>
      </c>
      <c r="B302" s="189" t="s">
        <v>1150</v>
      </c>
      <c r="C302" s="189">
        <v>230</v>
      </c>
      <c r="D302" s="189">
        <v>230</v>
      </c>
      <c r="E302" s="189">
        <v>230</v>
      </c>
      <c r="F302" s="189">
        <v>230</v>
      </c>
    </row>
    <row r="303" spans="1:6" ht="12.75" customHeight="1" x14ac:dyDescent="0.2">
      <c r="A303" s="180">
        <v>293</v>
      </c>
      <c r="B303" s="189" t="s">
        <v>739</v>
      </c>
      <c r="C303" s="189">
        <v>529</v>
      </c>
      <c r="D303" s="189">
        <v>529</v>
      </c>
      <c r="E303" s="189">
        <v>529</v>
      </c>
      <c r="F303" s="189">
        <v>529</v>
      </c>
    </row>
    <row r="304" spans="1:6" ht="12.75" customHeight="1" thickBot="1" x14ac:dyDescent="0.25">
      <c r="A304" s="181">
        <v>294</v>
      </c>
      <c r="B304" s="189" t="s">
        <v>740</v>
      </c>
      <c r="C304" s="189">
        <v>424</v>
      </c>
      <c r="D304" s="189">
        <v>424</v>
      </c>
      <c r="E304" s="189">
        <v>424</v>
      </c>
      <c r="F304" s="189">
        <v>424</v>
      </c>
    </row>
    <row r="305" spans="1:6" ht="12.75" customHeight="1" x14ac:dyDescent="0.2">
      <c r="A305" s="180">
        <v>295</v>
      </c>
      <c r="B305" s="189" t="s">
        <v>741</v>
      </c>
      <c r="C305" s="189">
        <v>1094</v>
      </c>
      <c r="D305" s="189">
        <v>1094</v>
      </c>
      <c r="E305" s="189">
        <v>1094</v>
      </c>
      <c r="F305" s="189">
        <v>904</v>
      </c>
    </row>
    <row r="306" spans="1:6" ht="12.75" customHeight="1" thickBot="1" x14ac:dyDescent="0.25">
      <c r="A306" s="181">
        <v>296</v>
      </c>
      <c r="B306" s="189" t="s">
        <v>742</v>
      </c>
      <c r="C306" s="189">
        <v>25</v>
      </c>
      <c r="D306" s="189">
        <v>29</v>
      </c>
      <c r="E306" s="189">
        <v>22</v>
      </c>
      <c r="F306" s="189">
        <v>22</v>
      </c>
    </row>
    <row r="307" spans="1:6" ht="12.75" customHeight="1" x14ac:dyDescent="0.2">
      <c r="A307" s="180">
        <v>297</v>
      </c>
      <c r="B307" s="189" t="s">
        <v>743</v>
      </c>
      <c r="C307" s="189">
        <v>17092</v>
      </c>
      <c r="D307" s="189">
        <v>17092</v>
      </c>
      <c r="E307" s="189">
        <v>17092</v>
      </c>
      <c r="F307" s="189">
        <v>17092</v>
      </c>
    </row>
    <row r="308" spans="1:6" ht="12.75" customHeight="1" thickBot="1" x14ac:dyDescent="0.25">
      <c r="A308" s="181">
        <v>298</v>
      </c>
      <c r="B308" s="189" t="s">
        <v>227</v>
      </c>
      <c r="C308" s="189">
        <v>64</v>
      </c>
      <c r="D308" s="189">
        <v>64</v>
      </c>
      <c r="E308" s="189">
        <v>64</v>
      </c>
      <c r="F308" s="189">
        <v>18</v>
      </c>
    </row>
    <row r="309" spans="1:6" ht="12.75" customHeight="1" x14ac:dyDescent="0.2">
      <c r="A309" s="180">
        <v>299</v>
      </c>
      <c r="B309" s="189" t="s">
        <v>744</v>
      </c>
      <c r="C309" s="189">
        <v>144</v>
      </c>
      <c r="D309" s="189">
        <v>144</v>
      </c>
      <c r="E309" s="189">
        <v>144</v>
      </c>
      <c r="F309" s="189">
        <v>144</v>
      </c>
    </row>
    <row r="310" spans="1:6" ht="12.75" customHeight="1" thickBot="1" x14ac:dyDescent="0.25">
      <c r="A310" s="181">
        <v>300</v>
      </c>
      <c r="B310" s="189" t="s">
        <v>745</v>
      </c>
      <c r="C310" s="189">
        <v>1</v>
      </c>
      <c r="D310" s="189">
        <v>1</v>
      </c>
      <c r="E310" s="189">
        <v>1</v>
      </c>
      <c r="F310" s="189">
        <v>1</v>
      </c>
    </row>
    <row r="311" spans="1:6" ht="12.75" customHeight="1" x14ac:dyDescent="0.2">
      <c r="A311" s="180">
        <v>301</v>
      </c>
      <c r="B311" s="189" t="s">
        <v>2397</v>
      </c>
      <c r="C311" s="189">
        <v>1635</v>
      </c>
      <c r="D311" s="189">
        <v>1635</v>
      </c>
      <c r="E311" s="189">
        <v>1635</v>
      </c>
      <c r="F311" s="189">
        <v>1635</v>
      </c>
    </row>
    <row r="312" spans="1:6" ht="12.75" customHeight="1" thickBot="1" x14ac:dyDescent="0.25">
      <c r="A312" s="181">
        <v>302</v>
      </c>
      <c r="B312" s="189" t="s">
        <v>746</v>
      </c>
      <c r="C312" s="189">
        <v>3548</v>
      </c>
      <c r="D312" s="189">
        <v>3548</v>
      </c>
      <c r="E312" s="189">
        <v>3548</v>
      </c>
      <c r="F312" s="189">
        <v>3548</v>
      </c>
    </row>
    <row r="313" spans="1:6" ht="12.75" customHeight="1" x14ac:dyDescent="0.2">
      <c r="A313" s="180">
        <v>303</v>
      </c>
      <c r="B313" s="189" t="s">
        <v>747</v>
      </c>
      <c r="C313" s="189">
        <v>1681</v>
      </c>
      <c r="D313" s="189">
        <v>1681</v>
      </c>
      <c r="E313" s="189">
        <v>1681</v>
      </c>
      <c r="F313" s="189">
        <v>0</v>
      </c>
    </row>
    <row r="314" spans="1:6" ht="12.75" customHeight="1" thickBot="1" x14ac:dyDescent="0.25">
      <c r="A314" s="181">
        <v>304</v>
      </c>
      <c r="B314" s="189" t="s">
        <v>415</v>
      </c>
      <c r="C314" s="189">
        <v>49</v>
      </c>
      <c r="D314" s="189">
        <v>49</v>
      </c>
      <c r="E314" s="189">
        <v>49</v>
      </c>
      <c r="F314" s="189">
        <v>49</v>
      </c>
    </row>
    <row r="315" spans="1:6" ht="12.75" customHeight="1" x14ac:dyDescent="0.2">
      <c r="A315" s="180">
        <v>305</v>
      </c>
      <c r="B315" s="189" t="s">
        <v>748</v>
      </c>
      <c r="C315" s="189">
        <v>11</v>
      </c>
      <c r="D315" s="189">
        <v>11</v>
      </c>
      <c r="E315" s="189">
        <v>11</v>
      </c>
      <c r="F315" s="189">
        <v>11</v>
      </c>
    </row>
    <row r="316" spans="1:6" ht="12.75" customHeight="1" thickBot="1" x14ac:dyDescent="0.25">
      <c r="A316" s="181">
        <v>306</v>
      </c>
      <c r="B316" s="189" t="s">
        <v>749</v>
      </c>
      <c r="C316" s="189">
        <v>396470</v>
      </c>
      <c r="D316" s="189">
        <v>401729</v>
      </c>
      <c r="E316" s="189">
        <v>406346</v>
      </c>
      <c r="F316" s="189">
        <v>406337</v>
      </c>
    </row>
    <row r="317" spans="1:6" ht="12.75" customHeight="1" x14ac:dyDescent="0.2">
      <c r="A317" s="180">
        <v>307</v>
      </c>
      <c r="B317" s="189" t="s">
        <v>1210</v>
      </c>
      <c r="C317" s="189">
        <v>76</v>
      </c>
      <c r="D317" s="189">
        <v>76</v>
      </c>
      <c r="E317" s="189">
        <v>76</v>
      </c>
      <c r="F317" s="189">
        <v>76</v>
      </c>
    </row>
    <row r="318" spans="1:6" ht="12.75" customHeight="1" thickBot="1" x14ac:dyDescent="0.25">
      <c r="A318" s="181">
        <v>308</v>
      </c>
      <c r="B318" s="189" t="s">
        <v>750</v>
      </c>
      <c r="C318" s="189">
        <v>152</v>
      </c>
      <c r="D318" s="189">
        <v>152</v>
      </c>
      <c r="E318" s="189">
        <v>152</v>
      </c>
      <c r="F318" s="189">
        <v>152</v>
      </c>
    </row>
    <row r="319" spans="1:6" ht="12.75" customHeight="1" x14ac:dyDescent="0.2">
      <c r="A319" s="180">
        <v>309</v>
      </c>
      <c r="B319" s="202" t="s">
        <v>1125</v>
      </c>
      <c r="C319" s="202">
        <v>27</v>
      </c>
      <c r="D319" s="202">
        <v>27</v>
      </c>
      <c r="E319" s="202">
        <v>27</v>
      </c>
      <c r="F319" s="202">
        <v>27</v>
      </c>
    </row>
    <row r="320" spans="1:6" ht="12.75" customHeight="1" thickBot="1" x14ac:dyDescent="0.25">
      <c r="A320" s="181">
        <v>310</v>
      </c>
      <c r="B320" s="189" t="s">
        <v>416</v>
      </c>
      <c r="C320" s="189">
        <v>4929</v>
      </c>
      <c r="D320" s="189">
        <v>4929</v>
      </c>
      <c r="E320" s="189">
        <v>4929</v>
      </c>
      <c r="F320" s="189">
        <v>4929</v>
      </c>
    </row>
    <row r="321" spans="1:6" ht="12.75" customHeight="1" x14ac:dyDescent="0.2">
      <c r="A321" s="180">
        <v>311</v>
      </c>
      <c r="B321" s="189" t="s">
        <v>1075</v>
      </c>
      <c r="C321" s="189">
        <v>2</v>
      </c>
      <c r="D321" s="189">
        <v>2</v>
      </c>
      <c r="E321" s="189">
        <v>2</v>
      </c>
      <c r="F321" s="189">
        <v>0</v>
      </c>
    </row>
    <row r="322" spans="1:6" ht="12.75" customHeight="1" thickBot="1" x14ac:dyDescent="0.25">
      <c r="A322" s="181">
        <v>312</v>
      </c>
      <c r="B322" s="202" t="s">
        <v>45</v>
      </c>
      <c r="C322" s="202">
        <v>91</v>
      </c>
      <c r="D322" s="202">
        <v>91</v>
      </c>
      <c r="E322" s="202">
        <v>91</v>
      </c>
      <c r="F322" s="202">
        <v>0</v>
      </c>
    </row>
    <row r="323" spans="1:6" ht="12.75" customHeight="1" x14ac:dyDescent="0.2">
      <c r="A323" s="180">
        <v>313</v>
      </c>
      <c r="B323" s="202" t="s">
        <v>134</v>
      </c>
      <c r="C323" s="202">
        <v>0</v>
      </c>
      <c r="D323" s="202">
        <v>0</v>
      </c>
      <c r="E323" s="202">
        <v>0</v>
      </c>
      <c r="F323" s="202">
        <v>0</v>
      </c>
    </row>
    <row r="324" spans="1:6" ht="12.75" customHeight="1" thickBot="1" x14ac:dyDescent="0.25">
      <c r="A324" s="181">
        <v>314</v>
      </c>
      <c r="B324" s="189" t="s">
        <v>2398</v>
      </c>
      <c r="C324" s="189">
        <v>924</v>
      </c>
      <c r="D324" s="189">
        <v>991</v>
      </c>
      <c r="E324" s="189">
        <v>1114</v>
      </c>
      <c r="F324" s="189">
        <v>1114</v>
      </c>
    </row>
    <row r="325" spans="1:6" ht="12.75" customHeight="1" x14ac:dyDescent="0.2">
      <c r="A325" s="180">
        <v>315</v>
      </c>
      <c r="B325" s="189" t="s">
        <v>266</v>
      </c>
      <c r="C325" s="189">
        <v>492</v>
      </c>
      <c r="D325" s="189">
        <v>492</v>
      </c>
      <c r="E325" s="189">
        <v>492</v>
      </c>
      <c r="F325" s="189">
        <v>0</v>
      </c>
    </row>
    <row r="326" spans="1:6" ht="12.75" customHeight="1" thickBot="1" x14ac:dyDescent="0.25">
      <c r="A326" s="181">
        <v>316</v>
      </c>
      <c r="B326" s="189" t="s">
        <v>659</v>
      </c>
      <c r="C326" s="189">
        <v>479</v>
      </c>
      <c r="D326" s="189">
        <v>472</v>
      </c>
      <c r="E326" s="189">
        <v>472</v>
      </c>
      <c r="F326" s="189">
        <v>472</v>
      </c>
    </row>
    <row r="327" spans="1:6" ht="12.75" customHeight="1" x14ac:dyDescent="0.2">
      <c r="A327" s="180">
        <v>317</v>
      </c>
      <c r="B327" s="202" t="s">
        <v>2475</v>
      </c>
      <c r="C327" s="202">
        <v>174</v>
      </c>
      <c r="D327" s="202">
        <v>174</v>
      </c>
      <c r="E327" s="202">
        <v>174</v>
      </c>
      <c r="F327" s="202">
        <v>174</v>
      </c>
    </row>
    <row r="328" spans="1:6" ht="12.75" customHeight="1" thickBot="1" x14ac:dyDescent="0.25">
      <c r="A328" s="181">
        <v>318</v>
      </c>
      <c r="B328" s="189" t="s">
        <v>2613</v>
      </c>
      <c r="C328" s="189">
        <v>174</v>
      </c>
      <c r="D328" s="189">
        <v>174</v>
      </c>
      <c r="E328" s="189">
        <v>174</v>
      </c>
      <c r="F328" s="189">
        <v>174</v>
      </c>
    </row>
    <row r="329" spans="1:6" ht="12.75" customHeight="1" x14ac:dyDescent="0.2">
      <c r="A329" s="180">
        <v>319</v>
      </c>
      <c r="B329" s="189" t="s">
        <v>751</v>
      </c>
      <c r="C329" s="189">
        <v>3</v>
      </c>
      <c r="D329" s="189">
        <v>3</v>
      </c>
      <c r="E329" s="189">
        <v>3</v>
      </c>
      <c r="F329" s="189">
        <v>3</v>
      </c>
    </row>
    <row r="330" spans="1:6" ht="12.75" customHeight="1" thickBot="1" x14ac:dyDescent="0.25">
      <c r="A330" s="181">
        <v>320</v>
      </c>
      <c r="B330" s="202" t="s">
        <v>752</v>
      </c>
      <c r="C330" s="202">
        <v>1</v>
      </c>
      <c r="D330" s="202">
        <v>1</v>
      </c>
      <c r="E330" s="202">
        <v>1</v>
      </c>
      <c r="F330" s="202">
        <v>1</v>
      </c>
    </row>
    <row r="331" spans="1:6" ht="12.75" customHeight="1" x14ac:dyDescent="0.2">
      <c r="A331" s="180">
        <v>321</v>
      </c>
      <c r="B331" s="189" t="s">
        <v>2340</v>
      </c>
      <c r="C331" s="189">
        <v>128</v>
      </c>
      <c r="D331" s="189">
        <v>128</v>
      </c>
      <c r="E331" s="189">
        <v>128</v>
      </c>
      <c r="F331" s="189">
        <v>128</v>
      </c>
    </row>
    <row r="332" spans="1:6" ht="12.75" customHeight="1" thickBot="1" x14ac:dyDescent="0.25">
      <c r="A332" s="181">
        <v>322</v>
      </c>
      <c r="B332" s="189" t="s">
        <v>65</v>
      </c>
      <c r="C332" s="189">
        <v>334694</v>
      </c>
      <c r="D332" s="189">
        <v>333356</v>
      </c>
      <c r="E332" s="189">
        <v>331555</v>
      </c>
      <c r="F332" s="189">
        <v>328792</v>
      </c>
    </row>
    <row r="333" spans="1:6" ht="12.75" customHeight="1" x14ac:dyDescent="0.2">
      <c r="A333" s="180">
        <v>323</v>
      </c>
      <c r="B333" s="189" t="s">
        <v>1211</v>
      </c>
      <c r="C333" s="189">
        <v>1148</v>
      </c>
      <c r="D333" s="189">
        <v>1120</v>
      </c>
      <c r="E333" s="189">
        <v>1140</v>
      </c>
      <c r="F333" s="189">
        <v>1140</v>
      </c>
    </row>
    <row r="334" spans="1:6" ht="12.75" customHeight="1" thickBot="1" x14ac:dyDescent="0.25">
      <c r="A334" s="181">
        <v>324</v>
      </c>
      <c r="B334" s="189" t="s">
        <v>2399</v>
      </c>
      <c r="C334" s="189">
        <v>87</v>
      </c>
      <c r="D334" s="189">
        <v>87</v>
      </c>
      <c r="E334" s="189">
        <v>87</v>
      </c>
      <c r="F334" s="189">
        <v>87</v>
      </c>
    </row>
    <row r="335" spans="1:6" ht="12.75" customHeight="1" x14ac:dyDescent="0.2">
      <c r="A335" s="180">
        <v>325</v>
      </c>
      <c r="B335" s="189" t="s">
        <v>2341</v>
      </c>
      <c r="C335" s="189">
        <v>38</v>
      </c>
      <c r="D335" s="189">
        <v>38</v>
      </c>
      <c r="E335" s="189">
        <v>38</v>
      </c>
      <c r="F335" s="189">
        <v>38</v>
      </c>
    </row>
    <row r="336" spans="1:6" ht="12.75" customHeight="1" thickBot="1" x14ac:dyDescent="0.25">
      <c r="A336" s="181">
        <v>326</v>
      </c>
      <c r="B336" s="189" t="s">
        <v>753</v>
      </c>
      <c r="C336" s="189">
        <v>144</v>
      </c>
      <c r="D336" s="189">
        <v>148</v>
      </c>
      <c r="E336" s="189">
        <v>147</v>
      </c>
      <c r="F336" s="189">
        <v>147</v>
      </c>
    </row>
    <row r="337" spans="1:6" ht="12.75" customHeight="1" x14ac:dyDescent="0.2">
      <c r="A337" s="180">
        <v>327</v>
      </c>
      <c r="B337" s="189" t="s">
        <v>2555</v>
      </c>
      <c r="C337" s="189">
        <v>213</v>
      </c>
      <c r="D337" s="189">
        <v>213</v>
      </c>
      <c r="E337" s="189">
        <v>213</v>
      </c>
      <c r="F337" s="189">
        <v>213</v>
      </c>
    </row>
    <row r="338" spans="1:6" ht="12.75" customHeight="1" thickBot="1" x14ac:dyDescent="0.25">
      <c r="A338" s="181">
        <v>328</v>
      </c>
      <c r="B338" s="189" t="s">
        <v>754</v>
      </c>
      <c r="C338" s="189">
        <v>11832</v>
      </c>
      <c r="D338" s="189">
        <v>0</v>
      </c>
      <c r="E338" s="189">
        <v>11983</v>
      </c>
      <c r="F338" s="189">
        <v>11983</v>
      </c>
    </row>
    <row r="339" spans="1:6" ht="12.75" customHeight="1" x14ac:dyDescent="0.2">
      <c r="A339" s="180">
        <v>329</v>
      </c>
      <c r="B339" s="189" t="s">
        <v>383</v>
      </c>
      <c r="C339" s="189">
        <v>16</v>
      </c>
      <c r="D339" s="189">
        <v>16</v>
      </c>
      <c r="E339" s="189">
        <v>16</v>
      </c>
      <c r="F339" s="189">
        <v>16</v>
      </c>
    </row>
    <row r="340" spans="1:6" ht="12.75" customHeight="1" thickBot="1" x14ac:dyDescent="0.25">
      <c r="A340" s="181">
        <v>330</v>
      </c>
      <c r="B340" s="189" t="s">
        <v>755</v>
      </c>
      <c r="C340" s="189">
        <v>2283</v>
      </c>
      <c r="D340" s="189">
        <v>2283</v>
      </c>
      <c r="E340" s="189">
        <v>2283</v>
      </c>
      <c r="F340" s="189">
        <v>2283</v>
      </c>
    </row>
    <row r="341" spans="1:6" ht="12.75" customHeight="1" x14ac:dyDescent="0.2">
      <c r="A341" s="180">
        <v>331</v>
      </c>
      <c r="B341" s="189" t="s">
        <v>2476</v>
      </c>
      <c r="C341" s="189">
        <v>276</v>
      </c>
      <c r="D341" s="189">
        <v>276</v>
      </c>
      <c r="E341" s="189">
        <v>276</v>
      </c>
      <c r="F341" s="189">
        <v>276</v>
      </c>
    </row>
    <row r="342" spans="1:6" ht="12.75" customHeight="1" thickBot="1" x14ac:dyDescent="0.25">
      <c r="A342" s="181">
        <v>332</v>
      </c>
      <c r="B342" s="189" t="s">
        <v>2614</v>
      </c>
      <c r="C342" s="189">
        <v>103</v>
      </c>
      <c r="D342" s="189">
        <v>113</v>
      </c>
      <c r="E342" s="189">
        <v>121</v>
      </c>
      <c r="F342" s="189">
        <v>121</v>
      </c>
    </row>
    <row r="343" spans="1:6" ht="12.75" customHeight="1" x14ac:dyDescent="0.2">
      <c r="A343" s="180">
        <v>333</v>
      </c>
      <c r="B343" s="189" t="s">
        <v>317</v>
      </c>
      <c r="C343" s="189">
        <v>90</v>
      </c>
      <c r="D343" s="189">
        <v>90</v>
      </c>
      <c r="E343" s="189">
        <v>90</v>
      </c>
      <c r="F343" s="189">
        <v>90</v>
      </c>
    </row>
    <row r="344" spans="1:6" ht="12.75" customHeight="1" thickBot="1" x14ac:dyDescent="0.25">
      <c r="A344" s="181">
        <v>334</v>
      </c>
      <c r="B344" s="189" t="s">
        <v>2400</v>
      </c>
      <c r="C344" s="189">
        <v>117</v>
      </c>
      <c r="D344" s="189">
        <v>117</v>
      </c>
      <c r="E344" s="189">
        <v>117</v>
      </c>
      <c r="F344" s="189">
        <v>117</v>
      </c>
    </row>
    <row r="345" spans="1:6" ht="12.75" customHeight="1" x14ac:dyDescent="0.2">
      <c r="A345" s="180">
        <v>335</v>
      </c>
      <c r="B345" s="189" t="s">
        <v>2556</v>
      </c>
      <c r="C345" s="189">
        <v>0</v>
      </c>
      <c r="D345" s="189">
        <v>0</v>
      </c>
      <c r="E345" s="189">
        <v>0</v>
      </c>
      <c r="F345" s="189">
        <v>0</v>
      </c>
    </row>
    <row r="346" spans="1:6" ht="12.75" customHeight="1" thickBot="1" x14ac:dyDescent="0.25">
      <c r="A346" s="181">
        <v>336</v>
      </c>
      <c r="B346" s="189" t="s">
        <v>242</v>
      </c>
      <c r="C346" s="189">
        <v>0</v>
      </c>
      <c r="D346" s="189">
        <v>72</v>
      </c>
      <c r="E346" s="189">
        <v>0</v>
      </c>
      <c r="F346" s="189">
        <v>0</v>
      </c>
    </row>
    <row r="347" spans="1:6" ht="12.75" customHeight="1" x14ac:dyDescent="0.2">
      <c r="A347" s="180">
        <v>337</v>
      </c>
      <c r="B347" s="189" t="s">
        <v>616</v>
      </c>
      <c r="C347" s="189">
        <v>25</v>
      </c>
      <c r="D347" s="189">
        <v>28</v>
      </c>
      <c r="E347" s="189">
        <v>28</v>
      </c>
      <c r="F347" s="189">
        <v>28</v>
      </c>
    </row>
    <row r="348" spans="1:6" ht="12.75" customHeight="1" thickBot="1" x14ac:dyDescent="0.25">
      <c r="A348" s="181">
        <v>338</v>
      </c>
      <c r="B348" s="189" t="s">
        <v>384</v>
      </c>
      <c r="C348" s="189">
        <v>0</v>
      </c>
      <c r="D348" s="189">
        <v>0</v>
      </c>
      <c r="E348" s="189">
        <v>0</v>
      </c>
      <c r="F348" s="189">
        <v>0</v>
      </c>
    </row>
    <row r="349" spans="1:6" ht="12.75" customHeight="1" x14ac:dyDescent="0.2">
      <c r="A349" s="180">
        <v>339</v>
      </c>
      <c r="B349" s="189" t="s">
        <v>51</v>
      </c>
      <c r="C349" s="189">
        <v>1785</v>
      </c>
      <c r="D349" s="189">
        <v>1785</v>
      </c>
      <c r="E349" s="189">
        <v>1785</v>
      </c>
      <c r="F349" s="189">
        <v>1770</v>
      </c>
    </row>
    <row r="350" spans="1:6" ht="12.75" customHeight="1" thickBot="1" x14ac:dyDescent="0.25">
      <c r="A350" s="181">
        <v>340</v>
      </c>
      <c r="B350" s="189" t="s">
        <v>1186</v>
      </c>
      <c r="C350" s="189">
        <v>2</v>
      </c>
      <c r="D350" s="189">
        <v>2</v>
      </c>
      <c r="E350" s="189">
        <v>2</v>
      </c>
      <c r="F350" s="189">
        <v>2</v>
      </c>
    </row>
    <row r="351" spans="1:6" ht="12.75" customHeight="1" x14ac:dyDescent="0.2">
      <c r="A351" s="180">
        <v>341</v>
      </c>
      <c r="B351" s="189" t="s">
        <v>2401</v>
      </c>
      <c r="C351" s="189">
        <v>0</v>
      </c>
      <c r="D351" s="189">
        <v>0</v>
      </c>
      <c r="E351" s="189">
        <v>0</v>
      </c>
      <c r="F351" s="189">
        <v>0</v>
      </c>
    </row>
    <row r="352" spans="1:6" ht="12.75" customHeight="1" thickBot="1" x14ac:dyDescent="0.25">
      <c r="A352" s="181">
        <v>342</v>
      </c>
      <c r="B352" s="189" t="s">
        <v>1212</v>
      </c>
      <c r="C352" s="189">
        <v>187</v>
      </c>
      <c r="D352" s="189">
        <v>370</v>
      </c>
      <c r="E352" s="189">
        <v>185</v>
      </c>
      <c r="F352" s="189">
        <v>130</v>
      </c>
    </row>
    <row r="353" spans="1:6" ht="12.75" customHeight="1" x14ac:dyDescent="0.2">
      <c r="A353" s="180">
        <v>343</v>
      </c>
      <c r="B353" s="189" t="s">
        <v>360</v>
      </c>
      <c r="C353" s="189">
        <v>211</v>
      </c>
      <c r="D353" s="189">
        <v>211</v>
      </c>
      <c r="E353" s="189">
        <v>211</v>
      </c>
      <c r="F353" s="189">
        <v>211</v>
      </c>
    </row>
    <row r="354" spans="1:6" ht="12.75" customHeight="1" thickBot="1" x14ac:dyDescent="0.25">
      <c r="A354" s="181">
        <v>344</v>
      </c>
      <c r="B354" s="189" t="s">
        <v>1245</v>
      </c>
      <c r="C354" s="189">
        <v>15</v>
      </c>
      <c r="D354" s="189">
        <v>15</v>
      </c>
      <c r="E354" s="189">
        <v>15</v>
      </c>
      <c r="F354" s="189">
        <v>15</v>
      </c>
    </row>
    <row r="355" spans="1:6" ht="12.75" customHeight="1" x14ac:dyDescent="0.2">
      <c r="A355" s="180">
        <v>345</v>
      </c>
      <c r="B355" s="189" t="s">
        <v>1054</v>
      </c>
      <c r="C355" s="189">
        <v>26</v>
      </c>
      <c r="D355" s="189">
        <v>26</v>
      </c>
      <c r="E355" s="189">
        <v>26</v>
      </c>
      <c r="F355" s="189">
        <v>26</v>
      </c>
    </row>
    <row r="356" spans="1:6" ht="12.75" customHeight="1" thickBot="1" x14ac:dyDescent="0.25">
      <c r="A356" s="181">
        <v>346</v>
      </c>
      <c r="B356" s="189" t="s">
        <v>1126</v>
      </c>
      <c r="C356" s="189">
        <v>205</v>
      </c>
      <c r="D356" s="189">
        <v>205</v>
      </c>
      <c r="E356" s="189">
        <v>205</v>
      </c>
      <c r="F356" s="189">
        <v>205</v>
      </c>
    </row>
    <row r="357" spans="1:6" ht="12.75" customHeight="1" x14ac:dyDescent="0.2">
      <c r="A357" s="180">
        <v>347</v>
      </c>
      <c r="B357" s="189" t="s">
        <v>756</v>
      </c>
      <c r="C357" s="189">
        <v>1371</v>
      </c>
      <c r="D357" s="189">
        <v>1371</v>
      </c>
      <c r="E357" s="189">
        <v>1371</v>
      </c>
      <c r="F357" s="189">
        <v>1371</v>
      </c>
    </row>
    <row r="358" spans="1:6" ht="12.75" customHeight="1" thickBot="1" x14ac:dyDescent="0.25">
      <c r="A358" s="181">
        <v>348</v>
      </c>
      <c r="B358" s="189" t="s">
        <v>757</v>
      </c>
      <c r="C358" s="189">
        <v>589</v>
      </c>
      <c r="D358" s="189">
        <v>589</v>
      </c>
      <c r="E358" s="189">
        <v>589</v>
      </c>
      <c r="F358" s="189">
        <v>589</v>
      </c>
    </row>
    <row r="359" spans="1:6" ht="12.75" customHeight="1" x14ac:dyDescent="0.2">
      <c r="A359" s="180">
        <v>349</v>
      </c>
      <c r="B359" s="189" t="s">
        <v>55</v>
      </c>
      <c r="C359" s="189">
        <v>68</v>
      </c>
      <c r="D359" s="189">
        <v>68</v>
      </c>
      <c r="E359" s="189">
        <v>68</v>
      </c>
      <c r="F359" s="189">
        <v>68</v>
      </c>
    </row>
    <row r="360" spans="1:6" ht="12.75" customHeight="1" thickBot="1" x14ac:dyDescent="0.25">
      <c r="A360" s="181">
        <v>350</v>
      </c>
      <c r="B360" s="202" t="s">
        <v>1151</v>
      </c>
      <c r="C360" s="202">
        <v>0</v>
      </c>
      <c r="D360" s="202">
        <v>0</v>
      </c>
      <c r="E360" s="202">
        <v>0</v>
      </c>
      <c r="F360" s="202">
        <v>0</v>
      </c>
    </row>
    <row r="361" spans="1:6" ht="12.75" customHeight="1" x14ac:dyDescent="0.2">
      <c r="A361" s="180">
        <v>351</v>
      </c>
      <c r="B361" s="189" t="s">
        <v>1055</v>
      </c>
      <c r="C361" s="189">
        <v>15</v>
      </c>
      <c r="D361" s="189">
        <v>15</v>
      </c>
      <c r="E361" s="189">
        <v>15</v>
      </c>
      <c r="F361" s="189">
        <v>15</v>
      </c>
    </row>
    <row r="362" spans="1:6" ht="12.75" customHeight="1" thickBot="1" x14ac:dyDescent="0.25">
      <c r="A362" s="181">
        <v>352</v>
      </c>
      <c r="B362" s="189" t="s">
        <v>1056</v>
      </c>
      <c r="C362" s="189">
        <v>77</v>
      </c>
      <c r="D362" s="189">
        <v>77</v>
      </c>
      <c r="E362" s="189">
        <v>77</v>
      </c>
      <c r="F362" s="189">
        <v>77</v>
      </c>
    </row>
    <row r="363" spans="1:6" ht="12.75" customHeight="1" x14ac:dyDescent="0.2">
      <c r="A363" s="180">
        <v>353</v>
      </c>
      <c r="B363" s="189" t="s">
        <v>109</v>
      </c>
      <c r="C363" s="189">
        <v>654</v>
      </c>
      <c r="D363" s="189">
        <v>654</v>
      </c>
      <c r="E363" s="189">
        <v>654</v>
      </c>
      <c r="F363" s="189">
        <v>654</v>
      </c>
    </row>
    <row r="364" spans="1:6" ht="12.75" customHeight="1" thickBot="1" x14ac:dyDescent="0.25">
      <c r="A364" s="181">
        <v>354</v>
      </c>
      <c r="B364" s="189" t="s">
        <v>758</v>
      </c>
      <c r="C364" s="189">
        <v>699</v>
      </c>
      <c r="D364" s="189">
        <v>699</v>
      </c>
      <c r="E364" s="189">
        <v>699</v>
      </c>
      <c r="F364" s="189">
        <v>699</v>
      </c>
    </row>
    <row r="365" spans="1:6" ht="12.75" customHeight="1" x14ac:dyDescent="0.2">
      <c r="A365" s="180">
        <v>355</v>
      </c>
      <c r="B365" s="189" t="s">
        <v>1076</v>
      </c>
      <c r="C365" s="189">
        <v>177</v>
      </c>
      <c r="D365" s="189">
        <v>177</v>
      </c>
      <c r="E365" s="189">
        <v>177</v>
      </c>
      <c r="F365" s="189">
        <v>177</v>
      </c>
    </row>
    <row r="366" spans="1:6" ht="12.75" customHeight="1" thickBot="1" x14ac:dyDescent="0.25">
      <c r="A366" s="181">
        <v>356</v>
      </c>
      <c r="B366" s="189" t="s">
        <v>759</v>
      </c>
      <c r="C366" s="189">
        <v>499</v>
      </c>
      <c r="D366" s="189">
        <v>499</v>
      </c>
      <c r="E366" s="189">
        <v>499</v>
      </c>
      <c r="F366" s="189">
        <v>499</v>
      </c>
    </row>
    <row r="367" spans="1:6" ht="12.75" customHeight="1" x14ac:dyDescent="0.2">
      <c r="A367" s="180">
        <v>357</v>
      </c>
      <c r="B367" s="189" t="s">
        <v>760</v>
      </c>
      <c r="C367" s="189">
        <v>1410</v>
      </c>
      <c r="D367" s="189">
        <v>1392</v>
      </c>
      <c r="E367" s="189">
        <v>1471</v>
      </c>
      <c r="F367" s="189">
        <v>1471</v>
      </c>
    </row>
    <row r="368" spans="1:6" ht="12.75" customHeight="1" thickBot="1" x14ac:dyDescent="0.25">
      <c r="A368" s="181">
        <v>358</v>
      </c>
      <c r="B368" s="189" t="s">
        <v>385</v>
      </c>
      <c r="C368" s="189">
        <v>120</v>
      </c>
      <c r="D368" s="189">
        <v>120</v>
      </c>
      <c r="E368" s="189">
        <v>120</v>
      </c>
      <c r="F368" s="189">
        <v>120</v>
      </c>
    </row>
    <row r="369" spans="1:6" ht="12.75" customHeight="1" x14ac:dyDescent="0.2">
      <c r="A369" s="180">
        <v>359</v>
      </c>
      <c r="B369" s="189" t="s">
        <v>347</v>
      </c>
      <c r="C369" s="189">
        <v>447</v>
      </c>
      <c r="D369" s="189">
        <v>447</v>
      </c>
      <c r="E369" s="189">
        <v>447</v>
      </c>
      <c r="F369" s="189">
        <v>447</v>
      </c>
    </row>
    <row r="370" spans="1:6" ht="12.75" customHeight="1" thickBot="1" x14ac:dyDescent="0.25">
      <c r="A370" s="181">
        <v>360</v>
      </c>
      <c r="B370" s="189" t="s">
        <v>190</v>
      </c>
      <c r="C370" s="189">
        <v>268</v>
      </c>
      <c r="D370" s="189">
        <v>268</v>
      </c>
      <c r="E370" s="189">
        <v>268</v>
      </c>
      <c r="F370" s="189">
        <v>268</v>
      </c>
    </row>
    <row r="371" spans="1:6" ht="12.75" customHeight="1" x14ac:dyDescent="0.2">
      <c r="A371" s="180">
        <v>361</v>
      </c>
      <c r="B371" s="189" t="s">
        <v>1152</v>
      </c>
      <c r="C371" s="189">
        <v>19</v>
      </c>
      <c r="D371" s="189">
        <v>17</v>
      </c>
      <c r="E371" s="189">
        <v>17</v>
      </c>
      <c r="F371" s="189">
        <v>17</v>
      </c>
    </row>
    <row r="372" spans="1:6" ht="12.75" customHeight="1" thickBot="1" x14ac:dyDescent="0.25">
      <c r="A372" s="181">
        <v>362</v>
      </c>
      <c r="B372" s="189" t="s">
        <v>2477</v>
      </c>
      <c r="C372" s="189">
        <v>88</v>
      </c>
      <c r="D372" s="189">
        <v>88</v>
      </c>
      <c r="E372" s="189">
        <v>88</v>
      </c>
      <c r="F372" s="189">
        <v>88</v>
      </c>
    </row>
    <row r="373" spans="1:6" ht="12.75" customHeight="1" x14ac:dyDescent="0.2">
      <c r="A373" s="180">
        <v>363</v>
      </c>
      <c r="B373" s="189" t="s">
        <v>2478</v>
      </c>
      <c r="C373" s="189">
        <v>0</v>
      </c>
      <c r="D373" s="189">
        <v>0</v>
      </c>
      <c r="E373" s="189">
        <v>0</v>
      </c>
      <c r="F373" s="189">
        <v>0</v>
      </c>
    </row>
    <row r="374" spans="1:6" ht="12.75" customHeight="1" thickBot="1" x14ac:dyDescent="0.25">
      <c r="A374" s="181">
        <v>364</v>
      </c>
      <c r="B374" s="189" t="s">
        <v>761</v>
      </c>
      <c r="C374" s="189">
        <v>669</v>
      </c>
      <c r="D374" s="189">
        <v>684</v>
      </c>
      <c r="E374" s="189">
        <v>699</v>
      </c>
      <c r="F374" s="189">
        <v>699</v>
      </c>
    </row>
    <row r="375" spans="1:6" ht="12.75" customHeight="1" x14ac:dyDescent="0.2">
      <c r="A375" s="180">
        <v>365</v>
      </c>
      <c r="B375" s="189" t="s">
        <v>1077</v>
      </c>
      <c r="C375" s="189">
        <v>9682</v>
      </c>
      <c r="D375" s="189">
        <v>9682</v>
      </c>
      <c r="E375" s="189">
        <v>9682</v>
      </c>
      <c r="F375" s="189">
        <v>9682</v>
      </c>
    </row>
    <row r="376" spans="1:6" ht="12.75" customHeight="1" thickBot="1" x14ac:dyDescent="0.25">
      <c r="A376" s="181">
        <v>366</v>
      </c>
      <c r="B376" s="189" t="s">
        <v>762</v>
      </c>
      <c r="C376" s="189">
        <v>447</v>
      </c>
      <c r="D376" s="189">
        <v>394</v>
      </c>
      <c r="E376" s="189">
        <v>349</v>
      </c>
      <c r="F376" s="189">
        <v>349</v>
      </c>
    </row>
    <row r="377" spans="1:6" ht="12.75" customHeight="1" x14ac:dyDescent="0.2">
      <c r="A377" s="180">
        <v>367</v>
      </c>
      <c r="B377" s="189" t="s">
        <v>763</v>
      </c>
      <c r="C377" s="189">
        <v>101</v>
      </c>
      <c r="D377" s="189">
        <v>101</v>
      </c>
      <c r="E377" s="189">
        <v>101</v>
      </c>
      <c r="F377" s="189">
        <v>101</v>
      </c>
    </row>
    <row r="378" spans="1:6" ht="12.75" customHeight="1" thickBot="1" x14ac:dyDescent="0.25">
      <c r="A378" s="181">
        <v>368</v>
      </c>
      <c r="B378" s="189" t="s">
        <v>1187</v>
      </c>
      <c r="C378" s="189">
        <v>70</v>
      </c>
      <c r="D378" s="189">
        <v>70</v>
      </c>
      <c r="E378" s="189">
        <v>70</v>
      </c>
      <c r="F378" s="189">
        <v>69</v>
      </c>
    </row>
    <row r="379" spans="1:6" ht="12.75" customHeight="1" x14ac:dyDescent="0.2">
      <c r="A379" s="180">
        <v>369</v>
      </c>
      <c r="B379" s="189" t="s">
        <v>764</v>
      </c>
      <c r="C379" s="189">
        <v>782</v>
      </c>
      <c r="D379" s="189">
        <v>623</v>
      </c>
      <c r="E379" s="189">
        <v>623</v>
      </c>
      <c r="F379" s="189">
        <v>623</v>
      </c>
    </row>
    <row r="380" spans="1:6" ht="12.75" customHeight="1" thickBot="1" x14ac:dyDescent="0.25">
      <c r="A380" s="181">
        <v>370</v>
      </c>
      <c r="B380" s="189" t="s">
        <v>765</v>
      </c>
      <c r="C380" s="189">
        <v>2151</v>
      </c>
      <c r="D380" s="189">
        <v>2143</v>
      </c>
      <c r="E380" s="189">
        <v>2151</v>
      </c>
      <c r="F380" s="189">
        <v>2151</v>
      </c>
    </row>
    <row r="381" spans="1:6" ht="12.75" customHeight="1" x14ac:dyDescent="0.2">
      <c r="A381" s="180">
        <v>371</v>
      </c>
      <c r="B381" s="189" t="s">
        <v>440</v>
      </c>
      <c r="C381" s="189">
        <v>200</v>
      </c>
      <c r="D381" s="189">
        <v>200</v>
      </c>
      <c r="E381" s="189">
        <v>200</v>
      </c>
      <c r="F381" s="189">
        <v>200</v>
      </c>
    </row>
    <row r="382" spans="1:6" ht="12.75" customHeight="1" thickBot="1" x14ac:dyDescent="0.25">
      <c r="A382" s="181">
        <v>372</v>
      </c>
      <c r="B382" s="189" t="s">
        <v>465</v>
      </c>
      <c r="C382" s="189">
        <v>325</v>
      </c>
      <c r="D382" s="189">
        <v>325</v>
      </c>
      <c r="E382" s="189">
        <v>325</v>
      </c>
      <c r="F382" s="189">
        <v>325</v>
      </c>
    </row>
    <row r="383" spans="1:6" ht="12.75" customHeight="1" x14ac:dyDescent="0.2">
      <c r="A383" s="180">
        <v>373</v>
      </c>
      <c r="B383" s="189" t="s">
        <v>1213</v>
      </c>
      <c r="C383" s="189">
        <v>314</v>
      </c>
      <c r="D383" s="189">
        <v>322</v>
      </c>
      <c r="E383" s="189">
        <v>338</v>
      </c>
      <c r="F383" s="189">
        <v>338</v>
      </c>
    </row>
    <row r="384" spans="1:6" ht="12.75" customHeight="1" thickBot="1" x14ac:dyDescent="0.25">
      <c r="A384" s="181">
        <v>374</v>
      </c>
      <c r="B384" s="189" t="s">
        <v>766</v>
      </c>
      <c r="C384" s="189">
        <v>11077</v>
      </c>
      <c r="D384" s="189">
        <v>10983</v>
      </c>
      <c r="E384" s="189">
        <v>11158</v>
      </c>
      <c r="F384" s="189">
        <v>11158</v>
      </c>
    </row>
    <row r="385" spans="1:6" ht="12.75" customHeight="1" x14ac:dyDescent="0.2">
      <c r="A385" s="180">
        <v>375</v>
      </c>
      <c r="B385" s="189" t="s">
        <v>2479</v>
      </c>
      <c r="C385" s="189">
        <v>168</v>
      </c>
      <c r="D385" s="189">
        <v>168</v>
      </c>
      <c r="E385" s="189">
        <v>168</v>
      </c>
      <c r="F385" s="189">
        <v>168</v>
      </c>
    </row>
    <row r="386" spans="1:6" ht="12.75" customHeight="1" thickBot="1" x14ac:dyDescent="0.25">
      <c r="A386" s="181">
        <v>376</v>
      </c>
      <c r="B386" s="189" t="s">
        <v>1188</v>
      </c>
      <c r="C386" s="189">
        <v>20</v>
      </c>
      <c r="D386" s="189">
        <v>20</v>
      </c>
      <c r="E386" s="189">
        <v>20</v>
      </c>
      <c r="F386" s="189">
        <v>20</v>
      </c>
    </row>
    <row r="387" spans="1:6" ht="12.75" customHeight="1" x14ac:dyDescent="0.2">
      <c r="A387" s="180">
        <v>377</v>
      </c>
      <c r="B387" s="189" t="s">
        <v>767</v>
      </c>
      <c r="C387" s="189">
        <v>744</v>
      </c>
      <c r="D387" s="189">
        <v>744</v>
      </c>
      <c r="E387" s="189">
        <v>744</v>
      </c>
      <c r="F387" s="189">
        <v>744</v>
      </c>
    </row>
    <row r="388" spans="1:6" ht="12.75" customHeight="1" thickBot="1" x14ac:dyDescent="0.25">
      <c r="A388" s="181">
        <v>378</v>
      </c>
      <c r="B388" s="189" t="s">
        <v>768</v>
      </c>
      <c r="C388" s="189">
        <v>2006</v>
      </c>
      <c r="D388" s="189">
        <v>2006</v>
      </c>
      <c r="E388" s="189">
        <v>2006</v>
      </c>
      <c r="F388" s="189">
        <v>2006</v>
      </c>
    </row>
    <row r="389" spans="1:6" ht="12.75" customHeight="1" x14ac:dyDescent="0.2">
      <c r="A389" s="180">
        <v>379</v>
      </c>
      <c r="B389" s="202" t="s">
        <v>769</v>
      </c>
      <c r="C389" s="202">
        <v>36</v>
      </c>
      <c r="D389" s="202">
        <v>36</v>
      </c>
      <c r="E389" s="202">
        <v>36</v>
      </c>
      <c r="F389" s="202">
        <v>36</v>
      </c>
    </row>
    <row r="390" spans="1:6" ht="12.75" customHeight="1" thickBot="1" x14ac:dyDescent="0.25">
      <c r="A390" s="181">
        <v>380</v>
      </c>
      <c r="B390" s="202" t="s">
        <v>2402</v>
      </c>
      <c r="C390" s="202">
        <v>0</v>
      </c>
      <c r="D390" s="202">
        <v>0</v>
      </c>
      <c r="E390" s="202">
        <v>0</v>
      </c>
      <c r="F390" s="202">
        <v>0</v>
      </c>
    </row>
    <row r="391" spans="1:6" ht="12.75" customHeight="1" x14ac:dyDescent="0.2">
      <c r="A391" s="180">
        <v>381</v>
      </c>
      <c r="B391" s="189" t="s">
        <v>1214</v>
      </c>
      <c r="C391" s="189">
        <v>0</v>
      </c>
      <c r="D391" s="189">
        <v>69</v>
      </c>
      <c r="E391" s="189">
        <v>70</v>
      </c>
      <c r="F391" s="189">
        <v>70</v>
      </c>
    </row>
    <row r="392" spans="1:6" ht="12.75" customHeight="1" thickBot="1" x14ac:dyDescent="0.25">
      <c r="A392" s="181">
        <v>382</v>
      </c>
      <c r="B392" s="189" t="s">
        <v>1078</v>
      </c>
      <c r="C392" s="189">
        <v>1869</v>
      </c>
      <c r="D392" s="189">
        <v>1869</v>
      </c>
      <c r="E392" s="189">
        <v>1869</v>
      </c>
      <c r="F392" s="189">
        <v>1869</v>
      </c>
    </row>
    <row r="393" spans="1:6" ht="12.75" customHeight="1" x14ac:dyDescent="0.2">
      <c r="A393" s="180">
        <v>383</v>
      </c>
      <c r="B393" s="189" t="s">
        <v>770</v>
      </c>
      <c r="C393" s="189">
        <v>153</v>
      </c>
      <c r="D393" s="189">
        <v>153</v>
      </c>
      <c r="E393" s="189">
        <v>153</v>
      </c>
      <c r="F393" s="189">
        <v>153</v>
      </c>
    </row>
    <row r="394" spans="1:6" ht="12.75" customHeight="1" thickBot="1" x14ac:dyDescent="0.25">
      <c r="A394" s="181">
        <v>384</v>
      </c>
      <c r="B394" s="189" t="s">
        <v>771</v>
      </c>
      <c r="C394" s="189">
        <v>533</v>
      </c>
      <c r="D394" s="189">
        <v>533</v>
      </c>
      <c r="E394" s="189">
        <v>533</v>
      </c>
      <c r="F394" s="189">
        <v>533</v>
      </c>
    </row>
    <row r="395" spans="1:6" ht="12.75" customHeight="1" x14ac:dyDescent="0.2">
      <c r="A395" s="180">
        <v>385</v>
      </c>
      <c r="B395" s="189" t="s">
        <v>772</v>
      </c>
      <c r="C395" s="189">
        <v>12</v>
      </c>
      <c r="D395" s="189">
        <v>19</v>
      </c>
      <c r="E395" s="189">
        <v>18</v>
      </c>
      <c r="F395" s="189">
        <v>18</v>
      </c>
    </row>
    <row r="396" spans="1:6" ht="12.75" customHeight="1" thickBot="1" x14ac:dyDescent="0.25">
      <c r="A396" s="181">
        <v>386</v>
      </c>
      <c r="B396" s="202" t="s">
        <v>501</v>
      </c>
      <c r="C396" s="202">
        <v>0</v>
      </c>
      <c r="D396" s="202">
        <v>0</v>
      </c>
      <c r="E396" s="202">
        <v>0</v>
      </c>
      <c r="F396" s="202">
        <v>0</v>
      </c>
    </row>
    <row r="397" spans="1:6" ht="12.75" customHeight="1" x14ac:dyDescent="0.2">
      <c r="A397" s="180">
        <v>387</v>
      </c>
      <c r="B397" s="189" t="s">
        <v>205</v>
      </c>
      <c r="C397" s="189">
        <v>1000</v>
      </c>
      <c r="D397" s="189">
        <v>1000</v>
      </c>
      <c r="E397" s="189">
        <v>1000</v>
      </c>
      <c r="F397" s="189">
        <v>1000</v>
      </c>
    </row>
    <row r="398" spans="1:6" ht="12.75" customHeight="1" thickBot="1" x14ac:dyDescent="0.25">
      <c r="A398" s="181">
        <v>388</v>
      </c>
      <c r="B398" s="189" t="s">
        <v>386</v>
      </c>
      <c r="C398" s="189">
        <v>0</v>
      </c>
      <c r="D398" s="189">
        <v>0</v>
      </c>
      <c r="E398" s="189">
        <v>0</v>
      </c>
      <c r="F398" s="189">
        <v>0</v>
      </c>
    </row>
    <row r="399" spans="1:6" ht="12.75" customHeight="1" x14ac:dyDescent="0.2">
      <c r="A399" s="180">
        <v>389</v>
      </c>
      <c r="B399" s="189" t="s">
        <v>1215</v>
      </c>
      <c r="C399" s="189">
        <v>215</v>
      </c>
      <c r="D399" s="189">
        <v>215</v>
      </c>
      <c r="E399" s="189">
        <v>215</v>
      </c>
      <c r="F399" s="189">
        <v>215</v>
      </c>
    </row>
    <row r="400" spans="1:6" ht="12.75" customHeight="1" thickBot="1" x14ac:dyDescent="0.25">
      <c r="A400" s="181">
        <v>390</v>
      </c>
      <c r="B400" s="189" t="s">
        <v>1127</v>
      </c>
      <c r="C400" s="189">
        <v>0</v>
      </c>
      <c r="D400" s="189">
        <v>0</v>
      </c>
      <c r="E400" s="189">
        <v>0</v>
      </c>
      <c r="F400" s="189">
        <v>0</v>
      </c>
    </row>
    <row r="401" spans="1:6" ht="12.75" customHeight="1" x14ac:dyDescent="0.2">
      <c r="A401" s="180">
        <v>391</v>
      </c>
      <c r="B401" s="189" t="s">
        <v>773</v>
      </c>
      <c r="C401" s="189">
        <v>1</v>
      </c>
      <c r="D401" s="189">
        <v>1</v>
      </c>
      <c r="E401" s="189">
        <v>1</v>
      </c>
      <c r="F401" s="189">
        <v>1</v>
      </c>
    </row>
    <row r="402" spans="1:6" ht="12.75" customHeight="1" thickBot="1" x14ac:dyDescent="0.25">
      <c r="A402" s="181">
        <v>392</v>
      </c>
      <c r="B402" s="189" t="s">
        <v>318</v>
      </c>
      <c r="C402" s="189">
        <v>20</v>
      </c>
      <c r="D402" s="189">
        <v>20</v>
      </c>
      <c r="E402" s="189">
        <v>20</v>
      </c>
      <c r="F402" s="189">
        <v>16</v>
      </c>
    </row>
    <row r="403" spans="1:6" ht="12.75" customHeight="1" x14ac:dyDescent="0.2">
      <c r="A403" s="180">
        <v>393</v>
      </c>
      <c r="B403" s="189" t="s">
        <v>2403</v>
      </c>
      <c r="C403" s="189">
        <v>0</v>
      </c>
      <c r="D403" s="189">
        <v>0</v>
      </c>
      <c r="E403" s="189">
        <v>0</v>
      </c>
      <c r="F403" s="189">
        <v>0</v>
      </c>
    </row>
    <row r="404" spans="1:6" ht="12.75" customHeight="1" thickBot="1" x14ac:dyDescent="0.25">
      <c r="A404" s="181">
        <v>394</v>
      </c>
      <c r="B404" s="189" t="s">
        <v>2342</v>
      </c>
      <c r="C404" s="189">
        <v>137</v>
      </c>
      <c r="D404" s="189">
        <v>137</v>
      </c>
      <c r="E404" s="189">
        <v>137</v>
      </c>
      <c r="F404" s="189">
        <v>137</v>
      </c>
    </row>
    <row r="405" spans="1:6" ht="12.75" customHeight="1" x14ac:dyDescent="0.2">
      <c r="A405" s="180">
        <v>395</v>
      </c>
      <c r="B405" s="189" t="s">
        <v>502</v>
      </c>
      <c r="C405" s="189">
        <v>9</v>
      </c>
      <c r="D405" s="189">
        <v>10</v>
      </c>
      <c r="E405" s="189">
        <v>8</v>
      </c>
      <c r="F405" s="189">
        <v>8</v>
      </c>
    </row>
    <row r="406" spans="1:6" ht="12.75" customHeight="1" thickBot="1" x14ac:dyDescent="0.25">
      <c r="A406" s="181">
        <v>396</v>
      </c>
      <c r="B406" s="189" t="s">
        <v>774</v>
      </c>
      <c r="C406" s="189">
        <v>1322</v>
      </c>
      <c r="D406" s="189">
        <v>1322</v>
      </c>
      <c r="E406" s="189">
        <v>1322</v>
      </c>
      <c r="F406" s="189">
        <v>1322</v>
      </c>
    </row>
    <row r="407" spans="1:6" ht="12.75" customHeight="1" x14ac:dyDescent="0.2">
      <c r="A407" s="180">
        <v>397</v>
      </c>
      <c r="B407" s="189" t="s">
        <v>775</v>
      </c>
      <c r="C407" s="189">
        <v>962</v>
      </c>
      <c r="D407" s="189">
        <v>1962</v>
      </c>
      <c r="E407" s="189">
        <v>1012</v>
      </c>
      <c r="F407" s="189">
        <v>1012</v>
      </c>
    </row>
    <row r="408" spans="1:6" ht="12.75" customHeight="1" thickBot="1" x14ac:dyDescent="0.25">
      <c r="A408" s="181">
        <v>398</v>
      </c>
      <c r="B408" s="189" t="s">
        <v>776</v>
      </c>
      <c r="C408" s="189">
        <v>78</v>
      </c>
      <c r="D408" s="189">
        <v>78</v>
      </c>
      <c r="E408" s="189">
        <v>78</v>
      </c>
      <c r="F408" s="189">
        <v>78</v>
      </c>
    </row>
    <row r="409" spans="1:6" ht="12.75" customHeight="1" x14ac:dyDescent="0.2">
      <c r="A409" s="180">
        <v>399</v>
      </c>
      <c r="B409" s="189" t="s">
        <v>660</v>
      </c>
      <c r="C409" s="189">
        <v>0</v>
      </c>
      <c r="D409" s="189">
        <v>0</v>
      </c>
      <c r="E409" s="189">
        <v>0</v>
      </c>
      <c r="F409" s="189">
        <v>0</v>
      </c>
    </row>
    <row r="410" spans="1:6" ht="12.75" customHeight="1" thickBot="1" x14ac:dyDescent="0.25">
      <c r="A410" s="181">
        <v>400</v>
      </c>
      <c r="B410" s="189" t="s">
        <v>1079</v>
      </c>
      <c r="C410" s="189">
        <v>194</v>
      </c>
      <c r="D410" s="189">
        <v>194</v>
      </c>
      <c r="E410" s="189">
        <v>194</v>
      </c>
      <c r="F410" s="189">
        <v>194</v>
      </c>
    </row>
    <row r="411" spans="1:6" ht="12.75" customHeight="1" x14ac:dyDescent="0.2">
      <c r="A411" s="180">
        <v>401</v>
      </c>
      <c r="B411" s="189" t="s">
        <v>777</v>
      </c>
      <c r="C411" s="189">
        <v>26</v>
      </c>
      <c r="D411" s="189">
        <v>26</v>
      </c>
      <c r="E411" s="189">
        <v>26</v>
      </c>
      <c r="F411" s="189">
        <v>26</v>
      </c>
    </row>
    <row r="412" spans="1:6" ht="12.75" customHeight="1" thickBot="1" x14ac:dyDescent="0.25">
      <c r="A412" s="181">
        <v>402</v>
      </c>
      <c r="B412" s="189" t="s">
        <v>778</v>
      </c>
      <c r="C412" s="189">
        <v>13</v>
      </c>
      <c r="D412" s="189">
        <v>13</v>
      </c>
      <c r="E412" s="189">
        <v>13</v>
      </c>
      <c r="F412" s="189">
        <v>13</v>
      </c>
    </row>
    <row r="413" spans="1:6" ht="12.75" customHeight="1" x14ac:dyDescent="0.2">
      <c r="A413" s="180">
        <v>403</v>
      </c>
      <c r="B413" s="189" t="s">
        <v>1189</v>
      </c>
      <c r="C413" s="189">
        <v>3</v>
      </c>
      <c r="D413" s="189">
        <v>3</v>
      </c>
      <c r="E413" s="189">
        <v>3</v>
      </c>
      <c r="F413" s="189">
        <v>3</v>
      </c>
    </row>
    <row r="414" spans="1:6" ht="12.75" customHeight="1" thickBot="1" x14ac:dyDescent="0.25">
      <c r="A414" s="181">
        <v>404</v>
      </c>
      <c r="B414" s="189" t="s">
        <v>319</v>
      </c>
      <c r="C414" s="189">
        <v>156</v>
      </c>
      <c r="D414" s="189">
        <v>156</v>
      </c>
      <c r="E414" s="189">
        <v>156</v>
      </c>
      <c r="F414" s="189">
        <v>156</v>
      </c>
    </row>
    <row r="415" spans="1:6" ht="12.75" customHeight="1" x14ac:dyDescent="0.2">
      <c r="A415" s="180">
        <v>405</v>
      </c>
      <c r="B415" s="202" t="s">
        <v>642</v>
      </c>
      <c r="C415" s="202">
        <v>67</v>
      </c>
      <c r="D415" s="202">
        <v>67</v>
      </c>
      <c r="E415" s="202">
        <v>67</v>
      </c>
      <c r="F415" s="202">
        <v>67</v>
      </c>
    </row>
    <row r="416" spans="1:6" ht="12.75" customHeight="1" thickBot="1" x14ac:dyDescent="0.25">
      <c r="A416" s="181">
        <v>406</v>
      </c>
      <c r="B416" s="202" t="s">
        <v>779</v>
      </c>
      <c r="C416" s="202">
        <v>191</v>
      </c>
      <c r="D416" s="202">
        <v>191</v>
      </c>
      <c r="E416" s="202">
        <v>191</v>
      </c>
      <c r="F416" s="202">
        <v>0</v>
      </c>
    </row>
    <row r="417" spans="1:6" ht="12.75" customHeight="1" x14ac:dyDescent="0.2">
      <c r="A417" s="180">
        <v>407</v>
      </c>
      <c r="B417" s="189" t="s">
        <v>780</v>
      </c>
      <c r="C417" s="189">
        <v>1400</v>
      </c>
      <c r="D417" s="189">
        <v>1400</v>
      </c>
      <c r="E417" s="189">
        <v>1400</v>
      </c>
      <c r="F417" s="189">
        <v>1400</v>
      </c>
    </row>
    <row r="418" spans="1:6" ht="12.75" customHeight="1" thickBot="1" x14ac:dyDescent="0.25">
      <c r="A418" s="181">
        <v>408</v>
      </c>
      <c r="B418" s="189" t="s">
        <v>781</v>
      </c>
      <c r="C418" s="189">
        <v>24</v>
      </c>
      <c r="D418" s="189">
        <v>24</v>
      </c>
      <c r="E418" s="189">
        <v>24</v>
      </c>
      <c r="F418" s="189">
        <v>24</v>
      </c>
    </row>
    <row r="419" spans="1:6" ht="12.75" customHeight="1" x14ac:dyDescent="0.2">
      <c r="A419" s="180">
        <v>409</v>
      </c>
      <c r="B419" s="189" t="s">
        <v>1190</v>
      </c>
      <c r="C419" s="189">
        <v>15</v>
      </c>
      <c r="D419" s="189">
        <v>15</v>
      </c>
      <c r="E419" s="189">
        <v>15</v>
      </c>
      <c r="F419" s="189">
        <v>15</v>
      </c>
    </row>
    <row r="420" spans="1:6" ht="12.75" customHeight="1" thickBot="1" x14ac:dyDescent="0.25">
      <c r="A420" s="181">
        <v>410</v>
      </c>
      <c r="B420" s="189" t="s">
        <v>586</v>
      </c>
      <c r="C420" s="189">
        <v>176</v>
      </c>
      <c r="D420" s="189">
        <v>176</v>
      </c>
      <c r="E420" s="189">
        <v>176</v>
      </c>
      <c r="F420" s="189">
        <v>176</v>
      </c>
    </row>
    <row r="421" spans="1:6" ht="12.75" customHeight="1" x14ac:dyDescent="0.2">
      <c r="A421" s="180">
        <v>411</v>
      </c>
      <c r="B421" s="189" t="s">
        <v>503</v>
      </c>
      <c r="C421" s="189">
        <v>79</v>
      </c>
      <c r="D421" s="189">
        <v>79</v>
      </c>
      <c r="E421" s="189">
        <v>79</v>
      </c>
      <c r="F421" s="189">
        <v>79</v>
      </c>
    </row>
    <row r="422" spans="1:6" ht="12.75" customHeight="1" thickBot="1" x14ac:dyDescent="0.25">
      <c r="A422" s="181">
        <v>412</v>
      </c>
      <c r="B422" s="189" t="s">
        <v>504</v>
      </c>
      <c r="C422" s="189">
        <v>79</v>
      </c>
      <c r="D422" s="189">
        <v>79</v>
      </c>
      <c r="E422" s="189">
        <v>79</v>
      </c>
      <c r="F422" s="189">
        <v>79</v>
      </c>
    </row>
    <row r="423" spans="1:6" ht="12.75" customHeight="1" x14ac:dyDescent="0.2">
      <c r="A423" s="180">
        <v>413</v>
      </c>
      <c r="B423" s="189" t="s">
        <v>166</v>
      </c>
      <c r="C423" s="189">
        <v>1658</v>
      </c>
      <c r="D423" s="189">
        <v>1658</v>
      </c>
      <c r="E423" s="189">
        <v>1658</v>
      </c>
      <c r="F423" s="189">
        <v>1658</v>
      </c>
    </row>
    <row r="424" spans="1:6" ht="12.75" customHeight="1" thickBot="1" x14ac:dyDescent="0.25">
      <c r="A424" s="181">
        <v>414</v>
      </c>
      <c r="B424" s="189" t="s">
        <v>331</v>
      </c>
      <c r="C424" s="189">
        <v>65</v>
      </c>
      <c r="D424" s="189">
        <v>65</v>
      </c>
      <c r="E424" s="189">
        <v>65</v>
      </c>
      <c r="F424" s="189">
        <v>65</v>
      </c>
    </row>
    <row r="425" spans="1:6" ht="12.75" customHeight="1" x14ac:dyDescent="0.2">
      <c r="A425" s="180">
        <v>415</v>
      </c>
      <c r="B425" s="189" t="s">
        <v>267</v>
      </c>
      <c r="C425" s="189">
        <v>61</v>
      </c>
      <c r="D425" s="189">
        <v>33</v>
      </c>
      <c r="E425" s="189">
        <v>63</v>
      </c>
      <c r="F425" s="189">
        <v>63</v>
      </c>
    </row>
    <row r="426" spans="1:6" ht="12.75" customHeight="1" thickBot="1" x14ac:dyDescent="0.25">
      <c r="A426" s="181">
        <v>416</v>
      </c>
      <c r="B426" s="202" t="s">
        <v>782</v>
      </c>
      <c r="C426" s="202">
        <v>0</v>
      </c>
      <c r="D426" s="202">
        <v>0</v>
      </c>
      <c r="E426" s="202">
        <v>0</v>
      </c>
      <c r="F426" s="202">
        <v>0</v>
      </c>
    </row>
    <row r="427" spans="1:6" ht="12.75" customHeight="1" x14ac:dyDescent="0.2">
      <c r="A427" s="180">
        <v>417</v>
      </c>
      <c r="B427" s="189" t="s">
        <v>2557</v>
      </c>
      <c r="C427" s="189">
        <v>0</v>
      </c>
      <c r="D427" s="189">
        <v>0</v>
      </c>
      <c r="E427" s="189">
        <v>0</v>
      </c>
      <c r="F427" s="189">
        <v>0</v>
      </c>
    </row>
    <row r="428" spans="1:6" ht="12.75" customHeight="1" thickBot="1" x14ac:dyDescent="0.25">
      <c r="A428" s="181">
        <v>418</v>
      </c>
      <c r="B428" s="189" t="s">
        <v>661</v>
      </c>
      <c r="C428" s="189">
        <v>1</v>
      </c>
      <c r="D428" s="189">
        <v>1</v>
      </c>
      <c r="E428" s="189">
        <v>1</v>
      </c>
      <c r="F428" s="189">
        <v>1</v>
      </c>
    </row>
    <row r="429" spans="1:6" ht="12.75" customHeight="1" x14ac:dyDescent="0.2">
      <c r="A429" s="180">
        <v>419</v>
      </c>
      <c r="B429" s="189" t="s">
        <v>387</v>
      </c>
      <c r="C429" s="189">
        <v>137</v>
      </c>
      <c r="D429" s="189">
        <v>137</v>
      </c>
      <c r="E429" s="189">
        <v>137</v>
      </c>
      <c r="F429" s="189">
        <v>137</v>
      </c>
    </row>
    <row r="430" spans="1:6" ht="12.75" customHeight="1" thickBot="1" x14ac:dyDescent="0.25">
      <c r="A430" s="181">
        <v>420</v>
      </c>
      <c r="B430" s="189" t="s">
        <v>783</v>
      </c>
      <c r="C430" s="189">
        <v>70461</v>
      </c>
      <c r="D430" s="189">
        <v>70248</v>
      </c>
      <c r="E430" s="189">
        <v>70127</v>
      </c>
      <c r="F430" s="189">
        <v>70083</v>
      </c>
    </row>
    <row r="431" spans="1:6" ht="12.75" customHeight="1" x14ac:dyDescent="0.2">
      <c r="A431" s="180">
        <v>421</v>
      </c>
      <c r="B431" s="189" t="s">
        <v>784</v>
      </c>
      <c r="C431" s="189">
        <v>1974</v>
      </c>
      <c r="D431" s="189">
        <v>1994</v>
      </c>
      <c r="E431" s="189">
        <v>2014</v>
      </c>
      <c r="F431" s="189">
        <v>2014</v>
      </c>
    </row>
    <row r="432" spans="1:6" ht="12.75" customHeight="1" thickBot="1" x14ac:dyDescent="0.25">
      <c r="A432" s="181">
        <v>422</v>
      </c>
      <c r="B432" s="189" t="s">
        <v>1216</v>
      </c>
      <c r="C432" s="189">
        <v>29</v>
      </c>
      <c r="D432" s="189">
        <v>29</v>
      </c>
      <c r="E432" s="189">
        <v>29</v>
      </c>
      <c r="F432" s="189">
        <v>29</v>
      </c>
    </row>
    <row r="433" spans="1:6" ht="12.75" customHeight="1" x14ac:dyDescent="0.2">
      <c r="A433" s="180">
        <v>423</v>
      </c>
      <c r="B433" s="189" t="s">
        <v>1246</v>
      </c>
      <c r="C433" s="189">
        <v>587</v>
      </c>
      <c r="D433" s="189">
        <v>599</v>
      </c>
      <c r="E433" s="189">
        <v>611</v>
      </c>
      <c r="F433" s="189">
        <v>611</v>
      </c>
    </row>
    <row r="434" spans="1:6" ht="12.75" customHeight="1" thickBot="1" x14ac:dyDescent="0.25">
      <c r="A434" s="181">
        <v>424</v>
      </c>
      <c r="B434" s="202" t="s">
        <v>617</v>
      </c>
      <c r="C434" s="202">
        <v>0</v>
      </c>
      <c r="D434" s="202">
        <v>0</v>
      </c>
      <c r="E434" s="202">
        <v>0</v>
      </c>
      <c r="F434" s="202">
        <v>0</v>
      </c>
    </row>
    <row r="435" spans="1:6" ht="12.75" customHeight="1" x14ac:dyDescent="0.2">
      <c r="A435" s="180">
        <v>425</v>
      </c>
      <c r="B435" s="189" t="s">
        <v>221</v>
      </c>
      <c r="C435" s="189">
        <v>3937</v>
      </c>
      <c r="D435" s="189">
        <v>3937</v>
      </c>
      <c r="E435" s="189">
        <v>3937</v>
      </c>
      <c r="F435" s="189">
        <v>3937</v>
      </c>
    </row>
    <row r="436" spans="1:6" ht="12.75" customHeight="1" thickBot="1" x14ac:dyDescent="0.25">
      <c r="A436" s="181">
        <v>426</v>
      </c>
      <c r="B436" s="189" t="s">
        <v>1104</v>
      </c>
      <c r="C436" s="189">
        <v>0</v>
      </c>
      <c r="D436" s="189">
        <v>0</v>
      </c>
      <c r="E436" s="189">
        <v>0</v>
      </c>
      <c r="F436" s="189">
        <v>0</v>
      </c>
    </row>
    <row r="437" spans="1:6" ht="12.75" customHeight="1" x14ac:dyDescent="0.2">
      <c r="A437" s="180">
        <v>427</v>
      </c>
      <c r="B437" s="189" t="s">
        <v>662</v>
      </c>
      <c r="C437" s="189">
        <v>11</v>
      </c>
      <c r="D437" s="189">
        <v>11</v>
      </c>
      <c r="E437" s="189">
        <v>11</v>
      </c>
      <c r="F437" s="189">
        <v>11</v>
      </c>
    </row>
    <row r="438" spans="1:6" ht="12.75" customHeight="1" thickBot="1" x14ac:dyDescent="0.25">
      <c r="A438" s="181">
        <v>428</v>
      </c>
      <c r="B438" s="189" t="s">
        <v>332</v>
      </c>
      <c r="C438" s="189">
        <v>174</v>
      </c>
      <c r="D438" s="189">
        <v>174</v>
      </c>
      <c r="E438" s="189">
        <v>174</v>
      </c>
      <c r="F438" s="189">
        <v>174</v>
      </c>
    </row>
    <row r="439" spans="1:6" ht="12.75" customHeight="1" x14ac:dyDescent="0.2">
      <c r="A439" s="180">
        <v>429</v>
      </c>
      <c r="B439" s="189" t="s">
        <v>785</v>
      </c>
      <c r="C439" s="189">
        <v>520</v>
      </c>
      <c r="D439" s="189">
        <v>520</v>
      </c>
      <c r="E439" s="189">
        <v>520</v>
      </c>
      <c r="F439" s="189">
        <v>520</v>
      </c>
    </row>
    <row r="440" spans="1:6" ht="12.75" customHeight="1" thickBot="1" x14ac:dyDescent="0.25">
      <c r="A440" s="181">
        <v>430</v>
      </c>
      <c r="B440" s="189" t="s">
        <v>786</v>
      </c>
      <c r="C440" s="189">
        <v>529</v>
      </c>
      <c r="D440" s="189">
        <v>529</v>
      </c>
      <c r="E440" s="189">
        <v>529</v>
      </c>
      <c r="F440" s="189">
        <v>529</v>
      </c>
    </row>
    <row r="441" spans="1:6" ht="12.75" customHeight="1" x14ac:dyDescent="0.2">
      <c r="A441" s="180">
        <v>431</v>
      </c>
      <c r="B441" s="189" t="s">
        <v>787</v>
      </c>
      <c r="C441" s="189">
        <v>213</v>
      </c>
      <c r="D441" s="189">
        <v>213</v>
      </c>
      <c r="E441" s="189">
        <v>213</v>
      </c>
      <c r="F441" s="189">
        <v>213</v>
      </c>
    </row>
    <row r="442" spans="1:6" ht="12.75" customHeight="1" thickBot="1" x14ac:dyDescent="0.25">
      <c r="A442" s="181">
        <v>432</v>
      </c>
      <c r="B442" s="189" t="s">
        <v>2404</v>
      </c>
      <c r="C442" s="189">
        <v>56</v>
      </c>
      <c r="D442" s="189">
        <v>61</v>
      </c>
      <c r="E442" s="189">
        <v>66</v>
      </c>
      <c r="F442" s="189">
        <v>66</v>
      </c>
    </row>
    <row r="443" spans="1:6" ht="12.75" customHeight="1" x14ac:dyDescent="0.2">
      <c r="A443" s="180">
        <v>433</v>
      </c>
      <c r="B443" s="189" t="s">
        <v>788</v>
      </c>
      <c r="C443" s="189">
        <v>160</v>
      </c>
      <c r="D443" s="189">
        <v>160</v>
      </c>
      <c r="E443" s="189">
        <v>160</v>
      </c>
      <c r="F443" s="189">
        <v>160</v>
      </c>
    </row>
    <row r="444" spans="1:6" ht="12.75" customHeight="1" thickBot="1" x14ac:dyDescent="0.25">
      <c r="A444" s="181">
        <v>434</v>
      </c>
      <c r="B444" s="189" t="s">
        <v>2480</v>
      </c>
      <c r="C444" s="189">
        <v>24</v>
      </c>
      <c r="D444" s="189">
        <v>24</v>
      </c>
      <c r="E444" s="189">
        <v>24</v>
      </c>
      <c r="F444" s="189">
        <v>24</v>
      </c>
    </row>
    <row r="445" spans="1:6" ht="12.75" customHeight="1" x14ac:dyDescent="0.2">
      <c r="A445" s="180">
        <v>435</v>
      </c>
      <c r="B445" s="189" t="s">
        <v>1153</v>
      </c>
      <c r="C445" s="189">
        <v>34</v>
      </c>
      <c r="D445" s="189">
        <v>34</v>
      </c>
      <c r="E445" s="189">
        <v>34</v>
      </c>
      <c r="F445" s="189">
        <v>34</v>
      </c>
    </row>
    <row r="446" spans="1:6" ht="12.75" customHeight="1" thickBot="1" x14ac:dyDescent="0.25">
      <c r="A446" s="181">
        <v>436</v>
      </c>
      <c r="B446" s="189" t="s">
        <v>789</v>
      </c>
      <c r="C446" s="189">
        <v>42</v>
      </c>
      <c r="D446" s="189">
        <v>42</v>
      </c>
      <c r="E446" s="189">
        <v>42</v>
      </c>
      <c r="F446" s="189">
        <v>8</v>
      </c>
    </row>
    <row r="447" spans="1:6" ht="12.75" customHeight="1" x14ac:dyDescent="0.2">
      <c r="A447" s="180">
        <v>437</v>
      </c>
      <c r="B447" s="189" t="s">
        <v>2481</v>
      </c>
      <c r="C447" s="189">
        <v>24</v>
      </c>
      <c r="D447" s="189">
        <v>24</v>
      </c>
      <c r="E447" s="189">
        <v>24</v>
      </c>
      <c r="F447" s="189">
        <v>24</v>
      </c>
    </row>
    <row r="448" spans="1:6" ht="12.75" customHeight="1" thickBot="1" x14ac:dyDescent="0.25">
      <c r="A448" s="181">
        <v>438</v>
      </c>
      <c r="B448" s="189" t="s">
        <v>38</v>
      </c>
      <c r="C448" s="189">
        <v>317</v>
      </c>
      <c r="D448" s="189">
        <v>317</v>
      </c>
      <c r="E448" s="189">
        <v>317</v>
      </c>
      <c r="F448" s="189">
        <v>0</v>
      </c>
    </row>
    <row r="449" spans="1:6" ht="12.75" customHeight="1" x14ac:dyDescent="0.2">
      <c r="A449" s="180">
        <v>439</v>
      </c>
      <c r="B449" s="189" t="s">
        <v>790</v>
      </c>
      <c r="C449" s="189">
        <v>1515</v>
      </c>
      <c r="D449" s="189">
        <v>1515</v>
      </c>
      <c r="E449" s="189">
        <v>1515</v>
      </c>
      <c r="F449" s="189">
        <v>1515</v>
      </c>
    </row>
    <row r="450" spans="1:6" ht="12.75" customHeight="1" thickBot="1" x14ac:dyDescent="0.25">
      <c r="A450" s="181">
        <v>440</v>
      </c>
      <c r="B450" s="189" t="s">
        <v>791</v>
      </c>
      <c r="C450" s="189">
        <v>2635</v>
      </c>
      <c r="D450" s="189">
        <v>2635</v>
      </c>
      <c r="E450" s="189">
        <v>2635</v>
      </c>
      <c r="F450" s="189">
        <v>2635</v>
      </c>
    </row>
    <row r="451" spans="1:6" ht="12.75" customHeight="1" x14ac:dyDescent="0.2">
      <c r="A451" s="180">
        <v>441</v>
      </c>
      <c r="B451" s="189" t="s">
        <v>2558</v>
      </c>
      <c r="C451" s="189">
        <v>49</v>
      </c>
      <c r="D451" s="189">
        <v>54</v>
      </c>
      <c r="E451" s="189">
        <v>59</v>
      </c>
      <c r="F451" s="189">
        <v>59</v>
      </c>
    </row>
    <row r="452" spans="1:6" ht="12.75" customHeight="1" thickBot="1" x14ac:dyDescent="0.25">
      <c r="A452" s="181">
        <v>442</v>
      </c>
      <c r="B452" s="189" t="s">
        <v>1191</v>
      </c>
      <c r="C452" s="189">
        <v>129</v>
      </c>
      <c r="D452" s="189">
        <v>120</v>
      </c>
      <c r="E452" s="189">
        <v>126</v>
      </c>
      <c r="F452" s="189">
        <v>126</v>
      </c>
    </row>
    <row r="453" spans="1:6" ht="12.75" customHeight="1" x14ac:dyDescent="0.2">
      <c r="A453" s="180">
        <v>443</v>
      </c>
      <c r="B453" s="189" t="s">
        <v>792</v>
      </c>
      <c r="C453" s="189">
        <v>193</v>
      </c>
      <c r="D453" s="189">
        <v>191</v>
      </c>
      <c r="E453" s="189">
        <v>193</v>
      </c>
      <c r="F453" s="189">
        <v>193</v>
      </c>
    </row>
    <row r="454" spans="1:6" ht="12.75" customHeight="1" thickBot="1" x14ac:dyDescent="0.25">
      <c r="A454" s="181">
        <v>444</v>
      </c>
      <c r="B454" s="189" t="s">
        <v>1080</v>
      </c>
      <c r="C454" s="189">
        <v>86</v>
      </c>
      <c r="D454" s="189">
        <v>86</v>
      </c>
      <c r="E454" s="189">
        <v>86</v>
      </c>
      <c r="F454" s="189">
        <v>86</v>
      </c>
    </row>
    <row r="455" spans="1:6" ht="12.75" customHeight="1" x14ac:dyDescent="0.2">
      <c r="A455" s="180">
        <v>445</v>
      </c>
      <c r="B455" s="189" t="s">
        <v>793</v>
      </c>
      <c r="C455" s="189">
        <v>1</v>
      </c>
      <c r="D455" s="189">
        <v>1</v>
      </c>
      <c r="E455" s="189">
        <v>1</v>
      </c>
      <c r="F455" s="189">
        <v>1</v>
      </c>
    </row>
    <row r="456" spans="1:6" ht="12.75" customHeight="1" thickBot="1" x14ac:dyDescent="0.25">
      <c r="A456" s="181">
        <v>446</v>
      </c>
      <c r="B456" s="189" t="s">
        <v>2343</v>
      </c>
      <c r="C456" s="189">
        <v>114</v>
      </c>
      <c r="D456" s="189">
        <v>110</v>
      </c>
      <c r="E456" s="189">
        <v>110</v>
      </c>
      <c r="F456" s="189">
        <v>110</v>
      </c>
    </row>
    <row r="457" spans="1:6" ht="12.75" customHeight="1" x14ac:dyDescent="0.2">
      <c r="A457" s="180">
        <v>447</v>
      </c>
      <c r="B457" s="189" t="s">
        <v>794</v>
      </c>
      <c r="C457" s="189">
        <v>1132</v>
      </c>
      <c r="D457" s="189">
        <v>1132</v>
      </c>
      <c r="E457" s="189">
        <v>1132</v>
      </c>
      <c r="F457" s="189">
        <v>1132</v>
      </c>
    </row>
    <row r="458" spans="1:6" ht="12.75" customHeight="1" thickBot="1" x14ac:dyDescent="0.25">
      <c r="A458" s="181">
        <v>448</v>
      </c>
      <c r="B458" s="189" t="s">
        <v>1081</v>
      </c>
      <c r="C458" s="189">
        <v>235</v>
      </c>
      <c r="D458" s="189">
        <v>235</v>
      </c>
      <c r="E458" s="189">
        <v>235</v>
      </c>
      <c r="F458" s="189">
        <v>235</v>
      </c>
    </row>
    <row r="459" spans="1:6" ht="12.75" customHeight="1" x14ac:dyDescent="0.2">
      <c r="A459" s="180">
        <v>449</v>
      </c>
      <c r="B459" s="189" t="s">
        <v>1082</v>
      </c>
      <c r="C459" s="189">
        <v>224</v>
      </c>
      <c r="D459" s="189">
        <v>222</v>
      </c>
      <c r="E459" s="189">
        <v>220</v>
      </c>
      <c r="F459" s="189">
        <v>220</v>
      </c>
    </row>
    <row r="460" spans="1:6" ht="12.75" customHeight="1" thickBot="1" x14ac:dyDescent="0.25">
      <c r="A460" s="181">
        <v>450</v>
      </c>
      <c r="B460" s="189" t="s">
        <v>795</v>
      </c>
      <c r="C460" s="189">
        <v>535</v>
      </c>
      <c r="D460" s="189">
        <v>542</v>
      </c>
      <c r="E460" s="189">
        <v>527</v>
      </c>
      <c r="F460" s="189">
        <v>527</v>
      </c>
    </row>
    <row r="461" spans="1:6" ht="12.75" customHeight="1" x14ac:dyDescent="0.2">
      <c r="A461" s="180">
        <v>451</v>
      </c>
      <c r="B461" s="189" t="s">
        <v>796</v>
      </c>
      <c r="C461" s="189">
        <v>12</v>
      </c>
      <c r="D461" s="189">
        <v>12</v>
      </c>
      <c r="E461" s="189">
        <v>12</v>
      </c>
      <c r="F461" s="189">
        <v>12</v>
      </c>
    </row>
    <row r="462" spans="1:6" ht="12.75" customHeight="1" thickBot="1" x14ac:dyDescent="0.25">
      <c r="A462" s="181">
        <v>452</v>
      </c>
      <c r="B462" s="189" t="s">
        <v>797</v>
      </c>
      <c r="C462" s="189">
        <v>265</v>
      </c>
      <c r="D462" s="189">
        <v>265</v>
      </c>
      <c r="E462" s="189">
        <v>265</v>
      </c>
      <c r="F462" s="189">
        <v>265</v>
      </c>
    </row>
    <row r="463" spans="1:6" ht="12.75" customHeight="1" x14ac:dyDescent="0.2">
      <c r="A463" s="180">
        <v>453</v>
      </c>
      <c r="B463" s="189" t="s">
        <v>417</v>
      </c>
      <c r="C463" s="189">
        <v>100</v>
      </c>
      <c r="D463" s="189">
        <v>100</v>
      </c>
      <c r="E463" s="189">
        <v>100</v>
      </c>
      <c r="F463" s="189">
        <v>100</v>
      </c>
    </row>
    <row r="464" spans="1:6" ht="12.75" customHeight="1" thickBot="1" x14ac:dyDescent="0.25">
      <c r="A464" s="181">
        <v>454</v>
      </c>
      <c r="B464" s="189" t="s">
        <v>217</v>
      </c>
      <c r="C464" s="189">
        <v>2</v>
      </c>
      <c r="D464" s="189">
        <v>2</v>
      </c>
      <c r="E464" s="189">
        <v>2</v>
      </c>
      <c r="F464" s="189">
        <v>2</v>
      </c>
    </row>
    <row r="465" spans="1:6" ht="12.75" customHeight="1" x14ac:dyDescent="0.2">
      <c r="A465" s="180">
        <v>455</v>
      </c>
      <c r="B465" s="189" t="s">
        <v>140</v>
      </c>
      <c r="C465" s="189">
        <v>283</v>
      </c>
      <c r="D465" s="189">
        <v>378</v>
      </c>
      <c r="E465" s="189">
        <v>395</v>
      </c>
      <c r="F465" s="189">
        <v>394</v>
      </c>
    </row>
    <row r="466" spans="1:6" ht="12.75" customHeight="1" thickBot="1" x14ac:dyDescent="0.25">
      <c r="A466" s="181">
        <v>456</v>
      </c>
      <c r="B466" s="189" t="s">
        <v>253</v>
      </c>
      <c r="C466" s="189">
        <v>101</v>
      </c>
      <c r="D466" s="189">
        <v>102</v>
      </c>
      <c r="E466" s="189">
        <v>104</v>
      </c>
      <c r="F466" s="189">
        <v>104</v>
      </c>
    </row>
    <row r="467" spans="1:6" ht="12.75" customHeight="1" x14ac:dyDescent="0.2">
      <c r="A467" s="180">
        <v>457</v>
      </c>
      <c r="B467" s="189" t="s">
        <v>2559</v>
      </c>
      <c r="C467" s="189">
        <v>20</v>
      </c>
      <c r="D467" s="189">
        <v>18</v>
      </c>
      <c r="E467" s="189">
        <v>16</v>
      </c>
      <c r="F467" s="189">
        <v>16</v>
      </c>
    </row>
    <row r="468" spans="1:6" ht="12.75" customHeight="1" thickBot="1" x14ac:dyDescent="0.25">
      <c r="A468" s="181">
        <v>458</v>
      </c>
      <c r="B468" s="189" t="s">
        <v>2405</v>
      </c>
      <c r="C468" s="189">
        <v>25</v>
      </c>
      <c r="D468" s="189">
        <v>31</v>
      </c>
      <c r="E468" s="189">
        <v>37</v>
      </c>
      <c r="F468" s="189">
        <v>37</v>
      </c>
    </row>
    <row r="469" spans="1:6" ht="12.75" customHeight="1" x14ac:dyDescent="0.2">
      <c r="A469" s="180">
        <v>459</v>
      </c>
      <c r="B469" s="189" t="s">
        <v>135</v>
      </c>
      <c r="C469" s="189">
        <v>40</v>
      </c>
      <c r="D469" s="189">
        <v>40</v>
      </c>
      <c r="E469" s="189">
        <v>40</v>
      </c>
      <c r="F469" s="189">
        <v>40</v>
      </c>
    </row>
    <row r="470" spans="1:6" ht="12.75" customHeight="1" thickBot="1" x14ac:dyDescent="0.25">
      <c r="A470" s="181">
        <v>460</v>
      </c>
      <c r="B470" s="189" t="s">
        <v>2406</v>
      </c>
      <c r="C470" s="189">
        <v>1</v>
      </c>
      <c r="D470" s="189">
        <v>1</v>
      </c>
      <c r="E470" s="189">
        <v>1</v>
      </c>
      <c r="F470" s="189">
        <v>1</v>
      </c>
    </row>
    <row r="471" spans="1:6" ht="12.75" customHeight="1" x14ac:dyDescent="0.2">
      <c r="A471" s="180">
        <v>461</v>
      </c>
      <c r="B471" s="189" t="s">
        <v>542</v>
      </c>
      <c r="C471" s="189">
        <v>297</v>
      </c>
      <c r="D471" s="189">
        <v>297</v>
      </c>
      <c r="E471" s="189">
        <v>297</v>
      </c>
      <c r="F471" s="189">
        <v>297</v>
      </c>
    </row>
    <row r="472" spans="1:6" ht="12.75" customHeight="1" thickBot="1" x14ac:dyDescent="0.25">
      <c r="A472" s="181">
        <v>462</v>
      </c>
      <c r="B472" s="189" t="s">
        <v>46</v>
      </c>
      <c r="C472" s="189">
        <v>685</v>
      </c>
      <c r="D472" s="189">
        <v>685</v>
      </c>
      <c r="E472" s="189">
        <v>685</v>
      </c>
      <c r="F472" s="189">
        <v>0</v>
      </c>
    </row>
    <row r="473" spans="1:6" ht="12.75" customHeight="1" x14ac:dyDescent="0.2">
      <c r="A473" s="180">
        <v>463</v>
      </c>
      <c r="B473" s="189" t="s">
        <v>505</v>
      </c>
      <c r="C473" s="189">
        <v>267</v>
      </c>
      <c r="D473" s="189">
        <v>267</v>
      </c>
      <c r="E473" s="189">
        <v>267</v>
      </c>
      <c r="F473" s="189">
        <v>267</v>
      </c>
    </row>
    <row r="474" spans="1:6" ht="12.75" customHeight="1" thickBot="1" x14ac:dyDescent="0.25">
      <c r="A474" s="181">
        <v>464</v>
      </c>
      <c r="B474" s="189" t="s">
        <v>798</v>
      </c>
      <c r="C474" s="189">
        <v>145</v>
      </c>
      <c r="D474" s="189">
        <v>145</v>
      </c>
      <c r="E474" s="189">
        <v>145</v>
      </c>
      <c r="F474" s="189">
        <v>145</v>
      </c>
    </row>
    <row r="475" spans="1:6" ht="12.75" customHeight="1" x14ac:dyDescent="0.2">
      <c r="A475" s="180">
        <v>465</v>
      </c>
      <c r="B475" s="189" t="s">
        <v>1105</v>
      </c>
      <c r="C475" s="189">
        <v>109</v>
      </c>
      <c r="D475" s="189">
        <v>109</v>
      </c>
      <c r="E475" s="189">
        <v>109</v>
      </c>
      <c r="F475" s="189">
        <v>109</v>
      </c>
    </row>
    <row r="476" spans="1:6" ht="12.75" customHeight="1" thickBot="1" x14ac:dyDescent="0.25">
      <c r="A476" s="181">
        <v>466</v>
      </c>
      <c r="B476" s="189" t="s">
        <v>282</v>
      </c>
      <c r="C476" s="189">
        <v>24</v>
      </c>
      <c r="D476" s="189">
        <v>24</v>
      </c>
      <c r="E476" s="189">
        <v>24</v>
      </c>
      <c r="F476" s="189">
        <v>7</v>
      </c>
    </row>
    <row r="477" spans="1:6" ht="12.75" customHeight="1" x14ac:dyDescent="0.2">
      <c r="A477" s="180">
        <v>467</v>
      </c>
      <c r="B477" s="189" t="s">
        <v>1057</v>
      </c>
      <c r="C477" s="189">
        <v>35</v>
      </c>
      <c r="D477" s="189">
        <v>35</v>
      </c>
      <c r="E477" s="189">
        <v>35</v>
      </c>
      <c r="F477" s="189">
        <v>35</v>
      </c>
    </row>
    <row r="478" spans="1:6" ht="12.75" customHeight="1" thickBot="1" x14ac:dyDescent="0.25">
      <c r="A478" s="181">
        <v>468</v>
      </c>
      <c r="B478" s="189" t="s">
        <v>2407</v>
      </c>
      <c r="C478" s="189">
        <v>399</v>
      </c>
      <c r="D478" s="189">
        <v>399</v>
      </c>
      <c r="E478" s="189">
        <v>399</v>
      </c>
      <c r="F478" s="189">
        <v>399</v>
      </c>
    </row>
    <row r="479" spans="1:6" ht="12.75" customHeight="1" x14ac:dyDescent="0.2">
      <c r="A479" s="180">
        <v>469</v>
      </c>
      <c r="B479" s="189" t="s">
        <v>2408</v>
      </c>
      <c r="C479" s="189">
        <v>202</v>
      </c>
      <c r="D479" s="189">
        <v>202</v>
      </c>
      <c r="E479" s="189">
        <v>202</v>
      </c>
      <c r="F479" s="189">
        <v>202</v>
      </c>
    </row>
    <row r="480" spans="1:6" ht="12.75" customHeight="1" thickBot="1" x14ac:dyDescent="0.25">
      <c r="A480" s="181">
        <v>470</v>
      </c>
      <c r="B480" s="189" t="s">
        <v>2409</v>
      </c>
      <c r="C480" s="189">
        <v>0</v>
      </c>
      <c r="D480" s="189">
        <v>0</v>
      </c>
      <c r="E480" s="189">
        <v>0</v>
      </c>
      <c r="F480" s="189">
        <v>0</v>
      </c>
    </row>
    <row r="481" spans="1:6" ht="12.75" customHeight="1" x14ac:dyDescent="0.2">
      <c r="A481" s="180">
        <v>471</v>
      </c>
      <c r="B481" s="189" t="s">
        <v>2344</v>
      </c>
      <c r="C481" s="189">
        <v>12</v>
      </c>
      <c r="D481" s="189">
        <v>12</v>
      </c>
      <c r="E481" s="189">
        <v>12</v>
      </c>
      <c r="F481" s="189">
        <v>12</v>
      </c>
    </row>
    <row r="482" spans="1:6" ht="12.75" customHeight="1" thickBot="1" x14ac:dyDescent="0.25">
      <c r="A482" s="181">
        <v>472</v>
      </c>
      <c r="B482" s="189" t="s">
        <v>543</v>
      </c>
      <c r="C482" s="189">
        <v>20</v>
      </c>
      <c r="D482" s="189">
        <v>20</v>
      </c>
      <c r="E482" s="189">
        <v>20</v>
      </c>
      <c r="F482" s="189">
        <v>20</v>
      </c>
    </row>
    <row r="483" spans="1:6" ht="12.75" customHeight="1" x14ac:dyDescent="0.2">
      <c r="A483" s="180">
        <v>473</v>
      </c>
      <c r="B483" s="189" t="s">
        <v>799</v>
      </c>
      <c r="C483" s="189">
        <v>80</v>
      </c>
      <c r="D483" s="189">
        <v>80</v>
      </c>
      <c r="E483" s="189">
        <v>80</v>
      </c>
      <c r="F483" s="189">
        <v>80</v>
      </c>
    </row>
    <row r="484" spans="1:6" ht="12.75" customHeight="1" thickBot="1" x14ac:dyDescent="0.25">
      <c r="A484" s="181">
        <v>474</v>
      </c>
      <c r="B484" s="189" t="s">
        <v>167</v>
      </c>
      <c r="C484" s="189">
        <v>309</v>
      </c>
      <c r="D484" s="189">
        <v>309</v>
      </c>
      <c r="E484" s="189">
        <v>309</v>
      </c>
      <c r="F484" s="189">
        <v>309</v>
      </c>
    </row>
    <row r="485" spans="1:6" ht="12.75" customHeight="1" x14ac:dyDescent="0.2">
      <c r="A485" s="180">
        <v>475</v>
      </c>
      <c r="B485" s="189" t="s">
        <v>441</v>
      </c>
      <c r="C485" s="189">
        <v>427</v>
      </c>
      <c r="D485" s="189">
        <v>431</v>
      </c>
      <c r="E485" s="189">
        <v>439</v>
      </c>
      <c r="F485" s="189">
        <v>439</v>
      </c>
    </row>
    <row r="486" spans="1:6" ht="12.75" customHeight="1" thickBot="1" x14ac:dyDescent="0.25">
      <c r="A486" s="181">
        <v>476</v>
      </c>
      <c r="B486" s="189" t="s">
        <v>2410</v>
      </c>
      <c r="C486" s="189">
        <v>0</v>
      </c>
      <c r="D486" s="189">
        <v>0</v>
      </c>
      <c r="E486" s="189">
        <v>0</v>
      </c>
      <c r="F486" s="189">
        <v>0</v>
      </c>
    </row>
    <row r="487" spans="1:6" ht="12.75" customHeight="1" x14ac:dyDescent="0.2">
      <c r="A487" s="180">
        <v>477</v>
      </c>
      <c r="B487" s="189" t="s">
        <v>206</v>
      </c>
      <c r="C487" s="189">
        <v>1</v>
      </c>
      <c r="D487" s="189">
        <v>1</v>
      </c>
      <c r="E487" s="189">
        <v>1</v>
      </c>
      <c r="F487" s="189">
        <v>1</v>
      </c>
    </row>
    <row r="488" spans="1:6" ht="12.75" customHeight="1" thickBot="1" x14ac:dyDescent="0.25">
      <c r="A488" s="181">
        <v>478</v>
      </c>
      <c r="B488" s="189" t="s">
        <v>110</v>
      </c>
      <c r="C488" s="189">
        <v>298</v>
      </c>
      <c r="D488" s="189">
        <v>298</v>
      </c>
      <c r="E488" s="189">
        <v>298</v>
      </c>
      <c r="F488" s="189">
        <v>0</v>
      </c>
    </row>
    <row r="489" spans="1:6" ht="12.75" customHeight="1" x14ac:dyDescent="0.2">
      <c r="A489" s="180">
        <v>479</v>
      </c>
      <c r="B489" s="189" t="s">
        <v>643</v>
      </c>
      <c r="C489" s="189">
        <v>192</v>
      </c>
      <c r="D489" s="189">
        <v>192</v>
      </c>
      <c r="E489" s="189">
        <v>192</v>
      </c>
      <c r="F489" s="189">
        <v>192</v>
      </c>
    </row>
    <row r="490" spans="1:6" ht="12.75" customHeight="1" thickBot="1" x14ac:dyDescent="0.25">
      <c r="A490" s="181">
        <v>480</v>
      </c>
      <c r="B490" s="189" t="s">
        <v>1058</v>
      </c>
      <c r="C490" s="189">
        <v>0</v>
      </c>
      <c r="D490" s="189">
        <v>0</v>
      </c>
      <c r="E490" s="189">
        <v>0</v>
      </c>
      <c r="F490" s="189">
        <v>0</v>
      </c>
    </row>
    <row r="491" spans="1:6" ht="12.75" customHeight="1" x14ac:dyDescent="0.2">
      <c r="A491" s="180">
        <v>481</v>
      </c>
      <c r="B491" s="202" t="s">
        <v>442</v>
      </c>
      <c r="C491" s="202">
        <v>92</v>
      </c>
      <c r="D491" s="202">
        <v>92</v>
      </c>
      <c r="E491" s="202">
        <v>92</v>
      </c>
      <c r="F491" s="202">
        <v>92</v>
      </c>
    </row>
    <row r="492" spans="1:6" ht="12.75" customHeight="1" thickBot="1" x14ac:dyDescent="0.25">
      <c r="A492" s="181">
        <v>482</v>
      </c>
      <c r="B492" s="189" t="s">
        <v>2482</v>
      </c>
      <c r="C492" s="189">
        <v>42</v>
      </c>
      <c r="D492" s="189">
        <v>42</v>
      </c>
      <c r="E492" s="189">
        <v>42</v>
      </c>
      <c r="F492" s="189">
        <v>42</v>
      </c>
    </row>
    <row r="493" spans="1:6" ht="12.75" customHeight="1" x14ac:dyDescent="0.2">
      <c r="A493" s="180">
        <v>483</v>
      </c>
      <c r="B493" s="189" t="s">
        <v>466</v>
      </c>
      <c r="C493" s="189">
        <v>0</v>
      </c>
      <c r="D493" s="189">
        <v>0</v>
      </c>
      <c r="E493" s="189">
        <v>0</v>
      </c>
      <c r="F493" s="189">
        <v>0</v>
      </c>
    </row>
    <row r="494" spans="1:6" ht="12.75" customHeight="1" thickBot="1" x14ac:dyDescent="0.25">
      <c r="A494" s="181">
        <v>484</v>
      </c>
      <c r="B494" s="189" t="s">
        <v>1247</v>
      </c>
      <c r="C494" s="189">
        <v>141</v>
      </c>
      <c r="D494" s="189">
        <v>141</v>
      </c>
      <c r="E494" s="189">
        <v>136</v>
      </c>
      <c r="F494" s="189">
        <v>136</v>
      </c>
    </row>
    <row r="495" spans="1:6" ht="12.75" customHeight="1" x14ac:dyDescent="0.2">
      <c r="A495" s="180">
        <v>485</v>
      </c>
      <c r="B495" s="189" t="s">
        <v>361</v>
      </c>
      <c r="C495" s="189">
        <v>5</v>
      </c>
      <c r="D495" s="189">
        <v>5</v>
      </c>
      <c r="E495" s="189">
        <v>5</v>
      </c>
      <c r="F495" s="189">
        <v>5</v>
      </c>
    </row>
    <row r="496" spans="1:6" ht="12.75" customHeight="1" thickBot="1" x14ac:dyDescent="0.25">
      <c r="A496" s="181">
        <v>486</v>
      </c>
      <c r="B496" s="189" t="s">
        <v>362</v>
      </c>
      <c r="C496" s="189">
        <v>6</v>
      </c>
      <c r="D496" s="189">
        <v>6</v>
      </c>
      <c r="E496" s="189">
        <v>6</v>
      </c>
      <c r="F496" s="189">
        <v>6</v>
      </c>
    </row>
    <row r="497" spans="1:6" ht="12.75" customHeight="1" x14ac:dyDescent="0.2">
      <c r="A497" s="180">
        <v>487</v>
      </c>
      <c r="B497" s="189" t="s">
        <v>467</v>
      </c>
      <c r="C497" s="189">
        <v>314</v>
      </c>
      <c r="D497" s="189">
        <v>314</v>
      </c>
      <c r="E497" s="189">
        <v>314</v>
      </c>
      <c r="F497" s="189">
        <v>314</v>
      </c>
    </row>
    <row r="498" spans="1:6" ht="12.75" customHeight="1" thickBot="1" x14ac:dyDescent="0.25">
      <c r="A498" s="181">
        <v>488</v>
      </c>
      <c r="B498" s="189" t="s">
        <v>544</v>
      </c>
      <c r="C498" s="189">
        <v>262</v>
      </c>
      <c r="D498" s="189">
        <v>255</v>
      </c>
      <c r="E498" s="189">
        <v>266</v>
      </c>
      <c r="F498" s="189">
        <v>266</v>
      </c>
    </row>
    <row r="499" spans="1:6" ht="12.75" customHeight="1" x14ac:dyDescent="0.2">
      <c r="A499" s="180">
        <v>489</v>
      </c>
      <c r="B499" s="189" t="s">
        <v>222</v>
      </c>
      <c r="C499" s="189">
        <v>792</v>
      </c>
      <c r="D499" s="189">
        <v>792</v>
      </c>
      <c r="E499" s="189">
        <v>792</v>
      </c>
      <c r="F499" s="189">
        <v>792</v>
      </c>
    </row>
    <row r="500" spans="1:6" ht="12.75" customHeight="1" thickBot="1" x14ac:dyDescent="0.25">
      <c r="A500" s="181">
        <v>490</v>
      </c>
      <c r="B500" s="189" t="s">
        <v>663</v>
      </c>
      <c r="C500" s="189">
        <v>440</v>
      </c>
      <c r="D500" s="189">
        <v>440</v>
      </c>
      <c r="E500" s="189">
        <v>440</v>
      </c>
      <c r="F500" s="189">
        <v>440</v>
      </c>
    </row>
    <row r="501" spans="1:6" ht="12.75" customHeight="1" x14ac:dyDescent="0.2">
      <c r="A501" s="180">
        <v>491</v>
      </c>
      <c r="B501" s="189" t="s">
        <v>56</v>
      </c>
      <c r="C501" s="189">
        <v>37</v>
      </c>
      <c r="D501" s="189">
        <v>37</v>
      </c>
      <c r="E501" s="189">
        <v>37</v>
      </c>
      <c r="F501" s="189">
        <v>37</v>
      </c>
    </row>
    <row r="502" spans="1:6" ht="12.75" customHeight="1" thickBot="1" x14ac:dyDescent="0.25">
      <c r="A502" s="181">
        <v>492</v>
      </c>
      <c r="B502" s="189" t="s">
        <v>363</v>
      </c>
      <c r="C502" s="189">
        <v>54</v>
      </c>
      <c r="D502" s="189">
        <v>54</v>
      </c>
      <c r="E502" s="189">
        <v>54</v>
      </c>
      <c r="F502" s="189">
        <v>54</v>
      </c>
    </row>
    <row r="503" spans="1:6" ht="12.75" customHeight="1" x14ac:dyDescent="0.2">
      <c r="A503" s="180">
        <v>493</v>
      </c>
      <c r="B503" s="189" t="s">
        <v>1192</v>
      </c>
      <c r="C503" s="189">
        <v>2689</v>
      </c>
      <c r="D503" s="189">
        <v>2689</v>
      </c>
      <c r="E503" s="189">
        <v>2689</v>
      </c>
      <c r="F503" s="189">
        <v>2689</v>
      </c>
    </row>
    <row r="504" spans="1:6" ht="12.75" customHeight="1" thickBot="1" x14ac:dyDescent="0.25">
      <c r="A504" s="181">
        <v>494</v>
      </c>
      <c r="B504" s="189" t="s">
        <v>800</v>
      </c>
      <c r="C504" s="189">
        <v>1690</v>
      </c>
      <c r="D504" s="189">
        <v>1690</v>
      </c>
      <c r="E504" s="189">
        <v>1690</v>
      </c>
      <c r="F504" s="189">
        <v>1496</v>
      </c>
    </row>
    <row r="505" spans="1:6" ht="12.75" customHeight="1" x14ac:dyDescent="0.2">
      <c r="A505" s="180">
        <v>495</v>
      </c>
      <c r="B505" s="189" t="s">
        <v>305</v>
      </c>
      <c r="C505" s="189">
        <v>0</v>
      </c>
      <c r="D505" s="189">
        <v>0</v>
      </c>
      <c r="E505" s="189">
        <v>0</v>
      </c>
      <c r="F505" s="189">
        <v>0</v>
      </c>
    </row>
    <row r="506" spans="1:6" ht="12.75" customHeight="1" thickBot="1" x14ac:dyDescent="0.25">
      <c r="A506" s="181">
        <v>496</v>
      </c>
      <c r="B506" s="189" t="s">
        <v>24</v>
      </c>
      <c r="C506" s="189">
        <v>13187</v>
      </c>
      <c r="D506" s="189">
        <v>13187</v>
      </c>
      <c r="E506" s="189">
        <v>13187</v>
      </c>
      <c r="F506" s="189">
        <v>13184</v>
      </c>
    </row>
    <row r="507" spans="1:6" ht="12.75" customHeight="1" x14ac:dyDescent="0.2">
      <c r="A507" s="180">
        <v>497</v>
      </c>
      <c r="B507" s="189" t="s">
        <v>1106</v>
      </c>
      <c r="C507" s="189">
        <v>200</v>
      </c>
      <c r="D507" s="189">
        <v>200</v>
      </c>
      <c r="E507" s="189">
        <v>200</v>
      </c>
      <c r="F507" s="189">
        <v>200</v>
      </c>
    </row>
    <row r="508" spans="1:6" ht="12.75" customHeight="1" thickBot="1" x14ac:dyDescent="0.25">
      <c r="A508" s="181">
        <v>498</v>
      </c>
      <c r="B508" s="189" t="s">
        <v>801</v>
      </c>
      <c r="C508" s="189">
        <v>56091</v>
      </c>
      <c r="D508" s="189">
        <v>59475</v>
      </c>
      <c r="E508" s="189">
        <v>61115</v>
      </c>
      <c r="F508" s="189">
        <v>61114</v>
      </c>
    </row>
    <row r="509" spans="1:6" ht="12.75" customHeight="1" x14ac:dyDescent="0.2">
      <c r="A509" s="180">
        <v>499</v>
      </c>
      <c r="B509" s="189" t="s">
        <v>2411</v>
      </c>
      <c r="C509" s="189">
        <v>78</v>
      </c>
      <c r="D509" s="189">
        <v>99</v>
      </c>
      <c r="E509" s="189">
        <v>99</v>
      </c>
      <c r="F509" s="189">
        <v>99</v>
      </c>
    </row>
    <row r="510" spans="1:6" ht="12.75" customHeight="1" thickBot="1" x14ac:dyDescent="0.25">
      <c r="A510" s="181">
        <v>500</v>
      </c>
      <c r="B510" s="189" t="s">
        <v>802</v>
      </c>
      <c r="C510" s="189">
        <v>87</v>
      </c>
      <c r="D510" s="189">
        <v>87</v>
      </c>
      <c r="E510" s="189">
        <v>87</v>
      </c>
      <c r="F510" s="189">
        <v>87</v>
      </c>
    </row>
    <row r="511" spans="1:6" ht="12.75" customHeight="1" x14ac:dyDescent="0.2">
      <c r="A511" s="180">
        <v>501</v>
      </c>
      <c r="B511" s="189" t="s">
        <v>2483</v>
      </c>
      <c r="C511" s="189">
        <v>171</v>
      </c>
      <c r="D511" s="189">
        <v>171</v>
      </c>
      <c r="E511" s="189">
        <v>171</v>
      </c>
      <c r="F511" s="189">
        <v>171</v>
      </c>
    </row>
    <row r="512" spans="1:6" ht="12.75" customHeight="1" thickBot="1" x14ac:dyDescent="0.25">
      <c r="A512" s="181">
        <v>502</v>
      </c>
      <c r="B512" s="189" t="s">
        <v>1128</v>
      </c>
      <c r="C512" s="189">
        <v>252</v>
      </c>
      <c r="D512" s="189">
        <v>252</v>
      </c>
      <c r="E512" s="189">
        <v>252</v>
      </c>
      <c r="F512" s="189">
        <v>252</v>
      </c>
    </row>
    <row r="513" spans="1:6" ht="12.75" customHeight="1" x14ac:dyDescent="0.2">
      <c r="A513" s="180">
        <v>503</v>
      </c>
      <c r="B513" s="189" t="s">
        <v>803</v>
      </c>
      <c r="C513" s="189">
        <v>1081</v>
      </c>
      <c r="D513" s="189">
        <v>1056</v>
      </c>
      <c r="E513" s="189">
        <v>1076</v>
      </c>
      <c r="F513" s="189">
        <v>1076</v>
      </c>
    </row>
    <row r="514" spans="1:6" ht="12.75" customHeight="1" thickBot="1" x14ac:dyDescent="0.25">
      <c r="A514" s="181">
        <v>504</v>
      </c>
      <c r="B514" s="189" t="s">
        <v>804</v>
      </c>
      <c r="C514" s="189">
        <v>1998</v>
      </c>
      <c r="D514" s="189">
        <v>1989</v>
      </c>
      <c r="E514" s="189">
        <v>1985</v>
      </c>
      <c r="F514" s="189">
        <v>1985</v>
      </c>
    </row>
    <row r="515" spans="1:6" ht="12.75" customHeight="1" x14ac:dyDescent="0.2">
      <c r="A515" s="180">
        <v>505</v>
      </c>
      <c r="B515" s="189" t="s">
        <v>2484</v>
      </c>
      <c r="C515" s="189">
        <v>10</v>
      </c>
      <c r="D515" s="189">
        <v>10</v>
      </c>
      <c r="E515" s="189">
        <v>10</v>
      </c>
      <c r="F515" s="189">
        <v>10</v>
      </c>
    </row>
    <row r="516" spans="1:6" ht="12.75" customHeight="1" thickBot="1" x14ac:dyDescent="0.25">
      <c r="A516" s="181">
        <v>506</v>
      </c>
      <c r="B516" s="189" t="s">
        <v>468</v>
      </c>
      <c r="C516" s="189">
        <v>200</v>
      </c>
      <c r="D516" s="189">
        <v>200</v>
      </c>
      <c r="E516" s="189">
        <v>200</v>
      </c>
      <c r="F516" s="189">
        <v>200</v>
      </c>
    </row>
    <row r="517" spans="1:6" ht="12.75" customHeight="1" x14ac:dyDescent="0.2">
      <c r="A517" s="180">
        <v>507</v>
      </c>
      <c r="B517" s="202" t="s">
        <v>805</v>
      </c>
      <c r="C517" s="202">
        <v>2</v>
      </c>
      <c r="D517" s="202">
        <v>2</v>
      </c>
      <c r="E517" s="202">
        <v>2</v>
      </c>
      <c r="F517" s="202">
        <v>1</v>
      </c>
    </row>
    <row r="518" spans="1:6" ht="12.75" customHeight="1" thickBot="1" x14ac:dyDescent="0.25">
      <c r="A518" s="181">
        <v>508</v>
      </c>
      <c r="B518" s="189" t="s">
        <v>306</v>
      </c>
      <c r="C518" s="189">
        <v>282</v>
      </c>
      <c r="D518" s="189">
        <v>282</v>
      </c>
      <c r="E518" s="189">
        <v>282</v>
      </c>
      <c r="F518" s="189">
        <v>282</v>
      </c>
    </row>
    <row r="519" spans="1:6" ht="12.75" customHeight="1" x14ac:dyDescent="0.2">
      <c r="A519" s="180">
        <v>509</v>
      </c>
      <c r="B519" s="189" t="s">
        <v>1059</v>
      </c>
      <c r="C519" s="189">
        <v>172</v>
      </c>
      <c r="D519" s="189">
        <v>188</v>
      </c>
      <c r="E519" s="189">
        <v>224</v>
      </c>
      <c r="F519" s="189">
        <v>224</v>
      </c>
    </row>
    <row r="520" spans="1:6" ht="12.75" customHeight="1" thickBot="1" x14ac:dyDescent="0.25">
      <c r="A520" s="181">
        <v>510</v>
      </c>
      <c r="B520" s="189" t="s">
        <v>806</v>
      </c>
      <c r="C520" s="189">
        <v>24</v>
      </c>
      <c r="D520" s="189">
        <v>20</v>
      </c>
      <c r="E520" s="189">
        <v>83</v>
      </c>
      <c r="F520" s="189">
        <v>83</v>
      </c>
    </row>
    <row r="521" spans="1:6" ht="12.75" customHeight="1" x14ac:dyDescent="0.2">
      <c r="A521" s="180">
        <v>511</v>
      </c>
      <c r="B521" s="189" t="s">
        <v>1129</v>
      </c>
      <c r="C521" s="189">
        <v>202</v>
      </c>
      <c r="D521" s="189">
        <v>251</v>
      </c>
      <c r="E521" s="189">
        <v>276</v>
      </c>
      <c r="F521" s="189">
        <v>276</v>
      </c>
    </row>
    <row r="522" spans="1:6" ht="12.75" customHeight="1" thickBot="1" x14ac:dyDescent="0.25">
      <c r="A522" s="181">
        <v>512</v>
      </c>
      <c r="B522" s="189" t="s">
        <v>807</v>
      </c>
      <c r="C522" s="189">
        <v>64</v>
      </c>
      <c r="D522" s="189">
        <v>64</v>
      </c>
      <c r="E522" s="189">
        <v>64</v>
      </c>
      <c r="F522" s="189">
        <v>64</v>
      </c>
    </row>
    <row r="523" spans="1:6" ht="12.75" customHeight="1" x14ac:dyDescent="0.2">
      <c r="A523" s="180">
        <v>513</v>
      </c>
      <c r="B523" s="189" t="s">
        <v>2485</v>
      </c>
      <c r="C523" s="189">
        <v>0</v>
      </c>
      <c r="D523" s="189">
        <v>0</v>
      </c>
      <c r="E523" s="189">
        <v>0</v>
      </c>
      <c r="F523" s="189">
        <v>0</v>
      </c>
    </row>
    <row r="524" spans="1:6" ht="12.75" customHeight="1" thickBot="1" x14ac:dyDescent="0.25">
      <c r="A524" s="181">
        <v>514</v>
      </c>
      <c r="B524" s="189" t="s">
        <v>808</v>
      </c>
      <c r="C524" s="189">
        <v>617</v>
      </c>
      <c r="D524" s="189">
        <v>617</v>
      </c>
      <c r="E524" s="189">
        <v>617</v>
      </c>
      <c r="F524" s="189">
        <v>617</v>
      </c>
    </row>
    <row r="525" spans="1:6" ht="12.75" customHeight="1" x14ac:dyDescent="0.2">
      <c r="A525" s="180">
        <v>515</v>
      </c>
      <c r="B525" s="189" t="s">
        <v>809</v>
      </c>
      <c r="C525" s="189">
        <v>11</v>
      </c>
      <c r="D525" s="189">
        <v>11</v>
      </c>
      <c r="E525" s="189">
        <v>11</v>
      </c>
      <c r="F525" s="189">
        <v>11</v>
      </c>
    </row>
    <row r="526" spans="1:6" ht="12.75" customHeight="1" thickBot="1" x14ac:dyDescent="0.25">
      <c r="A526" s="181">
        <v>516</v>
      </c>
      <c r="B526" s="189" t="s">
        <v>810</v>
      </c>
      <c r="C526" s="189">
        <v>1879</v>
      </c>
      <c r="D526" s="189">
        <v>1879</v>
      </c>
      <c r="E526" s="189">
        <v>1879</v>
      </c>
      <c r="F526" s="189">
        <v>1879</v>
      </c>
    </row>
    <row r="527" spans="1:6" ht="12.75" customHeight="1" x14ac:dyDescent="0.2">
      <c r="A527" s="180">
        <v>517</v>
      </c>
      <c r="B527" s="189" t="s">
        <v>418</v>
      </c>
      <c r="C527" s="189">
        <v>279</v>
      </c>
      <c r="D527" s="189">
        <v>279</v>
      </c>
      <c r="E527" s="189">
        <v>279</v>
      </c>
      <c r="F527" s="189">
        <v>279</v>
      </c>
    </row>
    <row r="528" spans="1:6" ht="12.75" customHeight="1" thickBot="1" x14ac:dyDescent="0.25">
      <c r="A528" s="181">
        <v>518</v>
      </c>
      <c r="B528" s="189" t="s">
        <v>66</v>
      </c>
      <c r="C528" s="189">
        <v>400</v>
      </c>
      <c r="D528" s="189">
        <v>400</v>
      </c>
      <c r="E528" s="189">
        <v>400</v>
      </c>
      <c r="F528" s="189">
        <v>400</v>
      </c>
    </row>
    <row r="529" spans="1:6" ht="12.75" customHeight="1" x14ac:dyDescent="0.2">
      <c r="A529" s="180">
        <v>519</v>
      </c>
      <c r="B529" s="189" t="s">
        <v>811</v>
      </c>
      <c r="C529" s="189">
        <v>2</v>
      </c>
      <c r="D529" s="189">
        <v>2</v>
      </c>
      <c r="E529" s="189">
        <v>2</v>
      </c>
      <c r="F529" s="189">
        <v>2</v>
      </c>
    </row>
    <row r="530" spans="1:6" ht="12.75" customHeight="1" thickBot="1" x14ac:dyDescent="0.25">
      <c r="A530" s="181">
        <v>520</v>
      </c>
      <c r="B530" s="189" t="s">
        <v>25</v>
      </c>
      <c r="C530" s="189">
        <v>780</v>
      </c>
      <c r="D530" s="189">
        <v>794</v>
      </c>
      <c r="E530" s="189">
        <v>798</v>
      </c>
      <c r="F530" s="189">
        <v>798</v>
      </c>
    </row>
    <row r="531" spans="1:6" ht="12.75" customHeight="1" x14ac:dyDescent="0.2">
      <c r="A531" s="180">
        <v>521</v>
      </c>
      <c r="B531" s="189" t="s">
        <v>469</v>
      </c>
      <c r="C531" s="189">
        <v>160</v>
      </c>
      <c r="D531" s="189">
        <v>160</v>
      </c>
      <c r="E531" s="189">
        <v>157</v>
      </c>
      <c r="F531" s="189">
        <v>157</v>
      </c>
    </row>
    <row r="532" spans="1:6" ht="12.75" customHeight="1" thickBot="1" x14ac:dyDescent="0.25">
      <c r="A532" s="181">
        <v>522</v>
      </c>
      <c r="B532" s="189" t="s">
        <v>2345</v>
      </c>
      <c r="C532" s="189">
        <v>83</v>
      </c>
      <c r="D532" s="189">
        <v>195</v>
      </c>
      <c r="E532" s="189">
        <v>198</v>
      </c>
      <c r="F532" s="189">
        <v>198</v>
      </c>
    </row>
    <row r="533" spans="1:6" ht="12.75" customHeight="1" x14ac:dyDescent="0.2">
      <c r="A533" s="180">
        <v>523</v>
      </c>
      <c r="B533" s="189" t="s">
        <v>2346</v>
      </c>
      <c r="C533" s="189">
        <v>30</v>
      </c>
      <c r="D533" s="189">
        <v>30</v>
      </c>
      <c r="E533" s="189">
        <v>30</v>
      </c>
      <c r="F533" s="189">
        <v>30</v>
      </c>
    </row>
    <row r="534" spans="1:6" ht="12.75" customHeight="1" thickBot="1" x14ac:dyDescent="0.25">
      <c r="A534" s="181">
        <v>524</v>
      </c>
      <c r="B534" s="189" t="s">
        <v>2486</v>
      </c>
      <c r="C534" s="189">
        <v>300</v>
      </c>
      <c r="D534" s="189">
        <v>100</v>
      </c>
      <c r="E534" s="189">
        <v>100</v>
      </c>
      <c r="F534" s="189">
        <v>100</v>
      </c>
    </row>
    <row r="535" spans="1:6" ht="12.75" customHeight="1" x14ac:dyDescent="0.2">
      <c r="A535" s="180">
        <v>525</v>
      </c>
      <c r="B535" s="189" t="s">
        <v>545</v>
      </c>
      <c r="C535" s="189">
        <v>160</v>
      </c>
      <c r="D535" s="189">
        <v>160</v>
      </c>
      <c r="E535" s="189">
        <v>160</v>
      </c>
      <c r="F535" s="189">
        <v>160</v>
      </c>
    </row>
    <row r="536" spans="1:6" ht="12.75" customHeight="1" thickBot="1" x14ac:dyDescent="0.25">
      <c r="A536" s="181">
        <v>526</v>
      </c>
      <c r="B536" s="189" t="s">
        <v>2412</v>
      </c>
      <c r="C536" s="189">
        <v>0</v>
      </c>
      <c r="D536" s="189">
        <v>0</v>
      </c>
      <c r="E536" s="189">
        <v>0</v>
      </c>
      <c r="F536" s="189">
        <v>0</v>
      </c>
    </row>
    <row r="537" spans="1:6" ht="12.75" customHeight="1" x14ac:dyDescent="0.2">
      <c r="A537" s="180">
        <v>527</v>
      </c>
      <c r="B537" s="189" t="s">
        <v>812</v>
      </c>
      <c r="C537" s="189">
        <v>650</v>
      </c>
      <c r="D537" s="189">
        <v>650</v>
      </c>
      <c r="E537" s="189">
        <v>650</v>
      </c>
      <c r="F537" s="189">
        <v>650</v>
      </c>
    </row>
    <row r="538" spans="1:6" ht="12.75" customHeight="1" thickBot="1" x14ac:dyDescent="0.25">
      <c r="A538" s="181">
        <v>528</v>
      </c>
      <c r="B538" s="189" t="s">
        <v>813</v>
      </c>
      <c r="C538" s="189">
        <v>288</v>
      </c>
      <c r="D538" s="189">
        <v>288</v>
      </c>
      <c r="E538" s="189">
        <v>288</v>
      </c>
      <c r="F538" s="189">
        <v>285</v>
      </c>
    </row>
    <row r="539" spans="1:6" ht="12.75" customHeight="1" x14ac:dyDescent="0.2">
      <c r="A539" s="180">
        <v>529</v>
      </c>
      <c r="B539" s="189" t="s">
        <v>2347</v>
      </c>
      <c r="C539" s="189">
        <v>3157</v>
      </c>
      <c r="D539" s="189">
        <v>3157</v>
      </c>
      <c r="E539" s="189">
        <v>3157</v>
      </c>
      <c r="F539" s="189">
        <v>3156</v>
      </c>
    </row>
    <row r="540" spans="1:6" ht="12.75" customHeight="1" thickBot="1" x14ac:dyDescent="0.25">
      <c r="A540" s="181">
        <v>530</v>
      </c>
      <c r="B540" s="189" t="s">
        <v>2560</v>
      </c>
      <c r="C540" s="189">
        <v>1280</v>
      </c>
      <c r="D540" s="189">
        <v>1280</v>
      </c>
      <c r="E540" s="189">
        <v>1280</v>
      </c>
      <c r="F540" s="189">
        <v>58</v>
      </c>
    </row>
    <row r="541" spans="1:6" ht="12.75" customHeight="1" x14ac:dyDescent="0.2">
      <c r="A541" s="180">
        <v>531</v>
      </c>
      <c r="B541" s="189" t="s">
        <v>814</v>
      </c>
      <c r="C541" s="189">
        <v>213</v>
      </c>
      <c r="D541" s="189">
        <v>213</v>
      </c>
      <c r="E541" s="189">
        <v>213</v>
      </c>
      <c r="F541" s="189">
        <v>213</v>
      </c>
    </row>
    <row r="542" spans="1:6" ht="12.75" customHeight="1" thickBot="1" x14ac:dyDescent="0.25">
      <c r="A542" s="181">
        <v>532</v>
      </c>
      <c r="B542" s="202" t="s">
        <v>815</v>
      </c>
      <c r="C542" s="202">
        <v>4</v>
      </c>
      <c r="D542" s="202">
        <v>4</v>
      </c>
      <c r="E542" s="202">
        <v>4</v>
      </c>
      <c r="F542" s="202">
        <v>4</v>
      </c>
    </row>
    <row r="543" spans="1:6" ht="12.75" customHeight="1" x14ac:dyDescent="0.2">
      <c r="A543" s="180">
        <v>533</v>
      </c>
      <c r="B543" s="189" t="s">
        <v>1154</v>
      </c>
      <c r="C543" s="189">
        <v>0</v>
      </c>
      <c r="D543" s="189">
        <v>0</v>
      </c>
      <c r="E543" s="189">
        <v>0</v>
      </c>
      <c r="F543" s="189">
        <v>0</v>
      </c>
    </row>
    <row r="544" spans="1:6" ht="12.75" customHeight="1" thickBot="1" x14ac:dyDescent="0.25">
      <c r="A544" s="181">
        <v>534</v>
      </c>
      <c r="B544" s="189" t="s">
        <v>364</v>
      </c>
      <c r="C544" s="189">
        <v>0</v>
      </c>
      <c r="D544" s="189">
        <v>0</v>
      </c>
      <c r="E544" s="189">
        <v>0</v>
      </c>
      <c r="F544" s="189">
        <v>0</v>
      </c>
    </row>
    <row r="545" spans="1:6" ht="12.75" customHeight="1" x14ac:dyDescent="0.2">
      <c r="A545" s="180">
        <v>535</v>
      </c>
      <c r="B545" s="189" t="s">
        <v>6</v>
      </c>
      <c r="C545" s="189">
        <v>874</v>
      </c>
      <c r="D545" s="189">
        <v>874</v>
      </c>
      <c r="E545" s="189">
        <v>874</v>
      </c>
      <c r="F545" s="189">
        <v>874</v>
      </c>
    </row>
    <row r="546" spans="1:6" ht="12.75" customHeight="1" thickBot="1" x14ac:dyDescent="0.25">
      <c r="A546" s="181">
        <v>536</v>
      </c>
      <c r="B546" s="189" t="s">
        <v>2561</v>
      </c>
      <c r="C546" s="189">
        <v>41</v>
      </c>
      <c r="D546" s="189">
        <v>45</v>
      </c>
      <c r="E546" s="189">
        <v>45</v>
      </c>
      <c r="F546" s="189">
        <v>45</v>
      </c>
    </row>
    <row r="547" spans="1:6" ht="12.75" customHeight="1" x14ac:dyDescent="0.2">
      <c r="A547" s="180">
        <v>537</v>
      </c>
      <c r="B547" s="189" t="s">
        <v>816</v>
      </c>
      <c r="C547" s="189">
        <v>529</v>
      </c>
      <c r="D547" s="189">
        <v>553</v>
      </c>
      <c r="E547" s="189">
        <v>550</v>
      </c>
      <c r="F547" s="189">
        <v>550</v>
      </c>
    </row>
    <row r="548" spans="1:6" ht="12.75" customHeight="1" thickBot="1" x14ac:dyDescent="0.25">
      <c r="A548" s="181">
        <v>538</v>
      </c>
      <c r="B548" s="189" t="s">
        <v>2348</v>
      </c>
      <c r="C548" s="189">
        <v>0</v>
      </c>
      <c r="D548" s="189">
        <v>0</v>
      </c>
      <c r="E548" s="189">
        <v>0</v>
      </c>
      <c r="F548" s="189">
        <v>0</v>
      </c>
    </row>
    <row r="549" spans="1:6" ht="12.75" customHeight="1" x14ac:dyDescent="0.2">
      <c r="A549" s="180">
        <v>539</v>
      </c>
      <c r="B549" s="189" t="s">
        <v>506</v>
      </c>
      <c r="C549" s="189">
        <v>208</v>
      </c>
      <c r="D549" s="189">
        <v>223</v>
      </c>
      <c r="E549" s="189">
        <v>243</v>
      </c>
      <c r="F549" s="189">
        <v>243</v>
      </c>
    </row>
    <row r="550" spans="1:6" ht="12.75" customHeight="1" thickBot="1" x14ac:dyDescent="0.25">
      <c r="A550" s="181">
        <v>540</v>
      </c>
      <c r="B550" s="189" t="s">
        <v>2413</v>
      </c>
      <c r="C550" s="189">
        <v>110</v>
      </c>
      <c r="D550" s="189">
        <v>110</v>
      </c>
      <c r="E550" s="189">
        <v>110</v>
      </c>
      <c r="F550" s="189">
        <v>110</v>
      </c>
    </row>
    <row r="551" spans="1:6" ht="12.75" customHeight="1" x14ac:dyDescent="0.2">
      <c r="A551" s="180">
        <v>541</v>
      </c>
      <c r="B551" s="189" t="s">
        <v>348</v>
      </c>
      <c r="C551" s="189">
        <v>15</v>
      </c>
      <c r="D551" s="189">
        <v>15</v>
      </c>
      <c r="E551" s="189">
        <v>15</v>
      </c>
      <c r="F551" s="189">
        <v>15</v>
      </c>
    </row>
    <row r="552" spans="1:6" ht="12.75" customHeight="1" thickBot="1" x14ac:dyDescent="0.25">
      <c r="A552" s="181">
        <v>542</v>
      </c>
      <c r="B552" s="189" t="s">
        <v>171</v>
      </c>
      <c r="C552" s="189">
        <v>0</v>
      </c>
      <c r="D552" s="189">
        <v>0</v>
      </c>
      <c r="E552" s="189">
        <v>0</v>
      </c>
      <c r="F552" s="189">
        <v>0</v>
      </c>
    </row>
    <row r="553" spans="1:6" ht="12.75" customHeight="1" x14ac:dyDescent="0.2">
      <c r="A553" s="180">
        <v>543</v>
      </c>
      <c r="B553" s="189" t="s">
        <v>14</v>
      </c>
      <c r="C553" s="189">
        <v>808</v>
      </c>
      <c r="D553" s="189">
        <v>808</v>
      </c>
      <c r="E553" s="189">
        <v>808</v>
      </c>
      <c r="F553" s="189">
        <v>808</v>
      </c>
    </row>
    <row r="554" spans="1:6" ht="12.75" customHeight="1" thickBot="1" x14ac:dyDescent="0.25">
      <c r="A554" s="181">
        <v>544</v>
      </c>
      <c r="B554" s="189" t="s">
        <v>2562</v>
      </c>
      <c r="C554" s="189">
        <v>0</v>
      </c>
      <c r="D554" s="189">
        <v>0</v>
      </c>
      <c r="E554" s="189">
        <v>4</v>
      </c>
      <c r="F554" s="189">
        <v>4</v>
      </c>
    </row>
    <row r="555" spans="1:6" ht="12.75" customHeight="1" x14ac:dyDescent="0.2">
      <c r="A555" s="180">
        <v>545</v>
      </c>
      <c r="B555" s="189" t="s">
        <v>233</v>
      </c>
      <c r="C555" s="189">
        <v>136</v>
      </c>
      <c r="D555" s="189">
        <v>136</v>
      </c>
      <c r="E555" s="189">
        <v>136</v>
      </c>
      <c r="F555" s="189">
        <v>136</v>
      </c>
    </row>
    <row r="556" spans="1:6" ht="12.75" customHeight="1" thickBot="1" x14ac:dyDescent="0.25">
      <c r="A556" s="181">
        <v>546</v>
      </c>
      <c r="B556" s="189" t="s">
        <v>587</v>
      </c>
      <c r="C556" s="189">
        <v>490</v>
      </c>
      <c r="D556" s="189">
        <v>490</v>
      </c>
      <c r="E556" s="189">
        <v>490</v>
      </c>
      <c r="F556" s="189">
        <v>490</v>
      </c>
    </row>
    <row r="557" spans="1:6" ht="12.75" customHeight="1" x14ac:dyDescent="0.2">
      <c r="A557" s="180">
        <v>547</v>
      </c>
      <c r="B557" s="189" t="s">
        <v>664</v>
      </c>
      <c r="C557" s="189">
        <v>16</v>
      </c>
      <c r="D557" s="189">
        <v>16</v>
      </c>
      <c r="E557" s="189">
        <v>16</v>
      </c>
      <c r="F557" s="189">
        <v>16</v>
      </c>
    </row>
    <row r="558" spans="1:6" ht="12.75" customHeight="1" thickBot="1" x14ac:dyDescent="0.25">
      <c r="A558" s="181">
        <v>548</v>
      </c>
      <c r="B558" s="202" t="s">
        <v>470</v>
      </c>
      <c r="C558" s="202">
        <v>0</v>
      </c>
      <c r="D558" s="202">
        <v>0</v>
      </c>
      <c r="E558" s="202">
        <v>0</v>
      </c>
      <c r="F558" s="202">
        <v>0</v>
      </c>
    </row>
    <row r="559" spans="1:6" ht="12.75" customHeight="1" x14ac:dyDescent="0.2">
      <c r="A559" s="180">
        <v>549</v>
      </c>
      <c r="B559" s="202" t="s">
        <v>546</v>
      </c>
      <c r="C559" s="202">
        <v>18</v>
      </c>
      <c r="D559" s="202">
        <v>18</v>
      </c>
      <c r="E559" s="202">
        <v>18</v>
      </c>
      <c r="F559" s="202">
        <v>18</v>
      </c>
    </row>
    <row r="560" spans="1:6" ht="12.75" customHeight="1" thickBot="1" x14ac:dyDescent="0.25">
      <c r="A560" s="181">
        <v>550</v>
      </c>
      <c r="B560" s="189" t="s">
        <v>547</v>
      </c>
      <c r="C560" s="189">
        <v>19</v>
      </c>
      <c r="D560" s="189">
        <v>19</v>
      </c>
      <c r="E560" s="189">
        <v>19</v>
      </c>
      <c r="F560" s="189">
        <v>19</v>
      </c>
    </row>
    <row r="561" spans="1:6" ht="12.75" customHeight="1" x14ac:dyDescent="0.2">
      <c r="A561" s="180">
        <v>551</v>
      </c>
      <c r="B561" s="189" t="s">
        <v>254</v>
      </c>
      <c r="C561" s="189">
        <v>18</v>
      </c>
      <c r="D561" s="189">
        <v>18</v>
      </c>
      <c r="E561" s="189">
        <v>18</v>
      </c>
      <c r="F561" s="189">
        <v>0</v>
      </c>
    </row>
    <row r="562" spans="1:6" ht="12.75" customHeight="1" thickBot="1" x14ac:dyDescent="0.25">
      <c r="A562" s="181">
        <v>552</v>
      </c>
      <c r="B562" s="189" t="s">
        <v>2615</v>
      </c>
      <c r="C562" s="189">
        <v>0</v>
      </c>
      <c r="D562" s="189">
        <v>0</v>
      </c>
      <c r="E562" s="189">
        <v>30</v>
      </c>
      <c r="F562" s="189">
        <v>30</v>
      </c>
    </row>
    <row r="563" spans="1:6" ht="12.75" customHeight="1" x14ac:dyDescent="0.2">
      <c r="A563" s="180">
        <v>553</v>
      </c>
      <c r="B563" s="189" t="s">
        <v>817</v>
      </c>
      <c r="C563" s="189">
        <v>5</v>
      </c>
      <c r="D563" s="189">
        <v>5</v>
      </c>
      <c r="E563" s="189">
        <v>5</v>
      </c>
      <c r="F563" s="189">
        <v>5</v>
      </c>
    </row>
    <row r="564" spans="1:6" ht="12.75" customHeight="1" thickBot="1" x14ac:dyDescent="0.25">
      <c r="A564" s="181">
        <v>554</v>
      </c>
      <c r="B564" s="189" t="s">
        <v>665</v>
      </c>
      <c r="C564" s="189">
        <v>100</v>
      </c>
      <c r="D564" s="189">
        <v>100</v>
      </c>
      <c r="E564" s="189">
        <v>100</v>
      </c>
      <c r="F564" s="189">
        <v>100</v>
      </c>
    </row>
    <row r="565" spans="1:6" ht="12.75" customHeight="1" x14ac:dyDescent="0.2">
      <c r="A565" s="180">
        <v>555</v>
      </c>
      <c r="B565" s="189" t="s">
        <v>196</v>
      </c>
      <c r="C565" s="189">
        <v>679</v>
      </c>
      <c r="D565" s="189">
        <v>689</v>
      </c>
      <c r="E565" s="189">
        <v>702</v>
      </c>
      <c r="F565" s="189">
        <v>702</v>
      </c>
    </row>
    <row r="566" spans="1:6" ht="12.75" customHeight="1" thickBot="1" x14ac:dyDescent="0.25">
      <c r="A566" s="181">
        <v>556</v>
      </c>
      <c r="B566" s="189" t="s">
        <v>218</v>
      </c>
      <c r="C566" s="189">
        <v>359</v>
      </c>
      <c r="D566" s="189">
        <v>359</v>
      </c>
      <c r="E566" s="189">
        <v>0</v>
      </c>
      <c r="F566" s="189">
        <v>0</v>
      </c>
    </row>
    <row r="567" spans="1:6" ht="12.75" customHeight="1" x14ac:dyDescent="0.2">
      <c r="A567" s="180">
        <v>557</v>
      </c>
      <c r="B567" s="189" t="s">
        <v>136</v>
      </c>
      <c r="C567" s="189">
        <v>110</v>
      </c>
      <c r="D567" s="189">
        <v>110</v>
      </c>
      <c r="E567" s="189">
        <v>110</v>
      </c>
      <c r="F567" s="189">
        <v>2</v>
      </c>
    </row>
    <row r="568" spans="1:6" ht="12.75" customHeight="1" thickBot="1" x14ac:dyDescent="0.25">
      <c r="A568" s="181">
        <v>558</v>
      </c>
      <c r="B568" s="189" t="s">
        <v>548</v>
      </c>
      <c r="C568" s="189">
        <v>244</v>
      </c>
      <c r="D568" s="189">
        <v>244</v>
      </c>
      <c r="E568" s="189">
        <v>244</v>
      </c>
      <c r="F568" s="189">
        <v>244</v>
      </c>
    </row>
    <row r="569" spans="1:6" ht="12.75" customHeight="1" x14ac:dyDescent="0.2">
      <c r="A569" s="180">
        <v>559</v>
      </c>
      <c r="B569" s="189" t="s">
        <v>176</v>
      </c>
      <c r="C569" s="189">
        <v>67</v>
      </c>
      <c r="D569" s="189">
        <v>67</v>
      </c>
      <c r="E569" s="189">
        <v>67</v>
      </c>
      <c r="F569" s="189">
        <v>67</v>
      </c>
    </row>
    <row r="570" spans="1:6" ht="12.75" customHeight="1" thickBot="1" x14ac:dyDescent="0.25">
      <c r="A570" s="181">
        <v>560</v>
      </c>
      <c r="B570" s="189" t="s">
        <v>2563</v>
      </c>
      <c r="C570" s="189">
        <v>0</v>
      </c>
      <c r="D570" s="189">
        <v>15</v>
      </c>
      <c r="E570" s="189">
        <v>15</v>
      </c>
      <c r="F570" s="189">
        <v>15</v>
      </c>
    </row>
    <row r="571" spans="1:6" ht="12.75" customHeight="1" x14ac:dyDescent="0.2">
      <c r="A571" s="180">
        <v>561</v>
      </c>
      <c r="B571" s="189" t="s">
        <v>2414</v>
      </c>
      <c r="C571" s="189">
        <v>0</v>
      </c>
      <c r="D571" s="189">
        <v>0</v>
      </c>
      <c r="E571" s="189">
        <v>0</v>
      </c>
      <c r="F571" s="189">
        <v>0</v>
      </c>
    </row>
    <row r="572" spans="1:6" ht="12.75" customHeight="1" thickBot="1" x14ac:dyDescent="0.25">
      <c r="A572" s="181">
        <v>562</v>
      </c>
      <c r="B572" s="189" t="s">
        <v>67</v>
      </c>
      <c r="C572" s="189">
        <v>251</v>
      </c>
      <c r="D572" s="189">
        <v>251</v>
      </c>
      <c r="E572" s="189">
        <v>251</v>
      </c>
      <c r="F572" s="189">
        <v>251</v>
      </c>
    </row>
    <row r="573" spans="1:6" ht="12.75" customHeight="1" x14ac:dyDescent="0.2">
      <c r="A573" s="180">
        <v>563</v>
      </c>
      <c r="B573" s="189" t="s">
        <v>443</v>
      </c>
      <c r="C573" s="189">
        <v>1</v>
      </c>
      <c r="D573" s="189">
        <v>1</v>
      </c>
      <c r="E573" s="189">
        <v>1</v>
      </c>
      <c r="F573" s="189">
        <v>1</v>
      </c>
    </row>
    <row r="574" spans="1:6" ht="12.75" customHeight="1" thickBot="1" x14ac:dyDescent="0.25">
      <c r="A574" s="181">
        <v>564</v>
      </c>
      <c r="B574" s="189" t="s">
        <v>197</v>
      </c>
      <c r="C574" s="189">
        <v>66</v>
      </c>
      <c r="D574" s="189">
        <v>66</v>
      </c>
      <c r="E574" s="189">
        <v>66</v>
      </c>
      <c r="F574" s="189">
        <v>0</v>
      </c>
    </row>
    <row r="575" spans="1:6" ht="12.75" customHeight="1" x14ac:dyDescent="0.2">
      <c r="A575" s="180">
        <v>565</v>
      </c>
      <c r="B575" s="189" t="s">
        <v>818</v>
      </c>
      <c r="C575" s="189">
        <v>79</v>
      </c>
      <c r="D575" s="189">
        <v>393</v>
      </c>
      <c r="E575" s="189">
        <v>349</v>
      </c>
      <c r="F575" s="189">
        <v>349</v>
      </c>
    </row>
    <row r="576" spans="1:6" ht="12.75" customHeight="1" thickBot="1" x14ac:dyDescent="0.25">
      <c r="A576" s="181">
        <v>566</v>
      </c>
      <c r="B576" s="189" t="s">
        <v>255</v>
      </c>
      <c r="C576" s="189">
        <v>303</v>
      </c>
      <c r="D576" s="189">
        <v>316</v>
      </c>
      <c r="E576" s="189">
        <v>316</v>
      </c>
      <c r="F576" s="189">
        <v>316</v>
      </c>
    </row>
    <row r="577" spans="1:6" ht="12.75" customHeight="1" x14ac:dyDescent="0.2">
      <c r="A577" s="180">
        <v>567</v>
      </c>
      <c r="B577" s="189" t="s">
        <v>2415</v>
      </c>
      <c r="C577" s="189">
        <v>31</v>
      </c>
      <c r="D577" s="189">
        <v>36</v>
      </c>
      <c r="E577" s="189">
        <v>31</v>
      </c>
      <c r="F577" s="189">
        <v>31</v>
      </c>
    </row>
    <row r="578" spans="1:6" ht="12.75" customHeight="1" thickBot="1" x14ac:dyDescent="0.25">
      <c r="A578" s="181">
        <v>568</v>
      </c>
      <c r="B578" s="189" t="s">
        <v>666</v>
      </c>
      <c r="C578" s="189">
        <v>49</v>
      </c>
      <c r="D578" s="189">
        <v>49</v>
      </c>
      <c r="E578" s="189">
        <v>49</v>
      </c>
      <c r="F578" s="189">
        <v>49</v>
      </c>
    </row>
    <row r="579" spans="1:6" ht="12.75" customHeight="1" x14ac:dyDescent="0.2">
      <c r="A579" s="180">
        <v>569</v>
      </c>
      <c r="B579" s="189" t="s">
        <v>207</v>
      </c>
      <c r="C579" s="189">
        <v>356</v>
      </c>
      <c r="D579" s="189">
        <v>386</v>
      </c>
      <c r="E579" s="189">
        <v>417</v>
      </c>
      <c r="F579" s="189">
        <v>417</v>
      </c>
    </row>
    <row r="580" spans="1:6" ht="12.75" customHeight="1" thickBot="1" x14ac:dyDescent="0.25">
      <c r="A580" s="181">
        <v>570</v>
      </c>
      <c r="B580" s="189" t="s">
        <v>1217</v>
      </c>
      <c r="C580" s="189">
        <v>33</v>
      </c>
      <c r="D580" s="189">
        <v>33</v>
      </c>
      <c r="E580" s="189">
        <v>33</v>
      </c>
      <c r="F580" s="189">
        <v>33</v>
      </c>
    </row>
    <row r="581" spans="1:6" ht="12.75" customHeight="1" x14ac:dyDescent="0.2">
      <c r="A581" s="180">
        <v>571</v>
      </c>
      <c r="B581" s="189" t="s">
        <v>333</v>
      </c>
      <c r="C581" s="189">
        <v>406</v>
      </c>
      <c r="D581" s="189">
        <v>406</v>
      </c>
      <c r="E581" s="189">
        <v>406</v>
      </c>
      <c r="F581" s="189">
        <v>406</v>
      </c>
    </row>
    <row r="582" spans="1:6" ht="12.75" customHeight="1" thickBot="1" x14ac:dyDescent="0.25">
      <c r="A582" s="181">
        <v>572</v>
      </c>
      <c r="B582" s="189" t="s">
        <v>819</v>
      </c>
      <c r="C582" s="189">
        <v>15</v>
      </c>
      <c r="D582" s="189">
        <v>15</v>
      </c>
      <c r="E582" s="189">
        <v>15</v>
      </c>
      <c r="F582" s="189">
        <v>15</v>
      </c>
    </row>
    <row r="583" spans="1:6" ht="12.75" customHeight="1" x14ac:dyDescent="0.2">
      <c r="A583" s="180">
        <v>573</v>
      </c>
      <c r="B583" s="202" t="s">
        <v>2416</v>
      </c>
      <c r="C583" s="202">
        <v>0</v>
      </c>
      <c r="D583" s="202">
        <v>0</v>
      </c>
      <c r="E583" s="202">
        <v>0</v>
      </c>
      <c r="F583" s="202">
        <v>0</v>
      </c>
    </row>
    <row r="584" spans="1:6" ht="12.75" customHeight="1" thickBot="1" x14ac:dyDescent="0.25">
      <c r="A584" s="181">
        <v>574</v>
      </c>
      <c r="B584" s="189" t="s">
        <v>820</v>
      </c>
      <c r="C584" s="189">
        <v>349</v>
      </c>
      <c r="D584" s="189">
        <v>349</v>
      </c>
      <c r="E584" s="189">
        <v>349</v>
      </c>
      <c r="F584" s="189">
        <v>349</v>
      </c>
    </row>
    <row r="585" spans="1:6" ht="12.75" customHeight="1" x14ac:dyDescent="0.2">
      <c r="A585" s="180">
        <v>575</v>
      </c>
      <c r="B585" s="189" t="s">
        <v>388</v>
      </c>
      <c r="C585" s="189">
        <v>19</v>
      </c>
      <c r="D585" s="189">
        <v>19</v>
      </c>
      <c r="E585" s="189">
        <v>19</v>
      </c>
      <c r="F585" s="189">
        <v>19</v>
      </c>
    </row>
    <row r="586" spans="1:6" ht="12.75" customHeight="1" thickBot="1" x14ac:dyDescent="0.25">
      <c r="A586" s="181">
        <v>576</v>
      </c>
      <c r="B586" s="189" t="s">
        <v>2564</v>
      </c>
      <c r="C586" s="189">
        <v>41</v>
      </c>
      <c r="D586" s="189">
        <v>70</v>
      </c>
      <c r="E586" s="189">
        <v>95</v>
      </c>
      <c r="F586" s="189">
        <v>95</v>
      </c>
    </row>
    <row r="587" spans="1:6" ht="12.75" customHeight="1" x14ac:dyDescent="0.2">
      <c r="A587" s="180">
        <v>577</v>
      </c>
      <c r="B587" s="189" t="s">
        <v>618</v>
      </c>
      <c r="C587" s="189">
        <v>55</v>
      </c>
      <c r="D587" s="189">
        <v>57</v>
      </c>
      <c r="E587" s="189">
        <v>110</v>
      </c>
      <c r="F587" s="189">
        <v>110</v>
      </c>
    </row>
    <row r="588" spans="1:6" ht="12.75" customHeight="1" thickBot="1" x14ac:dyDescent="0.25">
      <c r="A588" s="181">
        <v>578</v>
      </c>
      <c r="B588" s="189" t="s">
        <v>2349</v>
      </c>
      <c r="C588" s="189">
        <v>72</v>
      </c>
      <c r="D588" s="189">
        <v>72</v>
      </c>
      <c r="E588" s="189">
        <v>72</v>
      </c>
      <c r="F588" s="189">
        <v>72</v>
      </c>
    </row>
    <row r="589" spans="1:6" ht="12.75" customHeight="1" x14ac:dyDescent="0.2">
      <c r="A589" s="180">
        <v>579</v>
      </c>
      <c r="B589" s="189" t="s">
        <v>1155</v>
      </c>
      <c r="C589" s="189">
        <v>213</v>
      </c>
      <c r="D589" s="189">
        <v>213</v>
      </c>
      <c r="E589" s="189">
        <v>213</v>
      </c>
      <c r="F589" s="189">
        <v>213</v>
      </c>
    </row>
    <row r="590" spans="1:6" ht="12.75" customHeight="1" thickBot="1" x14ac:dyDescent="0.25">
      <c r="A590" s="181">
        <v>580</v>
      </c>
      <c r="B590" s="189" t="s">
        <v>549</v>
      </c>
      <c r="C590" s="189">
        <v>100</v>
      </c>
      <c r="D590" s="189">
        <v>100</v>
      </c>
      <c r="E590" s="189">
        <v>100</v>
      </c>
      <c r="F590" s="189">
        <v>100</v>
      </c>
    </row>
    <row r="591" spans="1:6" ht="12.75" customHeight="1" x14ac:dyDescent="0.2">
      <c r="A591" s="180">
        <v>581</v>
      </c>
      <c r="B591" s="189" t="s">
        <v>619</v>
      </c>
      <c r="C591" s="189">
        <v>106</v>
      </c>
      <c r="D591" s="189">
        <v>106</v>
      </c>
      <c r="E591" s="189">
        <v>106</v>
      </c>
      <c r="F591" s="189">
        <v>106</v>
      </c>
    </row>
    <row r="592" spans="1:6" ht="12.75" customHeight="1" thickBot="1" x14ac:dyDescent="0.25">
      <c r="A592" s="181">
        <v>582</v>
      </c>
      <c r="B592" s="189" t="s">
        <v>1083</v>
      </c>
      <c r="C592" s="189">
        <v>949</v>
      </c>
      <c r="D592" s="189">
        <v>964</v>
      </c>
      <c r="E592" s="189">
        <v>973</v>
      </c>
      <c r="F592" s="189">
        <v>973</v>
      </c>
    </row>
    <row r="593" spans="1:6" ht="12.75" customHeight="1" x14ac:dyDescent="0.2">
      <c r="A593" s="180">
        <v>583</v>
      </c>
      <c r="B593" s="189" t="s">
        <v>2487</v>
      </c>
      <c r="C593" s="189">
        <v>0</v>
      </c>
      <c r="D593" s="189">
        <v>0</v>
      </c>
      <c r="E593" s="189">
        <v>0</v>
      </c>
      <c r="F593" s="189">
        <v>0</v>
      </c>
    </row>
    <row r="594" spans="1:6" ht="12.75" customHeight="1" thickBot="1" x14ac:dyDescent="0.25">
      <c r="A594" s="181">
        <v>584</v>
      </c>
      <c r="B594" s="189" t="s">
        <v>507</v>
      </c>
      <c r="C594" s="189">
        <v>145</v>
      </c>
      <c r="D594" s="189">
        <v>145</v>
      </c>
      <c r="E594" s="189">
        <v>145</v>
      </c>
      <c r="F594" s="189">
        <v>145</v>
      </c>
    </row>
    <row r="595" spans="1:6" ht="12.75" customHeight="1" x14ac:dyDescent="0.2">
      <c r="A595" s="180">
        <v>585</v>
      </c>
      <c r="B595" s="189" t="s">
        <v>2488</v>
      </c>
      <c r="C595" s="189">
        <v>38</v>
      </c>
      <c r="D595" s="189">
        <v>38</v>
      </c>
      <c r="E595" s="189">
        <v>58</v>
      </c>
      <c r="F595" s="189">
        <v>58</v>
      </c>
    </row>
    <row r="596" spans="1:6" ht="12.75" customHeight="1" thickBot="1" x14ac:dyDescent="0.25">
      <c r="A596" s="181">
        <v>586</v>
      </c>
      <c r="B596" s="189" t="s">
        <v>508</v>
      </c>
      <c r="C596" s="189">
        <v>8</v>
      </c>
      <c r="D596" s="189">
        <v>8</v>
      </c>
      <c r="E596" s="189">
        <v>8</v>
      </c>
      <c r="F596" s="189">
        <v>5</v>
      </c>
    </row>
    <row r="597" spans="1:6" ht="12.75" customHeight="1" x14ac:dyDescent="0.2">
      <c r="A597" s="180">
        <v>587</v>
      </c>
      <c r="B597" s="189" t="s">
        <v>2616</v>
      </c>
      <c r="C597" s="189">
        <v>384</v>
      </c>
      <c r="D597" s="189">
        <v>386</v>
      </c>
      <c r="E597" s="189">
        <v>387</v>
      </c>
      <c r="F597" s="189">
        <v>387</v>
      </c>
    </row>
    <row r="598" spans="1:6" ht="12.75" customHeight="1" thickBot="1" x14ac:dyDescent="0.25">
      <c r="A598" s="181">
        <v>588</v>
      </c>
      <c r="B598" s="202" t="s">
        <v>821</v>
      </c>
      <c r="C598" s="202">
        <v>381</v>
      </c>
      <c r="D598" s="202">
        <v>381</v>
      </c>
      <c r="E598" s="202">
        <v>381</v>
      </c>
      <c r="F598" s="202">
        <v>381</v>
      </c>
    </row>
    <row r="599" spans="1:6" ht="12.75" customHeight="1" x14ac:dyDescent="0.2">
      <c r="A599" s="180">
        <v>589</v>
      </c>
      <c r="B599" s="189" t="s">
        <v>1156</v>
      </c>
      <c r="C599" s="189">
        <v>136</v>
      </c>
      <c r="D599" s="189">
        <v>136</v>
      </c>
      <c r="E599" s="189">
        <v>136</v>
      </c>
      <c r="F599" s="189">
        <v>136</v>
      </c>
    </row>
    <row r="600" spans="1:6" ht="12.75" customHeight="1" thickBot="1" x14ac:dyDescent="0.25">
      <c r="A600" s="181">
        <v>590</v>
      </c>
      <c r="B600" s="189" t="s">
        <v>243</v>
      </c>
      <c r="C600" s="189">
        <v>0</v>
      </c>
      <c r="D600" s="189">
        <v>0</v>
      </c>
      <c r="E600" s="189">
        <v>0</v>
      </c>
      <c r="F600" s="189">
        <v>0</v>
      </c>
    </row>
    <row r="601" spans="1:6" ht="12.75" customHeight="1" x14ac:dyDescent="0.2">
      <c r="A601" s="180">
        <v>591</v>
      </c>
      <c r="B601" s="189" t="s">
        <v>822</v>
      </c>
      <c r="C601" s="189">
        <v>1308</v>
      </c>
      <c r="D601" s="189">
        <v>1247</v>
      </c>
      <c r="E601" s="189">
        <v>1198</v>
      </c>
      <c r="F601" s="189">
        <v>1198</v>
      </c>
    </row>
    <row r="602" spans="1:6" ht="12.75" customHeight="1" thickBot="1" x14ac:dyDescent="0.25">
      <c r="A602" s="181">
        <v>592</v>
      </c>
      <c r="B602" s="189" t="s">
        <v>349</v>
      </c>
      <c r="C602" s="189">
        <v>228</v>
      </c>
      <c r="D602" s="189">
        <v>228</v>
      </c>
      <c r="E602" s="189">
        <v>228</v>
      </c>
      <c r="F602" s="189">
        <v>228</v>
      </c>
    </row>
    <row r="603" spans="1:6" ht="12.75" customHeight="1" x14ac:dyDescent="0.2">
      <c r="A603" s="180">
        <v>593</v>
      </c>
      <c r="B603" s="189" t="s">
        <v>2617</v>
      </c>
      <c r="C603" s="189">
        <v>0</v>
      </c>
      <c r="D603" s="189">
        <v>0</v>
      </c>
      <c r="E603" s="189">
        <v>0</v>
      </c>
      <c r="F603" s="189">
        <v>0</v>
      </c>
    </row>
    <row r="604" spans="1:6" ht="12.75" customHeight="1" thickBot="1" x14ac:dyDescent="0.25">
      <c r="A604" s="181">
        <v>594</v>
      </c>
      <c r="B604" s="189" t="s">
        <v>823</v>
      </c>
      <c r="C604" s="189">
        <v>197</v>
      </c>
      <c r="D604" s="189">
        <v>197</v>
      </c>
      <c r="E604" s="189">
        <v>197</v>
      </c>
      <c r="F604" s="189">
        <v>10</v>
      </c>
    </row>
    <row r="605" spans="1:6" ht="12.75" customHeight="1" x14ac:dyDescent="0.2">
      <c r="A605" s="180">
        <v>595</v>
      </c>
      <c r="B605" s="189" t="s">
        <v>550</v>
      </c>
      <c r="C605" s="189">
        <v>122</v>
      </c>
      <c r="D605" s="189">
        <v>126</v>
      </c>
      <c r="E605" s="189">
        <v>223</v>
      </c>
      <c r="F605" s="189">
        <v>223</v>
      </c>
    </row>
    <row r="606" spans="1:6" ht="12.75" customHeight="1" thickBot="1" x14ac:dyDescent="0.25">
      <c r="A606" s="181">
        <v>596</v>
      </c>
      <c r="B606" s="189" t="s">
        <v>509</v>
      </c>
      <c r="C606" s="189">
        <v>3</v>
      </c>
      <c r="D606" s="189">
        <v>3</v>
      </c>
      <c r="E606" s="189">
        <v>3</v>
      </c>
      <c r="F606" s="189">
        <v>3</v>
      </c>
    </row>
    <row r="607" spans="1:6" ht="12.75" customHeight="1" x14ac:dyDescent="0.2">
      <c r="A607" s="180">
        <v>597</v>
      </c>
      <c r="B607" s="189" t="s">
        <v>444</v>
      </c>
      <c r="C607" s="189">
        <v>656</v>
      </c>
      <c r="D607" s="189">
        <v>656</v>
      </c>
      <c r="E607" s="189">
        <v>656</v>
      </c>
      <c r="F607" s="189">
        <v>656</v>
      </c>
    </row>
    <row r="608" spans="1:6" ht="12.75" customHeight="1" thickBot="1" x14ac:dyDescent="0.25">
      <c r="A608" s="181">
        <v>598</v>
      </c>
      <c r="B608" s="189" t="s">
        <v>824</v>
      </c>
      <c r="C608" s="189">
        <v>388</v>
      </c>
      <c r="D608" s="189">
        <v>409</v>
      </c>
      <c r="E608" s="189">
        <v>429</v>
      </c>
      <c r="F608" s="189">
        <v>101</v>
      </c>
    </row>
    <row r="609" spans="1:6" ht="12.75" customHeight="1" x14ac:dyDescent="0.2">
      <c r="A609" s="180">
        <v>599</v>
      </c>
      <c r="B609" s="189" t="s">
        <v>1248</v>
      </c>
      <c r="C609" s="189">
        <v>90</v>
      </c>
      <c r="D609" s="189">
        <v>90</v>
      </c>
      <c r="E609" s="189">
        <v>90</v>
      </c>
      <c r="F609" s="189">
        <v>90</v>
      </c>
    </row>
    <row r="610" spans="1:6" ht="12.75" customHeight="1" thickBot="1" x14ac:dyDescent="0.25">
      <c r="A610" s="181">
        <v>600</v>
      </c>
      <c r="B610" s="189" t="s">
        <v>825</v>
      </c>
      <c r="C610" s="189">
        <v>370</v>
      </c>
      <c r="D610" s="189">
        <v>363</v>
      </c>
      <c r="E610" s="189">
        <v>378</v>
      </c>
      <c r="F610" s="189">
        <v>378</v>
      </c>
    </row>
    <row r="611" spans="1:6" ht="12.75" customHeight="1" x14ac:dyDescent="0.2">
      <c r="A611" s="180">
        <v>601</v>
      </c>
      <c r="B611" s="189" t="s">
        <v>2489</v>
      </c>
      <c r="C611" s="189">
        <v>0</v>
      </c>
      <c r="D611" s="189">
        <v>0</v>
      </c>
      <c r="E611" s="189">
        <v>0</v>
      </c>
      <c r="F611" s="189">
        <v>0</v>
      </c>
    </row>
    <row r="612" spans="1:6" ht="12.75" customHeight="1" thickBot="1" x14ac:dyDescent="0.25">
      <c r="A612" s="181">
        <v>602</v>
      </c>
      <c r="B612" s="189" t="s">
        <v>826</v>
      </c>
      <c r="C612" s="189">
        <v>628</v>
      </c>
      <c r="D612" s="189">
        <v>645</v>
      </c>
      <c r="E612" s="189">
        <v>635</v>
      </c>
      <c r="F612" s="189">
        <v>635</v>
      </c>
    </row>
    <row r="613" spans="1:6" ht="12.75" customHeight="1" x14ac:dyDescent="0.2">
      <c r="A613" s="180">
        <v>603</v>
      </c>
      <c r="B613" s="189" t="s">
        <v>827</v>
      </c>
      <c r="C613" s="189">
        <v>7043</v>
      </c>
      <c r="D613" s="189">
        <v>7043</v>
      </c>
      <c r="E613" s="189">
        <v>7043</v>
      </c>
      <c r="F613" s="189">
        <v>7043</v>
      </c>
    </row>
    <row r="614" spans="1:6" ht="12.75" customHeight="1" thickBot="1" x14ac:dyDescent="0.25">
      <c r="A614" s="181">
        <v>604</v>
      </c>
      <c r="B614" s="189" t="s">
        <v>828</v>
      </c>
      <c r="C614" s="189">
        <v>163</v>
      </c>
      <c r="D614" s="189">
        <v>163</v>
      </c>
      <c r="E614" s="189">
        <v>163</v>
      </c>
      <c r="F614" s="189">
        <v>163</v>
      </c>
    </row>
    <row r="615" spans="1:6" ht="12.75" customHeight="1" x14ac:dyDescent="0.2">
      <c r="A615" s="180">
        <v>605</v>
      </c>
      <c r="B615" s="189" t="s">
        <v>1130</v>
      </c>
      <c r="C615" s="189">
        <v>102</v>
      </c>
      <c r="D615" s="189">
        <v>125</v>
      </c>
      <c r="E615" s="189">
        <v>161</v>
      </c>
      <c r="F615" s="189">
        <v>161</v>
      </c>
    </row>
    <row r="616" spans="1:6" ht="12.75" customHeight="1" thickBot="1" x14ac:dyDescent="0.25">
      <c r="A616" s="181">
        <v>606</v>
      </c>
      <c r="B616" s="189" t="s">
        <v>829</v>
      </c>
      <c r="C616" s="189">
        <v>48980</v>
      </c>
      <c r="D616" s="189">
        <v>49180</v>
      </c>
      <c r="E616" s="189">
        <v>24578</v>
      </c>
      <c r="F616" s="189">
        <v>24578</v>
      </c>
    </row>
    <row r="617" spans="1:6" ht="12.75" customHeight="1" x14ac:dyDescent="0.2">
      <c r="A617" s="180">
        <v>607</v>
      </c>
      <c r="B617" s="189" t="s">
        <v>830</v>
      </c>
      <c r="C617" s="189">
        <v>234</v>
      </c>
      <c r="D617" s="189">
        <v>236</v>
      </c>
      <c r="E617" s="189">
        <v>235</v>
      </c>
      <c r="F617" s="189">
        <v>235</v>
      </c>
    </row>
    <row r="618" spans="1:6" ht="12.75" customHeight="1" thickBot="1" x14ac:dyDescent="0.25">
      <c r="A618" s="181">
        <v>608</v>
      </c>
      <c r="B618" s="189" t="s">
        <v>831</v>
      </c>
      <c r="C618" s="189">
        <v>0</v>
      </c>
      <c r="D618" s="189">
        <v>0</v>
      </c>
      <c r="E618" s="189">
        <v>0</v>
      </c>
      <c r="F618" s="189">
        <v>0</v>
      </c>
    </row>
    <row r="619" spans="1:6" ht="12.75" customHeight="1" x14ac:dyDescent="0.2">
      <c r="A619" s="180">
        <v>609</v>
      </c>
      <c r="B619" s="189" t="s">
        <v>832</v>
      </c>
      <c r="C619" s="189">
        <v>384</v>
      </c>
      <c r="D619" s="189">
        <v>384</v>
      </c>
      <c r="E619" s="189">
        <v>384</v>
      </c>
      <c r="F619" s="189">
        <v>384</v>
      </c>
    </row>
    <row r="620" spans="1:6" ht="12.75" customHeight="1" thickBot="1" x14ac:dyDescent="0.25">
      <c r="A620" s="181">
        <v>610</v>
      </c>
      <c r="B620" s="189" t="s">
        <v>2565</v>
      </c>
      <c r="C620" s="189">
        <v>100</v>
      </c>
      <c r="D620" s="189">
        <v>117</v>
      </c>
      <c r="E620" s="189">
        <v>120</v>
      </c>
      <c r="F620" s="189">
        <v>120</v>
      </c>
    </row>
    <row r="621" spans="1:6" ht="12.75" customHeight="1" x14ac:dyDescent="0.2">
      <c r="A621" s="180">
        <v>611</v>
      </c>
      <c r="B621" s="189" t="s">
        <v>1131</v>
      </c>
      <c r="C621" s="189">
        <v>365</v>
      </c>
      <c r="D621" s="189">
        <v>360</v>
      </c>
      <c r="E621" s="189">
        <v>354</v>
      </c>
      <c r="F621" s="189">
        <v>354</v>
      </c>
    </row>
    <row r="622" spans="1:6" ht="12.75" customHeight="1" thickBot="1" x14ac:dyDescent="0.25">
      <c r="A622" s="181">
        <v>612</v>
      </c>
      <c r="B622" s="189" t="s">
        <v>2417</v>
      </c>
      <c r="C622" s="189">
        <v>68</v>
      </c>
      <c r="D622" s="189">
        <v>81</v>
      </c>
      <c r="E622" s="189">
        <v>40</v>
      </c>
      <c r="F622" s="189">
        <v>40</v>
      </c>
    </row>
    <row r="623" spans="1:6" ht="12.75" customHeight="1" x14ac:dyDescent="0.2">
      <c r="A623" s="180">
        <v>613</v>
      </c>
      <c r="B623" s="189" t="s">
        <v>2490</v>
      </c>
      <c r="C623" s="189">
        <v>0</v>
      </c>
      <c r="D623" s="189">
        <v>0</v>
      </c>
      <c r="E623" s="189">
        <v>0</v>
      </c>
      <c r="F623" s="189">
        <v>0</v>
      </c>
    </row>
    <row r="624" spans="1:6" ht="12.75" customHeight="1" thickBot="1" x14ac:dyDescent="0.25">
      <c r="A624" s="181">
        <v>614</v>
      </c>
      <c r="B624" s="189" t="s">
        <v>2618</v>
      </c>
      <c r="C624" s="189">
        <v>0</v>
      </c>
      <c r="D624" s="189">
        <v>0</v>
      </c>
      <c r="E624" s="189">
        <v>0</v>
      </c>
      <c r="F624" s="189">
        <v>0</v>
      </c>
    </row>
    <row r="625" spans="1:6" ht="12.75" customHeight="1" x14ac:dyDescent="0.2">
      <c r="A625" s="180">
        <v>615</v>
      </c>
      <c r="B625" s="189" t="s">
        <v>833</v>
      </c>
      <c r="C625" s="189">
        <v>34727</v>
      </c>
      <c r="D625" s="189">
        <v>34480</v>
      </c>
      <c r="E625" s="189">
        <v>34480</v>
      </c>
      <c r="F625" s="189">
        <v>34480</v>
      </c>
    </row>
    <row r="626" spans="1:6" ht="12.75" customHeight="1" thickBot="1" x14ac:dyDescent="0.25">
      <c r="A626" s="181">
        <v>616</v>
      </c>
      <c r="B626" s="189" t="s">
        <v>834</v>
      </c>
      <c r="C626" s="189">
        <v>83</v>
      </c>
      <c r="D626" s="189">
        <v>83</v>
      </c>
      <c r="E626" s="189">
        <v>83</v>
      </c>
      <c r="F626" s="189">
        <v>83</v>
      </c>
    </row>
    <row r="627" spans="1:6" ht="12.75" customHeight="1" x14ac:dyDescent="0.2">
      <c r="A627" s="180">
        <v>617</v>
      </c>
      <c r="B627" s="189" t="s">
        <v>835</v>
      </c>
      <c r="C627" s="189">
        <v>329</v>
      </c>
      <c r="D627" s="189">
        <v>329</v>
      </c>
      <c r="E627" s="189">
        <v>329</v>
      </c>
      <c r="F627" s="189">
        <v>329</v>
      </c>
    </row>
    <row r="628" spans="1:6" ht="12.75" customHeight="1" thickBot="1" x14ac:dyDescent="0.25">
      <c r="A628" s="181">
        <v>618</v>
      </c>
      <c r="B628" s="189" t="s">
        <v>836</v>
      </c>
      <c r="C628" s="189">
        <v>86</v>
      </c>
      <c r="D628" s="189">
        <v>86</v>
      </c>
      <c r="E628" s="189">
        <v>83</v>
      </c>
      <c r="F628" s="189">
        <v>2</v>
      </c>
    </row>
    <row r="629" spans="1:6" ht="12.75" customHeight="1" x14ac:dyDescent="0.2">
      <c r="A629" s="180">
        <v>619</v>
      </c>
      <c r="B629" s="189" t="s">
        <v>2418</v>
      </c>
      <c r="C629" s="189">
        <v>0</v>
      </c>
      <c r="D629" s="189">
        <v>2</v>
      </c>
      <c r="E629" s="189">
        <v>5</v>
      </c>
      <c r="F629" s="189">
        <v>5</v>
      </c>
    </row>
    <row r="630" spans="1:6" ht="12.75" customHeight="1" thickBot="1" x14ac:dyDescent="0.25">
      <c r="A630" s="181">
        <v>620</v>
      </c>
      <c r="B630" s="189" t="s">
        <v>1084</v>
      </c>
      <c r="C630" s="189">
        <v>377</v>
      </c>
      <c r="D630" s="189">
        <v>377</v>
      </c>
      <c r="E630" s="189">
        <v>377</v>
      </c>
      <c r="F630" s="189">
        <v>377</v>
      </c>
    </row>
    <row r="631" spans="1:6" ht="12.75" customHeight="1" x14ac:dyDescent="0.2">
      <c r="A631" s="180">
        <v>621</v>
      </c>
      <c r="B631" s="189" t="s">
        <v>837</v>
      </c>
      <c r="C631" s="189">
        <v>0</v>
      </c>
      <c r="D631" s="189">
        <v>0</v>
      </c>
      <c r="E631" s="189">
        <v>0</v>
      </c>
      <c r="F631" s="189">
        <v>0</v>
      </c>
    </row>
    <row r="632" spans="1:6" ht="12.75" customHeight="1" thickBot="1" x14ac:dyDescent="0.25">
      <c r="A632" s="181">
        <v>622</v>
      </c>
      <c r="B632" s="189" t="s">
        <v>838</v>
      </c>
      <c r="C632" s="189">
        <v>442</v>
      </c>
      <c r="D632" s="189">
        <v>445</v>
      </c>
      <c r="E632" s="189">
        <v>442</v>
      </c>
      <c r="F632" s="189">
        <v>442</v>
      </c>
    </row>
    <row r="633" spans="1:6" ht="12.75" customHeight="1" x14ac:dyDescent="0.2">
      <c r="A633" s="180">
        <v>623</v>
      </c>
      <c r="B633" s="202" t="s">
        <v>839</v>
      </c>
      <c r="C633" s="202">
        <v>0</v>
      </c>
      <c r="D633" s="202">
        <v>0</v>
      </c>
      <c r="E633" s="202">
        <v>0</v>
      </c>
      <c r="F633" s="202">
        <v>0</v>
      </c>
    </row>
    <row r="634" spans="1:6" ht="12.75" customHeight="1" thickBot="1" x14ac:dyDescent="0.25">
      <c r="A634" s="181">
        <v>624</v>
      </c>
      <c r="B634" s="189" t="s">
        <v>2566</v>
      </c>
      <c r="C634" s="189">
        <v>1990</v>
      </c>
      <c r="D634" s="189">
        <v>1990</v>
      </c>
      <c r="E634" s="189">
        <v>1990</v>
      </c>
      <c r="F634" s="189">
        <v>1990</v>
      </c>
    </row>
    <row r="635" spans="1:6" ht="12.75" customHeight="1" x14ac:dyDescent="0.2">
      <c r="A635" s="180">
        <v>625</v>
      </c>
      <c r="B635" s="189" t="s">
        <v>208</v>
      </c>
      <c r="C635" s="189">
        <v>227</v>
      </c>
      <c r="D635" s="189">
        <v>227</v>
      </c>
      <c r="E635" s="189">
        <v>227</v>
      </c>
      <c r="F635" s="189">
        <v>227</v>
      </c>
    </row>
    <row r="636" spans="1:6" ht="12.75" customHeight="1" thickBot="1" x14ac:dyDescent="0.25">
      <c r="A636" s="181">
        <v>626</v>
      </c>
      <c r="B636" s="189" t="s">
        <v>2419</v>
      </c>
      <c r="C636" s="189">
        <v>10</v>
      </c>
      <c r="D636" s="189">
        <v>10</v>
      </c>
      <c r="E636" s="189">
        <v>10</v>
      </c>
      <c r="F636" s="189">
        <v>0</v>
      </c>
    </row>
    <row r="637" spans="1:6" ht="12.75" customHeight="1" x14ac:dyDescent="0.2">
      <c r="A637" s="180">
        <v>627</v>
      </c>
      <c r="B637" s="189" t="s">
        <v>111</v>
      </c>
      <c r="C637" s="189">
        <v>60</v>
      </c>
      <c r="D637" s="189">
        <v>60</v>
      </c>
      <c r="E637" s="189">
        <v>60</v>
      </c>
      <c r="F637" s="189">
        <v>60</v>
      </c>
    </row>
    <row r="638" spans="1:6" ht="12.75" customHeight="1" thickBot="1" x14ac:dyDescent="0.25">
      <c r="A638" s="181">
        <v>628</v>
      </c>
      <c r="B638" s="189" t="s">
        <v>840</v>
      </c>
      <c r="C638" s="189">
        <v>58</v>
      </c>
      <c r="D638" s="189">
        <v>58</v>
      </c>
      <c r="E638" s="189">
        <v>58</v>
      </c>
      <c r="F638" s="189">
        <v>58</v>
      </c>
    </row>
    <row r="639" spans="1:6" ht="12.75" customHeight="1" x14ac:dyDescent="0.2">
      <c r="A639" s="180">
        <v>629</v>
      </c>
      <c r="B639" s="189" t="s">
        <v>2420</v>
      </c>
      <c r="C639" s="189">
        <v>273</v>
      </c>
      <c r="D639" s="189">
        <v>273</v>
      </c>
      <c r="E639" s="189">
        <v>273</v>
      </c>
      <c r="F639" s="189">
        <v>273</v>
      </c>
    </row>
    <row r="640" spans="1:6" ht="12.75" customHeight="1" thickBot="1" x14ac:dyDescent="0.25">
      <c r="A640" s="181">
        <v>630</v>
      </c>
      <c r="B640" s="189" t="s">
        <v>1085</v>
      </c>
      <c r="C640" s="189">
        <v>335</v>
      </c>
      <c r="D640" s="189">
        <v>335</v>
      </c>
      <c r="E640" s="189">
        <v>335</v>
      </c>
      <c r="F640" s="189">
        <v>335</v>
      </c>
    </row>
    <row r="641" spans="1:6" ht="12.75" customHeight="1" x14ac:dyDescent="0.2">
      <c r="A641" s="180">
        <v>631</v>
      </c>
      <c r="B641" s="189" t="s">
        <v>841</v>
      </c>
      <c r="C641" s="189">
        <v>30</v>
      </c>
      <c r="D641" s="189">
        <v>30</v>
      </c>
      <c r="E641" s="189">
        <v>30</v>
      </c>
      <c r="F641" s="189">
        <v>30</v>
      </c>
    </row>
    <row r="642" spans="1:6" ht="12.75" customHeight="1" thickBot="1" x14ac:dyDescent="0.25">
      <c r="A642" s="181">
        <v>632</v>
      </c>
      <c r="B642" s="189" t="s">
        <v>667</v>
      </c>
      <c r="C642" s="189">
        <v>71</v>
      </c>
      <c r="D642" s="189">
        <v>71</v>
      </c>
      <c r="E642" s="189">
        <v>71</v>
      </c>
      <c r="F642" s="189">
        <v>71</v>
      </c>
    </row>
    <row r="643" spans="1:6" ht="12.75" customHeight="1" x14ac:dyDescent="0.2">
      <c r="A643" s="180">
        <v>633</v>
      </c>
      <c r="B643" s="189" t="s">
        <v>256</v>
      </c>
      <c r="C643" s="189">
        <v>323</v>
      </c>
      <c r="D643" s="189">
        <v>323</v>
      </c>
      <c r="E643" s="189">
        <v>323</v>
      </c>
      <c r="F643" s="189">
        <v>312</v>
      </c>
    </row>
    <row r="644" spans="1:6" ht="12.75" customHeight="1" thickBot="1" x14ac:dyDescent="0.25">
      <c r="A644" s="181">
        <v>634</v>
      </c>
      <c r="B644" s="189" t="s">
        <v>471</v>
      </c>
      <c r="C644" s="189">
        <v>55</v>
      </c>
      <c r="D644" s="189">
        <v>55</v>
      </c>
      <c r="E644" s="189">
        <v>65</v>
      </c>
      <c r="F644" s="189">
        <v>65</v>
      </c>
    </row>
    <row r="645" spans="1:6" ht="12.75" customHeight="1" x14ac:dyDescent="0.2">
      <c r="A645" s="180">
        <v>635</v>
      </c>
      <c r="B645" s="189" t="s">
        <v>2350</v>
      </c>
      <c r="C645" s="189">
        <v>202</v>
      </c>
      <c r="D645" s="189">
        <v>202</v>
      </c>
      <c r="E645" s="189">
        <v>193</v>
      </c>
      <c r="F645" s="189">
        <v>193</v>
      </c>
    </row>
    <row r="646" spans="1:6" ht="12.75" customHeight="1" thickBot="1" x14ac:dyDescent="0.25">
      <c r="A646" s="181">
        <v>636</v>
      </c>
      <c r="B646" s="189" t="s">
        <v>1132</v>
      </c>
      <c r="C646" s="189">
        <v>161</v>
      </c>
      <c r="D646" s="189">
        <v>161</v>
      </c>
      <c r="E646" s="189">
        <v>168</v>
      </c>
      <c r="F646" s="189">
        <v>168</v>
      </c>
    </row>
    <row r="647" spans="1:6" ht="12.75" customHeight="1" x14ac:dyDescent="0.2">
      <c r="A647" s="180">
        <v>637</v>
      </c>
      <c r="B647" s="189" t="s">
        <v>472</v>
      </c>
      <c r="C647" s="189">
        <v>39</v>
      </c>
      <c r="D647" s="189">
        <v>39</v>
      </c>
      <c r="E647" s="189">
        <v>39</v>
      </c>
      <c r="F647" s="189">
        <v>39</v>
      </c>
    </row>
    <row r="648" spans="1:6" ht="12.75" customHeight="1" thickBot="1" x14ac:dyDescent="0.25">
      <c r="A648" s="181">
        <v>638</v>
      </c>
      <c r="B648" s="189" t="s">
        <v>588</v>
      </c>
      <c r="C648" s="189">
        <v>123</v>
      </c>
      <c r="D648" s="189">
        <v>123</v>
      </c>
      <c r="E648" s="189">
        <v>140</v>
      </c>
      <c r="F648" s="189">
        <v>140</v>
      </c>
    </row>
    <row r="649" spans="1:6" ht="12.75" customHeight="1" x14ac:dyDescent="0.2">
      <c r="A649" s="180">
        <v>639</v>
      </c>
      <c r="B649" s="189" t="s">
        <v>842</v>
      </c>
      <c r="C649" s="189">
        <v>98</v>
      </c>
      <c r="D649" s="189">
        <v>100</v>
      </c>
      <c r="E649" s="189">
        <v>101</v>
      </c>
      <c r="F649" s="189">
        <v>101</v>
      </c>
    </row>
    <row r="650" spans="1:6" ht="12.75" customHeight="1" thickBot="1" x14ac:dyDescent="0.25">
      <c r="A650" s="181">
        <v>640</v>
      </c>
      <c r="B650" s="202" t="s">
        <v>510</v>
      </c>
      <c r="C650" s="202">
        <v>0</v>
      </c>
      <c r="D650" s="202">
        <v>0</v>
      </c>
      <c r="E650" s="202">
        <v>0</v>
      </c>
      <c r="F650" s="202">
        <v>0</v>
      </c>
    </row>
    <row r="651" spans="1:6" ht="12.75" customHeight="1" x14ac:dyDescent="0.2">
      <c r="A651" s="180">
        <v>641</v>
      </c>
      <c r="B651" s="202" t="s">
        <v>589</v>
      </c>
      <c r="C651" s="202">
        <v>0</v>
      </c>
      <c r="D651" s="202">
        <v>0</v>
      </c>
      <c r="E651" s="202">
        <v>0</v>
      </c>
      <c r="F651" s="202">
        <v>0</v>
      </c>
    </row>
    <row r="652" spans="1:6" ht="12.75" customHeight="1" thickBot="1" x14ac:dyDescent="0.25">
      <c r="A652" s="181">
        <v>642</v>
      </c>
      <c r="B652" s="189" t="s">
        <v>2567</v>
      </c>
      <c r="C652" s="189">
        <v>0</v>
      </c>
      <c r="D652" s="189">
        <v>0</v>
      </c>
      <c r="E652" s="189">
        <v>3</v>
      </c>
      <c r="F652" s="189">
        <v>3</v>
      </c>
    </row>
    <row r="653" spans="1:6" ht="12.75" customHeight="1" x14ac:dyDescent="0.2">
      <c r="A653" s="180">
        <v>643</v>
      </c>
      <c r="B653" s="189" t="s">
        <v>843</v>
      </c>
      <c r="C653" s="189">
        <v>673</v>
      </c>
      <c r="D653" s="189">
        <v>667</v>
      </c>
      <c r="E653" s="189">
        <v>664</v>
      </c>
      <c r="F653" s="189">
        <v>664</v>
      </c>
    </row>
    <row r="654" spans="1:6" ht="12.75" customHeight="1" thickBot="1" x14ac:dyDescent="0.25">
      <c r="A654" s="181">
        <v>644</v>
      </c>
      <c r="B654" s="189" t="s">
        <v>1157</v>
      </c>
      <c r="C654" s="189">
        <v>100</v>
      </c>
      <c r="D654" s="189">
        <v>100</v>
      </c>
      <c r="E654" s="189">
        <v>100</v>
      </c>
      <c r="F654" s="189">
        <v>100</v>
      </c>
    </row>
    <row r="655" spans="1:6" ht="12.75" customHeight="1" x14ac:dyDescent="0.2">
      <c r="A655" s="180">
        <v>645</v>
      </c>
      <c r="B655" s="189" t="s">
        <v>511</v>
      </c>
      <c r="C655" s="189">
        <v>27</v>
      </c>
      <c r="D655" s="189">
        <v>27</v>
      </c>
      <c r="E655" s="189">
        <v>27</v>
      </c>
      <c r="F655" s="189">
        <v>27</v>
      </c>
    </row>
    <row r="656" spans="1:6" ht="12.75" customHeight="1" thickBot="1" x14ac:dyDescent="0.25">
      <c r="A656" s="181">
        <v>646</v>
      </c>
      <c r="B656" s="189" t="s">
        <v>844</v>
      </c>
      <c r="C656" s="189">
        <v>111</v>
      </c>
      <c r="D656" s="189">
        <v>111</v>
      </c>
      <c r="E656" s="189">
        <v>111</v>
      </c>
      <c r="F656" s="189">
        <v>111</v>
      </c>
    </row>
    <row r="657" spans="1:6" ht="12.75" customHeight="1" x14ac:dyDescent="0.2">
      <c r="A657" s="180">
        <v>647</v>
      </c>
      <c r="B657" s="189" t="s">
        <v>1218</v>
      </c>
      <c r="C657" s="189">
        <v>157</v>
      </c>
      <c r="D657" s="189">
        <v>157</v>
      </c>
      <c r="E657" s="189">
        <v>157</v>
      </c>
      <c r="F657" s="189">
        <v>157</v>
      </c>
    </row>
    <row r="658" spans="1:6" ht="12.75" customHeight="1" thickBot="1" x14ac:dyDescent="0.25">
      <c r="A658" s="181">
        <v>648</v>
      </c>
      <c r="B658" s="189" t="s">
        <v>512</v>
      </c>
      <c r="C658" s="189">
        <v>185</v>
      </c>
      <c r="D658" s="189">
        <v>185</v>
      </c>
      <c r="E658" s="189">
        <v>185</v>
      </c>
      <c r="F658" s="189">
        <v>185</v>
      </c>
    </row>
    <row r="659" spans="1:6" ht="12.75" customHeight="1" x14ac:dyDescent="0.2">
      <c r="A659" s="180">
        <v>649</v>
      </c>
      <c r="B659" s="189" t="s">
        <v>620</v>
      </c>
      <c r="C659" s="189">
        <v>0</v>
      </c>
      <c r="D659" s="189">
        <v>0</v>
      </c>
      <c r="E659" s="189">
        <v>0</v>
      </c>
      <c r="F659" s="189">
        <v>0</v>
      </c>
    </row>
    <row r="660" spans="1:6" ht="12.75" customHeight="1" thickBot="1" x14ac:dyDescent="0.25">
      <c r="A660" s="181">
        <v>650</v>
      </c>
      <c r="B660" s="189" t="s">
        <v>1060</v>
      </c>
      <c r="C660" s="189">
        <v>618</v>
      </c>
      <c r="D660" s="189">
        <v>631</v>
      </c>
      <c r="E660" s="189">
        <v>681</v>
      </c>
      <c r="F660" s="189">
        <v>681</v>
      </c>
    </row>
    <row r="661" spans="1:6" ht="12.75" customHeight="1" x14ac:dyDescent="0.2">
      <c r="A661" s="180">
        <v>651</v>
      </c>
      <c r="B661" s="189" t="s">
        <v>2351</v>
      </c>
      <c r="C661" s="189">
        <v>47</v>
      </c>
      <c r="D661" s="189">
        <v>47</v>
      </c>
      <c r="E661" s="189">
        <v>47</v>
      </c>
      <c r="F661" s="189">
        <v>47</v>
      </c>
    </row>
    <row r="662" spans="1:6" ht="12.75" customHeight="1" thickBot="1" x14ac:dyDescent="0.25">
      <c r="A662" s="181">
        <v>652</v>
      </c>
      <c r="B662" s="189" t="s">
        <v>845</v>
      </c>
      <c r="C662" s="189">
        <v>330</v>
      </c>
      <c r="D662" s="189">
        <v>330</v>
      </c>
      <c r="E662" s="189">
        <v>330</v>
      </c>
      <c r="F662" s="189">
        <v>330</v>
      </c>
    </row>
    <row r="663" spans="1:6" ht="12.75" customHeight="1" x14ac:dyDescent="0.2">
      <c r="A663" s="180">
        <v>653</v>
      </c>
      <c r="B663" s="189" t="s">
        <v>2619</v>
      </c>
      <c r="C663" s="189">
        <v>360</v>
      </c>
      <c r="D663" s="189">
        <v>360</v>
      </c>
      <c r="E663" s="189">
        <v>360</v>
      </c>
      <c r="F663" s="189">
        <v>360</v>
      </c>
    </row>
    <row r="664" spans="1:6" ht="12.75" customHeight="1" thickBot="1" x14ac:dyDescent="0.25">
      <c r="A664" s="181">
        <v>654</v>
      </c>
      <c r="B664" s="189" t="s">
        <v>2421</v>
      </c>
      <c r="C664" s="189">
        <v>0</v>
      </c>
      <c r="D664" s="189">
        <v>0</v>
      </c>
      <c r="E664" s="189">
        <v>0</v>
      </c>
      <c r="F664" s="189">
        <v>0</v>
      </c>
    </row>
    <row r="665" spans="1:6" ht="12.75" customHeight="1" x14ac:dyDescent="0.2">
      <c r="A665" s="180">
        <v>655</v>
      </c>
      <c r="B665" s="189" t="s">
        <v>846</v>
      </c>
      <c r="C665" s="189">
        <v>10032</v>
      </c>
      <c r="D665" s="189">
        <v>10032</v>
      </c>
      <c r="E665" s="189">
        <v>10032</v>
      </c>
      <c r="F665" s="189">
        <v>10032</v>
      </c>
    </row>
    <row r="666" spans="1:6" ht="12.75" customHeight="1" thickBot="1" x14ac:dyDescent="0.25">
      <c r="A666" s="181">
        <v>656</v>
      </c>
      <c r="B666" s="189" t="s">
        <v>847</v>
      </c>
      <c r="C666" s="189">
        <v>71</v>
      </c>
      <c r="D666" s="189">
        <v>71</v>
      </c>
      <c r="E666" s="189">
        <v>71</v>
      </c>
      <c r="F666" s="189">
        <v>71</v>
      </c>
    </row>
    <row r="667" spans="1:6" ht="12.75" customHeight="1" x14ac:dyDescent="0.2">
      <c r="A667" s="180">
        <v>657</v>
      </c>
      <c r="B667" s="189" t="s">
        <v>1107</v>
      </c>
      <c r="C667" s="189">
        <v>120</v>
      </c>
      <c r="D667" s="189">
        <v>120</v>
      </c>
      <c r="E667" s="189">
        <v>120</v>
      </c>
      <c r="F667" s="189">
        <v>120</v>
      </c>
    </row>
    <row r="668" spans="1:6" ht="12.75" customHeight="1" thickBot="1" x14ac:dyDescent="0.25">
      <c r="A668" s="181">
        <v>658</v>
      </c>
      <c r="B668" s="189" t="s">
        <v>2620</v>
      </c>
      <c r="C668" s="189">
        <v>0</v>
      </c>
      <c r="D668" s="189">
        <v>0</v>
      </c>
      <c r="E668" s="189">
        <v>38</v>
      </c>
      <c r="F668" s="189">
        <v>38</v>
      </c>
    </row>
    <row r="669" spans="1:6" ht="12.75" customHeight="1" x14ac:dyDescent="0.2">
      <c r="A669" s="180">
        <v>659</v>
      </c>
      <c r="B669" s="189" t="s">
        <v>112</v>
      </c>
      <c r="C669" s="189">
        <v>388</v>
      </c>
      <c r="D669" s="189">
        <v>396</v>
      </c>
      <c r="E669" s="189">
        <v>401</v>
      </c>
      <c r="F669" s="189">
        <v>401</v>
      </c>
    </row>
    <row r="670" spans="1:6" ht="12.75" customHeight="1" thickBot="1" x14ac:dyDescent="0.25">
      <c r="A670" s="181">
        <v>660</v>
      </c>
      <c r="B670" s="189" t="s">
        <v>848</v>
      </c>
      <c r="C670" s="189">
        <v>104</v>
      </c>
      <c r="D670" s="189">
        <v>104</v>
      </c>
      <c r="E670" s="189">
        <v>104</v>
      </c>
      <c r="F670" s="189">
        <v>104</v>
      </c>
    </row>
    <row r="671" spans="1:6" ht="12.75" customHeight="1" x14ac:dyDescent="0.2">
      <c r="A671" s="180">
        <v>661</v>
      </c>
      <c r="B671" s="189" t="s">
        <v>2352</v>
      </c>
      <c r="C671" s="189">
        <v>2634</v>
      </c>
      <c r="D671" s="189">
        <v>2654</v>
      </c>
      <c r="E671" s="189">
        <v>2672</v>
      </c>
      <c r="F671" s="189">
        <v>2672</v>
      </c>
    </row>
    <row r="672" spans="1:6" ht="12.75" customHeight="1" thickBot="1" x14ac:dyDescent="0.25">
      <c r="A672" s="181">
        <v>662</v>
      </c>
      <c r="B672" s="202" t="s">
        <v>1193</v>
      </c>
      <c r="C672" s="202">
        <v>0</v>
      </c>
      <c r="D672" s="202">
        <v>0</v>
      </c>
      <c r="E672" s="202">
        <v>0</v>
      </c>
      <c r="F672" s="202">
        <v>0</v>
      </c>
    </row>
    <row r="673" spans="1:6" ht="12.75" customHeight="1" x14ac:dyDescent="0.2">
      <c r="A673" s="180">
        <v>663</v>
      </c>
      <c r="B673" s="189" t="s">
        <v>419</v>
      </c>
      <c r="C673" s="189">
        <v>403</v>
      </c>
      <c r="D673" s="189">
        <v>403</v>
      </c>
      <c r="E673" s="189">
        <v>403</v>
      </c>
      <c r="F673" s="189">
        <v>403</v>
      </c>
    </row>
    <row r="674" spans="1:6" ht="12.75" customHeight="1" thickBot="1" x14ac:dyDescent="0.25">
      <c r="A674" s="181">
        <v>664</v>
      </c>
      <c r="B674" s="189" t="s">
        <v>445</v>
      </c>
      <c r="C674" s="189">
        <v>215</v>
      </c>
      <c r="D674" s="189">
        <v>215</v>
      </c>
      <c r="E674" s="189">
        <v>215</v>
      </c>
      <c r="F674" s="189">
        <v>215</v>
      </c>
    </row>
    <row r="675" spans="1:6" ht="12.75" customHeight="1" x14ac:dyDescent="0.2">
      <c r="A675" s="180">
        <v>665</v>
      </c>
      <c r="B675" s="189" t="s">
        <v>283</v>
      </c>
      <c r="C675" s="189">
        <v>35</v>
      </c>
      <c r="D675" s="189">
        <v>35</v>
      </c>
      <c r="E675" s="189">
        <v>35</v>
      </c>
      <c r="F675" s="189">
        <v>35</v>
      </c>
    </row>
    <row r="676" spans="1:6" ht="12.75" customHeight="1" thickBot="1" x14ac:dyDescent="0.25">
      <c r="A676" s="181">
        <v>666</v>
      </c>
      <c r="B676" s="189" t="s">
        <v>83</v>
      </c>
      <c r="C676" s="189">
        <v>27</v>
      </c>
      <c r="D676" s="189">
        <v>27</v>
      </c>
      <c r="E676" s="189">
        <v>27</v>
      </c>
      <c r="F676" s="189">
        <v>7</v>
      </c>
    </row>
    <row r="677" spans="1:6" ht="12.75" customHeight="1" x14ac:dyDescent="0.2">
      <c r="A677" s="180">
        <v>667</v>
      </c>
      <c r="B677" s="202" t="s">
        <v>446</v>
      </c>
      <c r="C677" s="202">
        <v>0</v>
      </c>
      <c r="D677" s="202">
        <v>0</v>
      </c>
      <c r="E677" s="202">
        <v>0</v>
      </c>
      <c r="F677" s="202">
        <v>0</v>
      </c>
    </row>
    <row r="678" spans="1:6" ht="12.75" customHeight="1" thickBot="1" x14ac:dyDescent="0.25">
      <c r="A678" s="181">
        <v>668</v>
      </c>
      <c r="B678" s="202" t="s">
        <v>644</v>
      </c>
      <c r="C678" s="202">
        <v>1</v>
      </c>
      <c r="D678" s="202">
        <v>1</v>
      </c>
      <c r="E678" s="202">
        <v>1</v>
      </c>
      <c r="F678" s="202">
        <v>1</v>
      </c>
    </row>
    <row r="679" spans="1:6" ht="12.75" customHeight="1" x14ac:dyDescent="0.2">
      <c r="A679" s="180">
        <v>669</v>
      </c>
      <c r="B679" s="189" t="s">
        <v>849</v>
      </c>
      <c r="C679" s="189">
        <v>1817</v>
      </c>
      <c r="D679" s="189">
        <v>1817</v>
      </c>
      <c r="E679" s="189">
        <v>1817</v>
      </c>
      <c r="F679" s="189">
        <v>1817</v>
      </c>
    </row>
    <row r="680" spans="1:6" ht="12.75" customHeight="1" thickBot="1" x14ac:dyDescent="0.25">
      <c r="A680" s="181">
        <v>670</v>
      </c>
      <c r="B680" s="189" t="s">
        <v>1158</v>
      </c>
      <c r="C680" s="189">
        <v>0</v>
      </c>
      <c r="D680" s="189">
        <v>0</v>
      </c>
      <c r="E680" s="189">
        <v>0</v>
      </c>
      <c r="F680" s="189">
        <v>0</v>
      </c>
    </row>
    <row r="681" spans="1:6" ht="12.75" customHeight="1" x14ac:dyDescent="0.2">
      <c r="A681" s="180">
        <v>671</v>
      </c>
      <c r="B681" s="189" t="s">
        <v>850</v>
      </c>
      <c r="C681" s="189">
        <v>8</v>
      </c>
      <c r="D681" s="189">
        <v>8</v>
      </c>
      <c r="E681" s="189">
        <v>8</v>
      </c>
      <c r="F681" s="189">
        <v>8</v>
      </c>
    </row>
    <row r="682" spans="1:6" ht="12.75" customHeight="1" thickBot="1" x14ac:dyDescent="0.25">
      <c r="A682" s="181">
        <v>672</v>
      </c>
      <c r="B682" s="189" t="s">
        <v>851</v>
      </c>
      <c r="C682" s="189">
        <v>1</v>
      </c>
      <c r="D682" s="189">
        <v>1</v>
      </c>
      <c r="E682" s="189">
        <v>1</v>
      </c>
      <c r="F682" s="189">
        <v>0</v>
      </c>
    </row>
    <row r="683" spans="1:6" ht="12.75" customHeight="1" x14ac:dyDescent="0.2">
      <c r="A683" s="180">
        <v>673</v>
      </c>
      <c r="B683" s="189" t="s">
        <v>1219</v>
      </c>
      <c r="C683" s="189">
        <v>286</v>
      </c>
      <c r="D683" s="189">
        <v>290</v>
      </c>
      <c r="E683" s="189">
        <v>292</v>
      </c>
      <c r="F683" s="189">
        <v>292</v>
      </c>
    </row>
    <row r="684" spans="1:6" ht="12.75" customHeight="1" thickBot="1" x14ac:dyDescent="0.25">
      <c r="A684" s="181">
        <v>674</v>
      </c>
      <c r="B684" s="189" t="s">
        <v>852</v>
      </c>
      <c r="C684" s="189">
        <v>873</v>
      </c>
      <c r="D684" s="189">
        <v>877</v>
      </c>
      <c r="E684" s="189">
        <v>870</v>
      </c>
      <c r="F684" s="189">
        <v>866</v>
      </c>
    </row>
    <row r="685" spans="1:6" ht="12.75" customHeight="1" x14ac:dyDescent="0.2">
      <c r="A685" s="180">
        <v>675</v>
      </c>
      <c r="B685" s="189" t="s">
        <v>365</v>
      </c>
      <c r="C685" s="189">
        <v>123</v>
      </c>
      <c r="D685" s="189">
        <v>128</v>
      </c>
      <c r="E685" s="189">
        <v>131</v>
      </c>
      <c r="F685" s="189">
        <v>131</v>
      </c>
    </row>
    <row r="686" spans="1:6" ht="12.75" customHeight="1" thickBot="1" x14ac:dyDescent="0.25">
      <c r="A686" s="181">
        <v>676</v>
      </c>
      <c r="B686" s="189" t="s">
        <v>244</v>
      </c>
      <c r="C686" s="189">
        <v>713</v>
      </c>
      <c r="D686" s="189">
        <v>731</v>
      </c>
      <c r="E686" s="189">
        <v>727</v>
      </c>
      <c r="F686" s="189">
        <v>727</v>
      </c>
    </row>
    <row r="687" spans="1:6" ht="12.75" customHeight="1" x14ac:dyDescent="0.2">
      <c r="A687" s="180">
        <v>677</v>
      </c>
      <c r="B687" s="189" t="s">
        <v>2422</v>
      </c>
      <c r="C687" s="189">
        <v>0</v>
      </c>
      <c r="D687" s="189">
        <v>0</v>
      </c>
      <c r="E687" s="189">
        <v>0</v>
      </c>
      <c r="F687" s="189">
        <v>0</v>
      </c>
    </row>
    <row r="688" spans="1:6" ht="12.75" customHeight="1" thickBot="1" x14ac:dyDescent="0.25">
      <c r="A688" s="181">
        <v>678</v>
      </c>
      <c r="B688" s="189" t="s">
        <v>1220</v>
      </c>
      <c r="C688" s="189">
        <v>175</v>
      </c>
      <c r="D688" s="189">
        <v>175</v>
      </c>
      <c r="E688" s="189">
        <v>175</v>
      </c>
      <c r="F688" s="189">
        <v>175</v>
      </c>
    </row>
    <row r="689" spans="1:6" ht="12.75" customHeight="1" x14ac:dyDescent="0.2">
      <c r="A689" s="180">
        <v>679</v>
      </c>
      <c r="B689" s="189" t="s">
        <v>168</v>
      </c>
      <c r="C689" s="189">
        <v>2655</v>
      </c>
      <c r="D689" s="189">
        <v>2655</v>
      </c>
      <c r="E689" s="189">
        <v>2655</v>
      </c>
      <c r="F689" s="189">
        <v>2655</v>
      </c>
    </row>
    <row r="690" spans="1:6" ht="12.75" customHeight="1" thickBot="1" x14ac:dyDescent="0.25">
      <c r="A690" s="181">
        <v>680</v>
      </c>
      <c r="B690" s="189" t="s">
        <v>645</v>
      </c>
      <c r="C690" s="189">
        <v>100</v>
      </c>
      <c r="D690" s="189">
        <v>100</v>
      </c>
      <c r="E690" s="189">
        <v>100</v>
      </c>
      <c r="F690" s="189">
        <v>100</v>
      </c>
    </row>
    <row r="691" spans="1:6" x14ac:dyDescent="0.2">
      <c r="A691" s="180">
        <v>681</v>
      </c>
      <c r="B691" s="189" t="s">
        <v>590</v>
      </c>
      <c r="C691" s="189">
        <v>190</v>
      </c>
      <c r="D691" s="189">
        <v>190</v>
      </c>
      <c r="E691" s="189">
        <v>190</v>
      </c>
      <c r="F691" s="189">
        <v>190</v>
      </c>
    </row>
    <row r="692" spans="1:6" ht="13.5" thickBot="1" x14ac:dyDescent="0.25">
      <c r="A692" s="181">
        <v>682</v>
      </c>
      <c r="B692" s="189" t="s">
        <v>2423</v>
      </c>
      <c r="C692" s="189">
        <v>368</v>
      </c>
      <c r="D692" s="189">
        <v>368</v>
      </c>
      <c r="E692" s="189">
        <v>368</v>
      </c>
      <c r="F692" s="189">
        <v>368</v>
      </c>
    </row>
    <row r="693" spans="1:6" x14ac:dyDescent="0.2">
      <c r="A693" s="180">
        <v>683</v>
      </c>
      <c r="B693" s="189" t="s">
        <v>307</v>
      </c>
      <c r="C693" s="189">
        <v>60</v>
      </c>
      <c r="D693" s="189">
        <v>60</v>
      </c>
      <c r="E693" s="189">
        <v>60</v>
      </c>
      <c r="F693" s="189">
        <v>60</v>
      </c>
    </row>
    <row r="694" spans="1:6" ht="12.75" customHeight="1" thickBot="1" x14ac:dyDescent="0.25">
      <c r="A694" s="181">
        <v>684</v>
      </c>
      <c r="B694" s="189" t="s">
        <v>513</v>
      </c>
      <c r="C694" s="189">
        <v>589</v>
      </c>
      <c r="D694" s="189">
        <v>591</v>
      </c>
      <c r="E694" s="189">
        <v>593</v>
      </c>
      <c r="F694" s="189">
        <v>593</v>
      </c>
    </row>
    <row r="695" spans="1:6" ht="12.75" customHeight="1" x14ac:dyDescent="0.2">
      <c r="A695" s="180">
        <v>685</v>
      </c>
      <c r="B695" s="189" t="s">
        <v>853</v>
      </c>
      <c r="C695" s="189">
        <v>20483</v>
      </c>
      <c r="D695" s="189">
        <v>20483</v>
      </c>
      <c r="E695" s="189">
        <v>20483</v>
      </c>
      <c r="F695" s="189">
        <v>20475</v>
      </c>
    </row>
    <row r="696" spans="1:6" ht="12.75" customHeight="1" thickBot="1" x14ac:dyDescent="0.25">
      <c r="A696" s="181">
        <v>686</v>
      </c>
      <c r="B696" s="202" t="s">
        <v>1159</v>
      </c>
      <c r="C696" s="202">
        <v>658</v>
      </c>
      <c r="D696" s="202">
        <v>658</v>
      </c>
      <c r="E696" s="202">
        <v>658</v>
      </c>
      <c r="F696" s="202">
        <v>658</v>
      </c>
    </row>
    <row r="697" spans="1:6" x14ac:dyDescent="0.2">
      <c r="A697" s="180">
        <v>687</v>
      </c>
      <c r="B697" s="189" t="s">
        <v>591</v>
      </c>
      <c r="C697" s="189">
        <v>97</v>
      </c>
      <c r="D697" s="189">
        <v>97</v>
      </c>
      <c r="E697" s="189">
        <v>97</v>
      </c>
      <c r="F697" s="189">
        <v>97</v>
      </c>
    </row>
    <row r="698" spans="1:6" ht="12.75" customHeight="1" thickBot="1" x14ac:dyDescent="0.25">
      <c r="A698" s="181">
        <v>688</v>
      </c>
      <c r="B698" s="189" t="s">
        <v>389</v>
      </c>
      <c r="C698" s="189">
        <v>50</v>
      </c>
      <c r="D698" s="189">
        <v>50</v>
      </c>
      <c r="E698" s="189">
        <v>50</v>
      </c>
      <c r="F698" s="189">
        <v>50</v>
      </c>
    </row>
    <row r="699" spans="1:6" ht="12.75" customHeight="1" x14ac:dyDescent="0.2">
      <c r="A699" s="180">
        <v>689</v>
      </c>
      <c r="B699" s="189" t="s">
        <v>551</v>
      </c>
      <c r="C699" s="189">
        <v>85</v>
      </c>
      <c r="D699" s="189">
        <v>85</v>
      </c>
      <c r="E699" s="189">
        <v>85</v>
      </c>
      <c r="F699" s="189">
        <v>85</v>
      </c>
    </row>
    <row r="700" spans="1:6" ht="12.75" customHeight="1" thickBot="1" x14ac:dyDescent="0.25">
      <c r="A700" s="181">
        <v>690</v>
      </c>
      <c r="B700" s="189" t="s">
        <v>514</v>
      </c>
      <c r="C700" s="189">
        <v>113</v>
      </c>
      <c r="D700" s="189">
        <v>113</v>
      </c>
      <c r="E700" s="189">
        <v>113</v>
      </c>
      <c r="F700" s="189">
        <v>113</v>
      </c>
    </row>
    <row r="701" spans="1:6" ht="12.75" customHeight="1" x14ac:dyDescent="0.2">
      <c r="A701" s="180">
        <v>691</v>
      </c>
      <c r="B701" s="189" t="s">
        <v>2424</v>
      </c>
      <c r="C701" s="189">
        <v>0</v>
      </c>
      <c r="D701" s="189">
        <v>0</v>
      </c>
      <c r="E701" s="189">
        <v>0</v>
      </c>
      <c r="F701" s="189">
        <v>0</v>
      </c>
    </row>
    <row r="702" spans="1:6" ht="12.75" customHeight="1" thickBot="1" x14ac:dyDescent="0.25">
      <c r="A702" s="181">
        <v>692</v>
      </c>
      <c r="B702" s="189" t="s">
        <v>473</v>
      </c>
      <c r="C702" s="189">
        <v>0</v>
      </c>
      <c r="D702" s="189">
        <v>0</v>
      </c>
      <c r="E702" s="189">
        <v>0</v>
      </c>
      <c r="F702" s="189">
        <v>0</v>
      </c>
    </row>
    <row r="703" spans="1:6" ht="12.75" customHeight="1" x14ac:dyDescent="0.2">
      <c r="A703" s="180">
        <v>693</v>
      </c>
      <c r="B703" s="189" t="s">
        <v>474</v>
      </c>
      <c r="C703" s="189">
        <v>468</v>
      </c>
      <c r="D703" s="189">
        <v>468</v>
      </c>
      <c r="E703" s="189">
        <v>468</v>
      </c>
      <c r="F703" s="189">
        <v>468</v>
      </c>
    </row>
    <row r="704" spans="1:6" ht="12.75" customHeight="1" thickBot="1" x14ac:dyDescent="0.25">
      <c r="A704" s="181">
        <v>694</v>
      </c>
      <c r="B704" s="189" t="s">
        <v>475</v>
      </c>
      <c r="C704" s="189">
        <v>736</v>
      </c>
      <c r="D704" s="189">
        <v>736</v>
      </c>
      <c r="E704" s="189">
        <v>736</v>
      </c>
      <c r="F704" s="189">
        <v>736</v>
      </c>
    </row>
    <row r="705" spans="1:6" ht="12.75" customHeight="1" x14ac:dyDescent="0.2">
      <c r="A705" s="180">
        <v>695</v>
      </c>
      <c r="B705" s="189" t="s">
        <v>854</v>
      </c>
      <c r="C705" s="189">
        <v>548</v>
      </c>
      <c r="D705" s="189">
        <v>548</v>
      </c>
      <c r="E705" s="189">
        <v>548</v>
      </c>
      <c r="F705" s="189">
        <v>548</v>
      </c>
    </row>
    <row r="706" spans="1:6" ht="12.75" customHeight="1" thickBot="1" x14ac:dyDescent="0.25">
      <c r="A706" s="181">
        <v>696</v>
      </c>
      <c r="B706" s="189" t="s">
        <v>192</v>
      </c>
      <c r="C706" s="189">
        <v>483</v>
      </c>
      <c r="D706" s="189">
        <v>480</v>
      </c>
      <c r="E706" s="189">
        <v>478</v>
      </c>
      <c r="F706" s="189">
        <v>478</v>
      </c>
    </row>
    <row r="707" spans="1:6" ht="12.75" customHeight="1" x14ac:dyDescent="0.2">
      <c r="A707" s="180">
        <v>697</v>
      </c>
      <c r="B707" s="189" t="s">
        <v>278</v>
      </c>
      <c r="C707" s="189">
        <v>16</v>
      </c>
      <c r="D707" s="189">
        <v>14</v>
      </c>
      <c r="E707" s="189">
        <v>18</v>
      </c>
      <c r="F707" s="189">
        <v>18</v>
      </c>
    </row>
    <row r="708" spans="1:6" ht="13.5" thickBot="1" x14ac:dyDescent="0.25">
      <c r="A708" s="181">
        <v>698</v>
      </c>
      <c r="B708" s="189" t="s">
        <v>308</v>
      </c>
      <c r="C708" s="189">
        <v>0</v>
      </c>
      <c r="D708" s="189">
        <v>0</v>
      </c>
      <c r="E708" s="189">
        <v>0</v>
      </c>
      <c r="F708" s="189">
        <v>0</v>
      </c>
    </row>
    <row r="709" spans="1:6" ht="12.75" customHeight="1" x14ac:dyDescent="0.2">
      <c r="A709" s="180">
        <v>699</v>
      </c>
      <c r="B709" s="189" t="s">
        <v>1249</v>
      </c>
      <c r="C709" s="189">
        <v>24</v>
      </c>
      <c r="D709" s="189">
        <v>24</v>
      </c>
      <c r="E709" s="189">
        <v>24</v>
      </c>
      <c r="F709" s="189">
        <v>24</v>
      </c>
    </row>
    <row r="710" spans="1:6" ht="13.5" thickBot="1" x14ac:dyDescent="0.25">
      <c r="A710" s="181">
        <v>700</v>
      </c>
      <c r="B710" s="189" t="s">
        <v>592</v>
      </c>
      <c r="C710" s="189">
        <v>103</v>
      </c>
      <c r="D710" s="189">
        <v>103</v>
      </c>
      <c r="E710" s="189">
        <v>103</v>
      </c>
      <c r="F710" s="189">
        <v>103</v>
      </c>
    </row>
    <row r="711" spans="1:6" x14ac:dyDescent="0.2">
      <c r="A711" s="180">
        <v>701</v>
      </c>
      <c r="B711" s="189" t="s">
        <v>1061</v>
      </c>
      <c r="C711" s="189">
        <v>291</v>
      </c>
      <c r="D711" s="189">
        <v>291</v>
      </c>
      <c r="E711" s="189">
        <v>291</v>
      </c>
      <c r="F711" s="189">
        <v>291</v>
      </c>
    </row>
    <row r="712" spans="1:6" ht="13.5" thickBot="1" x14ac:dyDescent="0.25">
      <c r="A712" s="181">
        <v>702</v>
      </c>
      <c r="B712" s="189" t="s">
        <v>1221</v>
      </c>
      <c r="C712" s="189">
        <v>0</v>
      </c>
      <c r="D712" s="189">
        <v>0</v>
      </c>
      <c r="E712" s="189">
        <v>0</v>
      </c>
      <c r="F712" s="189">
        <v>0</v>
      </c>
    </row>
    <row r="713" spans="1:6" ht="12.75" customHeight="1" x14ac:dyDescent="0.2">
      <c r="A713" s="180">
        <v>703</v>
      </c>
      <c r="B713" s="202" t="s">
        <v>141</v>
      </c>
      <c r="C713" s="202">
        <v>62</v>
      </c>
      <c r="D713" s="202">
        <v>62</v>
      </c>
      <c r="E713" s="202">
        <v>62</v>
      </c>
      <c r="F713" s="202">
        <v>0</v>
      </c>
    </row>
    <row r="714" spans="1:6" ht="12.75" customHeight="1" thickBot="1" x14ac:dyDescent="0.25">
      <c r="A714" s="181">
        <v>704</v>
      </c>
      <c r="B714" s="189" t="s">
        <v>245</v>
      </c>
      <c r="C714" s="189">
        <v>18</v>
      </c>
      <c r="D714" s="189">
        <v>18</v>
      </c>
      <c r="E714" s="189">
        <v>18</v>
      </c>
      <c r="F714" s="189">
        <v>18</v>
      </c>
    </row>
    <row r="715" spans="1:6" ht="12.75" customHeight="1" x14ac:dyDescent="0.2">
      <c r="A715" s="180">
        <v>705</v>
      </c>
      <c r="B715" s="202" t="s">
        <v>552</v>
      </c>
      <c r="C715" s="202">
        <v>62</v>
      </c>
      <c r="D715" s="202">
        <v>62</v>
      </c>
      <c r="E715" s="202">
        <v>62</v>
      </c>
      <c r="F715" s="202">
        <v>62</v>
      </c>
    </row>
    <row r="716" spans="1:6" ht="12.75" customHeight="1" thickBot="1" x14ac:dyDescent="0.25">
      <c r="A716" s="181">
        <v>706</v>
      </c>
      <c r="B716" s="189" t="s">
        <v>1194</v>
      </c>
      <c r="C716" s="189">
        <v>65</v>
      </c>
      <c r="D716" s="189">
        <v>65</v>
      </c>
      <c r="E716" s="189">
        <v>65</v>
      </c>
      <c r="F716" s="189">
        <v>65</v>
      </c>
    </row>
    <row r="717" spans="1:6" ht="12.75" customHeight="1" x14ac:dyDescent="0.2">
      <c r="A717" s="180">
        <v>707</v>
      </c>
      <c r="B717" s="189" t="s">
        <v>47</v>
      </c>
      <c r="C717" s="189">
        <v>265</v>
      </c>
      <c r="D717" s="189">
        <v>200</v>
      </c>
      <c r="E717" s="189">
        <v>243</v>
      </c>
      <c r="F717" s="189">
        <v>0</v>
      </c>
    </row>
    <row r="718" spans="1:6" ht="12.75" customHeight="1" thickBot="1" x14ac:dyDescent="0.25">
      <c r="A718" s="181">
        <v>708</v>
      </c>
      <c r="B718" s="189" t="s">
        <v>2491</v>
      </c>
      <c r="C718" s="189">
        <v>106</v>
      </c>
      <c r="D718" s="189">
        <v>201</v>
      </c>
      <c r="E718" s="189">
        <v>330</v>
      </c>
      <c r="F718" s="189">
        <v>330</v>
      </c>
    </row>
    <row r="719" spans="1:6" ht="12.75" customHeight="1" x14ac:dyDescent="0.2">
      <c r="A719" s="180">
        <v>709</v>
      </c>
      <c r="B719" s="189" t="s">
        <v>621</v>
      </c>
      <c r="C719" s="189">
        <v>4</v>
      </c>
      <c r="D719" s="189">
        <v>4</v>
      </c>
      <c r="E719" s="189">
        <v>4</v>
      </c>
      <c r="F719" s="189">
        <v>4</v>
      </c>
    </row>
    <row r="720" spans="1:6" ht="12.75" customHeight="1" thickBot="1" x14ac:dyDescent="0.25">
      <c r="A720" s="181">
        <v>710</v>
      </c>
      <c r="B720" s="189" t="s">
        <v>15</v>
      </c>
      <c r="C720" s="189">
        <v>2294</v>
      </c>
      <c r="D720" s="189">
        <v>2294</v>
      </c>
      <c r="E720" s="189">
        <v>2294</v>
      </c>
      <c r="F720" s="189">
        <v>1996</v>
      </c>
    </row>
    <row r="721" spans="1:6" ht="12.75" customHeight="1" x14ac:dyDescent="0.2">
      <c r="A721" s="180">
        <v>711</v>
      </c>
      <c r="B721" s="189" t="s">
        <v>1062</v>
      </c>
      <c r="C721" s="189">
        <v>0</v>
      </c>
      <c r="D721" s="189">
        <v>0</v>
      </c>
      <c r="E721" s="189">
        <v>0</v>
      </c>
      <c r="F721" s="189">
        <v>0</v>
      </c>
    </row>
    <row r="722" spans="1:6" ht="12.75" customHeight="1" thickBot="1" x14ac:dyDescent="0.25">
      <c r="A722" s="181">
        <v>712</v>
      </c>
      <c r="B722" s="189" t="s">
        <v>2568</v>
      </c>
      <c r="C722" s="189">
        <v>0</v>
      </c>
      <c r="D722" s="189">
        <v>0</v>
      </c>
      <c r="E722" s="189">
        <v>0</v>
      </c>
      <c r="F722" s="189">
        <v>0</v>
      </c>
    </row>
    <row r="723" spans="1:6" ht="12.75" customHeight="1" x14ac:dyDescent="0.2">
      <c r="A723" s="180">
        <v>713</v>
      </c>
      <c r="B723" s="189" t="s">
        <v>855</v>
      </c>
      <c r="C723" s="189">
        <v>3785</v>
      </c>
      <c r="D723" s="189">
        <v>3785</v>
      </c>
      <c r="E723" s="189">
        <v>3785</v>
      </c>
      <c r="F723" s="189">
        <v>3785</v>
      </c>
    </row>
    <row r="724" spans="1:6" ht="12.75" customHeight="1" thickBot="1" x14ac:dyDescent="0.25">
      <c r="A724" s="181">
        <v>714</v>
      </c>
      <c r="B724" s="189" t="s">
        <v>2353</v>
      </c>
      <c r="C724" s="189">
        <v>30</v>
      </c>
      <c r="D724" s="189">
        <v>30</v>
      </c>
      <c r="E724" s="189">
        <v>30</v>
      </c>
      <c r="F724" s="189">
        <v>30</v>
      </c>
    </row>
    <row r="725" spans="1:6" x14ac:dyDescent="0.2">
      <c r="A725" s="180">
        <v>715</v>
      </c>
      <c r="B725" s="189" t="s">
        <v>515</v>
      </c>
      <c r="C725" s="189">
        <v>151</v>
      </c>
      <c r="D725" s="189">
        <v>151</v>
      </c>
      <c r="E725" s="189">
        <v>154</v>
      </c>
      <c r="F725" s="189">
        <v>154</v>
      </c>
    </row>
    <row r="726" spans="1:6" ht="12.75" customHeight="1" thickBot="1" x14ac:dyDescent="0.25">
      <c r="A726" s="181">
        <v>716</v>
      </c>
      <c r="B726" s="202" t="s">
        <v>622</v>
      </c>
      <c r="C726" s="202">
        <v>0</v>
      </c>
      <c r="D726" s="202">
        <v>0</v>
      </c>
      <c r="E726" s="202">
        <v>0</v>
      </c>
      <c r="F726" s="202">
        <v>0</v>
      </c>
    </row>
    <row r="727" spans="1:6" ht="12.75" customHeight="1" x14ac:dyDescent="0.2">
      <c r="A727" s="180">
        <v>717</v>
      </c>
      <c r="B727" s="189" t="s">
        <v>31</v>
      </c>
      <c r="C727" s="189">
        <v>0</v>
      </c>
      <c r="D727" s="189">
        <v>0</v>
      </c>
      <c r="E727" s="189">
        <v>0</v>
      </c>
      <c r="F727" s="189">
        <v>0</v>
      </c>
    </row>
    <row r="728" spans="1:6" ht="12.75" customHeight="1" thickBot="1" x14ac:dyDescent="0.25">
      <c r="A728" s="181">
        <v>718</v>
      </c>
      <c r="B728" s="202" t="s">
        <v>553</v>
      </c>
      <c r="C728" s="202">
        <v>142</v>
      </c>
      <c r="D728" s="202">
        <v>142</v>
      </c>
      <c r="E728" s="202">
        <v>142</v>
      </c>
      <c r="F728" s="202">
        <v>142</v>
      </c>
    </row>
    <row r="729" spans="1:6" ht="12.75" customHeight="1" x14ac:dyDescent="0.2">
      <c r="A729" s="180">
        <v>719</v>
      </c>
      <c r="B729" s="189" t="s">
        <v>366</v>
      </c>
      <c r="C729" s="189">
        <v>196</v>
      </c>
      <c r="D729" s="189">
        <v>196</v>
      </c>
      <c r="E729" s="189">
        <v>196</v>
      </c>
      <c r="F729" s="189">
        <v>196</v>
      </c>
    </row>
    <row r="730" spans="1:6" ht="12.75" customHeight="1" thickBot="1" x14ac:dyDescent="0.25">
      <c r="A730" s="181">
        <v>720</v>
      </c>
      <c r="B730" s="189" t="s">
        <v>856</v>
      </c>
      <c r="C730" s="189">
        <v>0</v>
      </c>
      <c r="D730" s="189">
        <v>0</v>
      </c>
      <c r="E730" s="189">
        <v>0</v>
      </c>
      <c r="F730" s="189">
        <v>0</v>
      </c>
    </row>
    <row r="731" spans="1:6" ht="12.75" customHeight="1" x14ac:dyDescent="0.2">
      <c r="A731" s="180">
        <v>721</v>
      </c>
      <c r="B731" s="189" t="s">
        <v>668</v>
      </c>
      <c r="C731" s="189">
        <v>207</v>
      </c>
      <c r="D731" s="189">
        <v>207</v>
      </c>
      <c r="E731" s="189">
        <v>207</v>
      </c>
      <c r="F731" s="189">
        <v>207</v>
      </c>
    </row>
    <row r="732" spans="1:6" ht="12.75" customHeight="1" thickBot="1" x14ac:dyDescent="0.25">
      <c r="A732" s="181">
        <v>722</v>
      </c>
      <c r="B732" s="189" t="s">
        <v>857</v>
      </c>
      <c r="C732" s="189">
        <v>413</v>
      </c>
      <c r="D732" s="189">
        <v>413</v>
      </c>
      <c r="E732" s="189">
        <v>413</v>
      </c>
      <c r="F732" s="189">
        <v>413</v>
      </c>
    </row>
    <row r="733" spans="1:6" x14ac:dyDescent="0.2">
      <c r="A733" s="180">
        <v>723</v>
      </c>
      <c r="B733" s="189" t="s">
        <v>858</v>
      </c>
      <c r="C733" s="189">
        <v>126</v>
      </c>
      <c r="D733" s="189">
        <v>126</v>
      </c>
      <c r="E733" s="189">
        <v>126</v>
      </c>
      <c r="F733" s="189">
        <v>126</v>
      </c>
    </row>
    <row r="734" spans="1:6" ht="12.75" customHeight="1" thickBot="1" x14ac:dyDescent="0.25">
      <c r="A734" s="181">
        <v>724</v>
      </c>
      <c r="B734" s="189" t="s">
        <v>859</v>
      </c>
      <c r="C734" s="189">
        <v>489</v>
      </c>
      <c r="D734" s="189">
        <v>489</v>
      </c>
      <c r="E734" s="189">
        <v>489</v>
      </c>
      <c r="F734" s="189">
        <v>489</v>
      </c>
    </row>
    <row r="735" spans="1:6" ht="12.75" customHeight="1" x14ac:dyDescent="0.2">
      <c r="A735" s="180">
        <v>725</v>
      </c>
      <c r="B735" s="189" t="s">
        <v>1086</v>
      </c>
      <c r="C735" s="189">
        <v>154</v>
      </c>
      <c r="D735" s="189">
        <v>154</v>
      </c>
      <c r="E735" s="189">
        <v>154</v>
      </c>
      <c r="F735" s="189">
        <v>154</v>
      </c>
    </row>
    <row r="736" spans="1:6" ht="13.5" thickBot="1" x14ac:dyDescent="0.25">
      <c r="A736" s="181">
        <v>726</v>
      </c>
      <c r="B736" s="189" t="s">
        <v>593</v>
      </c>
      <c r="C736" s="189">
        <v>295</v>
      </c>
      <c r="D736" s="189">
        <v>295</v>
      </c>
      <c r="E736" s="189">
        <v>295</v>
      </c>
      <c r="F736" s="189">
        <v>295</v>
      </c>
    </row>
    <row r="737" spans="1:6" ht="12.75" customHeight="1" x14ac:dyDescent="0.2">
      <c r="A737" s="180">
        <v>727</v>
      </c>
      <c r="B737" s="189" t="s">
        <v>860</v>
      </c>
      <c r="C737" s="189">
        <v>58</v>
      </c>
      <c r="D737" s="189">
        <v>58</v>
      </c>
      <c r="E737" s="189">
        <v>58</v>
      </c>
      <c r="F737" s="189">
        <v>58</v>
      </c>
    </row>
    <row r="738" spans="1:6" ht="12.75" customHeight="1" thickBot="1" x14ac:dyDescent="0.25">
      <c r="A738" s="181">
        <v>728</v>
      </c>
      <c r="B738" s="189" t="s">
        <v>334</v>
      </c>
      <c r="C738" s="189">
        <v>309</v>
      </c>
      <c r="D738" s="189">
        <v>311</v>
      </c>
      <c r="E738" s="189">
        <v>313</v>
      </c>
      <c r="F738" s="189">
        <v>313</v>
      </c>
    </row>
    <row r="739" spans="1:6" ht="12.75" customHeight="1" x14ac:dyDescent="0.2">
      <c r="A739" s="180">
        <v>729</v>
      </c>
      <c r="B739" s="189" t="s">
        <v>861</v>
      </c>
      <c r="C739" s="189">
        <v>1308</v>
      </c>
      <c r="D739" s="189">
        <v>1308</v>
      </c>
      <c r="E739" s="189">
        <v>1308</v>
      </c>
      <c r="F739" s="189">
        <v>1308</v>
      </c>
    </row>
    <row r="740" spans="1:6" ht="12.75" customHeight="1" thickBot="1" x14ac:dyDescent="0.25">
      <c r="A740" s="181">
        <v>730</v>
      </c>
      <c r="B740" s="189" t="s">
        <v>246</v>
      </c>
      <c r="C740" s="189">
        <v>44</v>
      </c>
      <c r="D740" s="189">
        <v>44</v>
      </c>
      <c r="E740" s="189">
        <v>44</v>
      </c>
      <c r="F740" s="189">
        <v>0</v>
      </c>
    </row>
    <row r="741" spans="1:6" ht="12.75" customHeight="1" x14ac:dyDescent="0.2">
      <c r="A741" s="180">
        <v>731</v>
      </c>
      <c r="B741" s="189" t="s">
        <v>862</v>
      </c>
      <c r="C741" s="189">
        <v>1365</v>
      </c>
      <c r="D741" s="189">
        <v>1365</v>
      </c>
      <c r="E741" s="189">
        <v>1365</v>
      </c>
      <c r="F741" s="189">
        <v>1365</v>
      </c>
    </row>
    <row r="742" spans="1:6" ht="12.75" customHeight="1" thickBot="1" x14ac:dyDescent="0.25">
      <c r="A742" s="181">
        <v>732</v>
      </c>
      <c r="B742" s="189" t="s">
        <v>863</v>
      </c>
      <c r="C742" s="189">
        <v>1434</v>
      </c>
      <c r="D742" s="189">
        <v>1434</v>
      </c>
      <c r="E742" s="189">
        <v>1434</v>
      </c>
      <c r="F742" s="189">
        <v>1434</v>
      </c>
    </row>
    <row r="743" spans="1:6" x14ac:dyDescent="0.2">
      <c r="A743" s="180">
        <v>733</v>
      </c>
      <c r="B743" s="202" t="s">
        <v>669</v>
      </c>
      <c r="C743" s="202">
        <v>0</v>
      </c>
      <c r="D743" s="202">
        <v>0</v>
      </c>
      <c r="E743" s="202">
        <v>0</v>
      </c>
      <c r="F743" s="202">
        <v>0</v>
      </c>
    </row>
    <row r="744" spans="1:6" ht="12.75" customHeight="1" thickBot="1" x14ac:dyDescent="0.25">
      <c r="A744" s="181">
        <v>734</v>
      </c>
      <c r="B744" s="189" t="s">
        <v>2569</v>
      </c>
      <c r="C744" s="189">
        <v>78</v>
      </c>
      <c r="D744" s="189">
        <v>78</v>
      </c>
      <c r="E744" s="189">
        <v>78</v>
      </c>
      <c r="F744" s="189">
        <v>0</v>
      </c>
    </row>
    <row r="745" spans="1:6" ht="12.75" customHeight="1" x14ac:dyDescent="0.2">
      <c r="A745" s="180">
        <v>735</v>
      </c>
      <c r="B745" s="189" t="s">
        <v>1250</v>
      </c>
      <c r="C745" s="189">
        <v>48</v>
      </c>
      <c r="D745" s="189">
        <v>48</v>
      </c>
      <c r="E745" s="189">
        <v>48</v>
      </c>
      <c r="F745" s="189">
        <v>48</v>
      </c>
    </row>
    <row r="746" spans="1:6" ht="12.75" customHeight="1" thickBot="1" x14ac:dyDescent="0.25">
      <c r="A746" s="181">
        <v>736</v>
      </c>
      <c r="B746" s="189" t="s">
        <v>447</v>
      </c>
      <c r="C746" s="189">
        <v>340</v>
      </c>
      <c r="D746" s="189">
        <v>340</v>
      </c>
      <c r="E746" s="189">
        <v>340</v>
      </c>
      <c r="F746" s="189">
        <v>340</v>
      </c>
    </row>
    <row r="747" spans="1:6" ht="12.75" customHeight="1" x14ac:dyDescent="0.2">
      <c r="A747" s="180">
        <v>737</v>
      </c>
      <c r="B747" s="189" t="s">
        <v>390</v>
      </c>
      <c r="C747" s="189">
        <v>151</v>
      </c>
      <c r="D747" s="189">
        <v>151</v>
      </c>
      <c r="E747" s="189">
        <v>151</v>
      </c>
      <c r="F747" s="189">
        <v>151</v>
      </c>
    </row>
    <row r="748" spans="1:6" ht="12.75" customHeight="1" thickBot="1" x14ac:dyDescent="0.25">
      <c r="A748" s="181">
        <v>738</v>
      </c>
      <c r="B748" s="202" t="s">
        <v>554</v>
      </c>
      <c r="C748" s="202">
        <v>0</v>
      </c>
      <c r="D748" s="202">
        <v>0</v>
      </c>
      <c r="E748" s="202">
        <v>0</v>
      </c>
      <c r="F748" s="202">
        <v>0</v>
      </c>
    </row>
    <row r="749" spans="1:6" ht="12.75" customHeight="1" x14ac:dyDescent="0.2">
      <c r="A749" s="180">
        <v>739</v>
      </c>
      <c r="B749" s="189" t="s">
        <v>2621</v>
      </c>
      <c r="C749" s="189">
        <v>28</v>
      </c>
      <c r="D749" s="189">
        <v>28</v>
      </c>
      <c r="E749" s="189">
        <v>28</v>
      </c>
      <c r="F749" s="189">
        <v>28</v>
      </c>
    </row>
    <row r="750" spans="1:6" ht="12.75" customHeight="1" thickBot="1" x14ac:dyDescent="0.25">
      <c r="A750" s="181">
        <v>740</v>
      </c>
      <c r="B750" s="189" t="s">
        <v>268</v>
      </c>
      <c r="C750" s="189">
        <v>193</v>
      </c>
      <c r="D750" s="189">
        <v>193</v>
      </c>
      <c r="E750" s="189">
        <v>195</v>
      </c>
      <c r="F750" s="189">
        <v>195</v>
      </c>
    </row>
    <row r="751" spans="1:6" ht="12.75" customHeight="1" x14ac:dyDescent="0.2">
      <c r="A751" s="180">
        <v>741</v>
      </c>
      <c r="B751" s="189" t="s">
        <v>864</v>
      </c>
      <c r="C751" s="189">
        <v>9192</v>
      </c>
      <c r="D751" s="189">
        <v>9087</v>
      </c>
      <c r="E751" s="189">
        <v>9140</v>
      </c>
      <c r="F751" s="189">
        <v>9140</v>
      </c>
    </row>
    <row r="752" spans="1:6" ht="12.75" customHeight="1" thickBot="1" x14ac:dyDescent="0.25">
      <c r="A752" s="181">
        <v>742</v>
      </c>
      <c r="B752" s="189" t="s">
        <v>2425</v>
      </c>
      <c r="C752" s="189">
        <v>0</v>
      </c>
      <c r="D752" s="189">
        <v>0</v>
      </c>
      <c r="E752" s="189">
        <v>0</v>
      </c>
      <c r="F752" s="189">
        <v>0</v>
      </c>
    </row>
    <row r="753" spans="1:6" ht="12.75" customHeight="1" x14ac:dyDescent="0.2">
      <c r="A753" s="180">
        <v>743</v>
      </c>
      <c r="B753" s="189" t="s">
        <v>865</v>
      </c>
      <c r="C753" s="189">
        <v>77</v>
      </c>
      <c r="D753" s="189">
        <v>77</v>
      </c>
      <c r="E753" s="189">
        <v>77</v>
      </c>
      <c r="F753" s="189">
        <v>77</v>
      </c>
    </row>
    <row r="754" spans="1:6" ht="12.75" customHeight="1" thickBot="1" x14ac:dyDescent="0.25">
      <c r="A754" s="181">
        <v>744</v>
      </c>
      <c r="B754" s="189" t="s">
        <v>1222</v>
      </c>
      <c r="C754" s="189">
        <v>0</v>
      </c>
      <c r="D754" s="189">
        <v>0</v>
      </c>
      <c r="E754" s="189">
        <v>0</v>
      </c>
      <c r="F754" s="189">
        <v>0</v>
      </c>
    </row>
    <row r="755" spans="1:6" ht="12.75" customHeight="1" x14ac:dyDescent="0.2">
      <c r="A755" s="180">
        <v>745</v>
      </c>
      <c r="B755" s="189" t="s">
        <v>137</v>
      </c>
      <c r="C755" s="189">
        <v>465</v>
      </c>
      <c r="D755" s="189">
        <v>465</v>
      </c>
      <c r="E755" s="189">
        <v>465</v>
      </c>
      <c r="F755" s="189">
        <v>465</v>
      </c>
    </row>
    <row r="756" spans="1:6" ht="12.75" customHeight="1" thickBot="1" x14ac:dyDescent="0.25">
      <c r="A756" s="181">
        <v>746</v>
      </c>
      <c r="B756" s="202" t="s">
        <v>476</v>
      </c>
      <c r="C756" s="202">
        <v>16</v>
      </c>
      <c r="D756" s="202">
        <v>16</v>
      </c>
      <c r="E756" s="202">
        <v>16</v>
      </c>
      <c r="F756" s="202">
        <v>16</v>
      </c>
    </row>
    <row r="757" spans="1:6" ht="12.75" customHeight="1" x14ac:dyDescent="0.2">
      <c r="A757" s="180">
        <v>747</v>
      </c>
      <c r="B757" s="189" t="s">
        <v>2354</v>
      </c>
      <c r="C757" s="189">
        <v>843</v>
      </c>
      <c r="D757" s="189">
        <v>843</v>
      </c>
      <c r="E757" s="189">
        <v>988</v>
      </c>
      <c r="F757" s="189">
        <v>988</v>
      </c>
    </row>
    <row r="758" spans="1:6" ht="12.75" customHeight="1" thickBot="1" x14ac:dyDescent="0.25">
      <c r="A758" s="181">
        <v>748</v>
      </c>
      <c r="B758" s="189" t="s">
        <v>866</v>
      </c>
      <c r="C758" s="189">
        <v>20</v>
      </c>
      <c r="D758" s="189">
        <v>20</v>
      </c>
      <c r="E758" s="189">
        <v>20</v>
      </c>
      <c r="F758" s="189">
        <v>20</v>
      </c>
    </row>
    <row r="759" spans="1:6" ht="12.75" customHeight="1" x14ac:dyDescent="0.2">
      <c r="A759" s="180">
        <v>749</v>
      </c>
      <c r="B759" s="202" t="s">
        <v>477</v>
      </c>
      <c r="C759" s="202">
        <v>0</v>
      </c>
      <c r="D759" s="202">
        <v>0</v>
      </c>
      <c r="E759" s="202">
        <v>0</v>
      </c>
      <c r="F759" s="202">
        <v>0</v>
      </c>
    </row>
    <row r="760" spans="1:6" ht="12.75" customHeight="1" thickBot="1" x14ac:dyDescent="0.25">
      <c r="A760" s="181">
        <v>750</v>
      </c>
      <c r="B760" s="202" t="s">
        <v>77</v>
      </c>
      <c r="C760" s="202">
        <v>0</v>
      </c>
      <c r="D760" s="202">
        <v>0</v>
      </c>
      <c r="E760" s="202">
        <v>0</v>
      </c>
      <c r="F760" s="202">
        <v>0</v>
      </c>
    </row>
    <row r="761" spans="1:6" ht="12.75" customHeight="1" x14ac:dyDescent="0.2">
      <c r="A761" s="180">
        <v>751</v>
      </c>
      <c r="B761" s="189" t="s">
        <v>867</v>
      </c>
      <c r="C761" s="189">
        <v>32</v>
      </c>
      <c r="D761" s="189">
        <v>32</v>
      </c>
      <c r="E761" s="189">
        <v>32</v>
      </c>
      <c r="F761" s="189">
        <v>32</v>
      </c>
    </row>
    <row r="762" spans="1:6" ht="12.75" customHeight="1" thickBot="1" x14ac:dyDescent="0.25">
      <c r="A762" s="181">
        <v>752</v>
      </c>
      <c r="B762" s="189" t="s">
        <v>420</v>
      </c>
      <c r="C762" s="189">
        <v>75</v>
      </c>
      <c r="D762" s="189">
        <v>75</v>
      </c>
      <c r="E762" s="189">
        <v>75</v>
      </c>
      <c r="F762" s="189">
        <v>75</v>
      </c>
    </row>
    <row r="763" spans="1:6" ht="12.75" customHeight="1" x14ac:dyDescent="0.2">
      <c r="A763" s="180">
        <v>753</v>
      </c>
      <c r="B763" s="189" t="s">
        <v>478</v>
      </c>
      <c r="C763" s="189">
        <v>6</v>
      </c>
      <c r="D763" s="189">
        <v>6</v>
      </c>
      <c r="E763" s="189">
        <v>6</v>
      </c>
      <c r="F763" s="189">
        <v>6</v>
      </c>
    </row>
    <row r="764" spans="1:6" ht="13.5" thickBot="1" x14ac:dyDescent="0.25">
      <c r="A764" s="181">
        <v>754</v>
      </c>
      <c r="B764" s="189" t="s">
        <v>1063</v>
      </c>
      <c r="C764" s="189">
        <v>715</v>
      </c>
      <c r="D764" s="189">
        <v>715</v>
      </c>
      <c r="E764" s="189">
        <v>715</v>
      </c>
      <c r="F764" s="189">
        <v>715</v>
      </c>
    </row>
    <row r="765" spans="1:6" ht="12.75" customHeight="1" x14ac:dyDescent="0.2">
      <c r="A765" s="180">
        <v>755</v>
      </c>
      <c r="B765" s="189" t="s">
        <v>68</v>
      </c>
      <c r="C765" s="189">
        <v>157</v>
      </c>
      <c r="D765" s="189">
        <v>157</v>
      </c>
      <c r="E765" s="189">
        <v>157</v>
      </c>
      <c r="F765" s="189">
        <v>157</v>
      </c>
    </row>
    <row r="766" spans="1:6" ht="12.75" customHeight="1" thickBot="1" x14ac:dyDescent="0.25">
      <c r="A766" s="181">
        <v>756</v>
      </c>
      <c r="B766" s="189" t="s">
        <v>257</v>
      </c>
      <c r="C766" s="189">
        <v>4</v>
      </c>
      <c r="D766" s="189">
        <v>4</v>
      </c>
      <c r="E766" s="189">
        <v>4</v>
      </c>
      <c r="F766" s="189">
        <v>4</v>
      </c>
    </row>
    <row r="767" spans="1:6" ht="12.75" customHeight="1" x14ac:dyDescent="0.2">
      <c r="A767" s="180">
        <v>757</v>
      </c>
      <c r="B767" s="189" t="s">
        <v>2355</v>
      </c>
      <c r="C767" s="189">
        <v>326</v>
      </c>
      <c r="D767" s="189">
        <v>348</v>
      </c>
      <c r="E767" s="189">
        <v>348</v>
      </c>
      <c r="F767" s="189">
        <v>348</v>
      </c>
    </row>
    <row r="768" spans="1:6" ht="12.75" customHeight="1" thickBot="1" x14ac:dyDescent="0.25">
      <c r="A768" s="181">
        <v>758</v>
      </c>
      <c r="B768" s="189" t="s">
        <v>868</v>
      </c>
      <c r="C768" s="189">
        <v>58</v>
      </c>
      <c r="D768" s="189">
        <v>59</v>
      </c>
      <c r="E768" s="189">
        <v>59</v>
      </c>
      <c r="F768" s="189">
        <v>59</v>
      </c>
    </row>
    <row r="769" spans="1:6" ht="12.75" customHeight="1" x14ac:dyDescent="0.2">
      <c r="A769" s="180">
        <v>759</v>
      </c>
      <c r="B769" s="189" t="s">
        <v>869</v>
      </c>
      <c r="C769" s="189">
        <v>229</v>
      </c>
      <c r="D769" s="189">
        <v>229</v>
      </c>
      <c r="E769" s="189">
        <v>229</v>
      </c>
      <c r="F769" s="189">
        <v>229</v>
      </c>
    </row>
    <row r="770" spans="1:6" ht="13.5" thickBot="1" x14ac:dyDescent="0.25">
      <c r="A770" s="181">
        <v>760</v>
      </c>
      <c r="B770" s="189" t="s">
        <v>1160</v>
      </c>
      <c r="C770" s="189">
        <v>1325</v>
      </c>
      <c r="D770" s="189">
        <v>1325</v>
      </c>
      <c r="E770" s="189">
        <v>1325</v>
      </c>
      <c r="F770" s="189">
        <v>1322</v>
      </c>
    </row>
    <row r="771" spans="1:6" ht="12.75" customHeight="1" x14ac:dyDescent="0.2">
      <c r="A771" s="180">
        <v>761</v>
      </c>
      <c r="B771" s="189" t="s">
        <v>870</v>
      </c>
      <c r="C771" s="189">
        <v>1044723</v>
      </c>
      <c r="D771" s="189">
        <v>1049271</v>
      </c>
      <c r="E771" s="189">
        <v>1051235</v>
      </c>
      <c r="F771" s="189">
        <v>1051235</v>
      </c>
    </row>
    <row r="772" spans="1:6" ht="12.75" customHeight="1" thickBot="1" x14ac:dyDescent="0.25">
      <c r="A772" s="181">
        <v>762</v>
      </c>
      <c r="B772" s="189" t="s">
        <v>871</v>
      </c>
      <c r="C772" s="189">
        <v>119</v>
      </c>
      <c r="D772" s="189">
        <v>119</v>
      </c>
      <c r="E772" s="189">
        <v>119</v>
      </c>
      <c r="F772" s="189">
        <v>119</v>
      </c>
    </row>
    <row r="773" spans="1:6" ht="12.75" customHeight="1" x14ac:dyDescent="0.2">
      <c r="A773" s="180">
        <v>763</v>
      </c>
      <c r="B773" s="189" t="s">
        <v>872</v>
      </c>
      <c r="C773" s="189">
        <v>58</v>
      </c>
      <c r="D773" s="189">
        <v>58</v>
      </c>
      <c r="E773" s="189">
        <v>58</v>
      </c>
      <c r="F773" s="189">
        <v>58</v>
      </c>
    </row>
    <row r="774" spans="1:6" ht="12.75" customHeight="1" thickBot="1" x14ac:dyDescent="0.25">
      <c r="A774" s="181">
        <v>764</v>
      </c>
      <c r="B774" s="189" t="s">
        <v>2570</v>
      </c>
      <c r="C774" s="189">
        <v>488</v>
      </c>
      <c r="D774" s="189">
        <v>490</v>
      </c>
      <c r="E774" s="189">
        <v>492</v>
      </c>
      <c r="F774" s="189">
        <v>492</v>
      </c>
    </row>
    <row r="775" spans="1:6" ht="12.75" customHeight="1" x14ac:dyDescent="0.2">
      <c r="A775" s="180">
        <v>765</v>
      </c>
      <c r="B775" s="189" t="s">
        <v>2356</v>
      </c>
      <c r="C775" s="189">
        <v>105</v>
      </c>
      <c r="D775" s="189">
        <v>135</v>
      </c>
      <c r="E775" s="189">
        <v>138</v>
      </c>
      <c r="F775" s="189">
        <v>138</v>
      </c>
    </row>
    <row r="776" spans="1:6" ht="12.75" customHeight="1" thickBot="1" x14ac:dyDescent="0.25">
      <c r="A776" s="181">
        <v>766</v>
      </c>
      <c r="B776" s="189" t="s">
        <v>2357</v>
      </c>
      <c r="C776" s="189">
        <v>0</v>
      </c>
      <c r="D776" s="189">
        <v>0</v>
      </c>
      <c r="E776" s="189">
        <v>0</v>
      </c>
      <c r="F776" s="189">
        <v>0</v>
      </c>
    </row>
    <row r="777" spans="1:6" ht="12.75" customHeight="1" x14ac:dyDescent="0.2">
      <c r="A777" s="180">
        <v>767</v>
      </c>
      <c r="B777" s="189" t="s">
        <v>69</v>
      </c>
      <c r="C777" s="189">
        <v>71</v>
      </c>
      <c r="D777" s="189">
        <v>71</v>
      </c>
      <c r="E777" s="189">
        <v>71</v>
      </c>
      <c r="F777" s="189">
        <v>1</v>
      </c>
    </row>
    <row r="778" spans="1:6" ht="12.75" customHeight="1" thickBot="1" x14ac:dyDescent="0.25">
      <c r="A778" s="181">
        <v>768</v>
      </c>
      <c r="B778" s="189" t="s">
        <v>367</v>
      </c>
      <c r="C778" s="189">
        <v>3</v>
      </c>
      <c r="D778" s="189">
        <v>3</v>
      </c>
      <c r="E778" s="189">
        <v>3</v>
      </c>
      <c r="F778" s="189">
        <v>0</v>
      </c>
    </row>
    <row r="779" spans="1:6" ht="12.75" customHeight="1" x14ac:dyDescent="0.2">
      <c r="A779" s="180">
        <v>769</v>
      </c>
      <c r="B779" s="189" t="s">
        <v>113</v>
      </c>
      <c r="C779" s="189">
        <v>2134</v>
      </c>
      <c r="D779" s="189">
        <v>2134</v>
      </c>
      <c r="E779" s="189">
        <v>2134</v>
      </c>
      <c r="F779" s="189">
        <v>2134</v>
      </c>
    </row>
    <row r="780" spans="1:6" ht="12.75" customHeight="1" thickBot="1" x14ac:dyDescent="0.25">
      <c r="A780" s="181">
        <v>770</v>
      </c>
      <c r="B780" s="189" t="s">
        <v>234</v>
      </c>
      <c r="C780" s="189">
        <v>365</v>
      </c>
      <c r="D780" s="189">
        <v>365</v>
      </c>
      <c r="E780" s="189">
        <v>365</v>
      </c>
      <c r="F780" s="189">
        <v>365</v>
      </c>
    </row>
    <row r="781" spans="1:6" ht="12.75" customHeight="1" x14ac:dyDescent="0.2">
      <c r="A781" s="180">
        <v>771</v>
      </c>
      <c r="B781" s="202" t="s">
        <v>479</v>
      </c>
      <c r="C781" s="202">
        <v>47</v>
      </c>
      <c r="D781" s="202">
        <v>47</v>
      </c>
      <c r="E781" s="202">
        <v>47</v>
      </c>
      <c r="F781" s="202">
        <v>47</v>
      </c>
    </row>
    <row r="782" spans="1:6" ht="12.75" customHeight="1" thickBot="1" x14ac:dyDescent="0.25">
      <c r="A782" s="181">
        <v>772</v>
      </c>
      <c r="B782" s="189" t="s">
        <v>335</v>
      </c>
      <c r="C782" s="189">
        <v>1080</v>
      </c>
      <c r="D782" s="189">
        <v>1080</v>
      </c>
      <c r="E782" s="189">
        <v>1080</v>
      </c>
      <c r="F782" s="189">
        <v>1080</v>
      </c>
    </row>
    <row r="783" spans="1:6" ht="12.75" customHeight="1" x14ac:dyDescent="0.2">
      <c r="A783" s="180">
        <v>773</v>
      </c>
      <c r="B783" s="189" t="s">
        <v>320</v>
      </c>
      <c r="C783" s="189">
        <v>5</v>
      </c>
      <c r="D783" s="189">
        <v>5</v>
      </c>
      <c r="E783" s="189">
        <v>5</v>
      </c>
      <c r="F783" s="189">
        <v>5</v>
      </c>
    </row>
    <row r="784" spans="1:6" ht="12.75" customHeight="1" thickBot="1" x14ac:dyDescent="0.25">
      <c r="A784" s="181">
        <v>774</v>
      </c>
      <c r="B784" s="189" t="s">
        <v>309</v>
      </c>
      <c r="C784" s="189">
        <v>2</v>
      </c>
      <c r="D784" s="189">
        <v>2</v>
      </c>
      <c r="E784" s="189">
        <v>2</v>
      </c>
      <c r="F784" s="189">
        <v>2</v>
      </c>
    </row>
    <row r="785" spans="1:6" ht="12.75" customHeight="1" x14ac:dyDescent="0.2">
      <c r="A785" s="180">
        <v>775</v>
      </c>
      <c r="B785" s="189" t="s">
        <v>336</v>
      </c>
      <c r="C785" s="189">
        <v>459</v>
      </c>
      <c r="D785" s="189">
        <v>459</v>
      </c>
      <c r="E785" s="189">
        <v>459</v>
      </c>
      <c r="F785" s="189">
        <v>459</v>
      </c>
    </row>
    <row r="786" spans="1:6" ht="12.75" customHeight="1" thickBot="1" x14ac:dyDescent="0.25">
      <c r="A786" s="181">
        <v>776</v>
      </c>
      <c r="B786" s="189" t="s">
        <v>2571</v>
      </c>
      <c r="C786" s="189">
        <v>0</v>
      </c>
      <c r="D786" s="189">
        <v>20</v>
      </c>
      <c r="E786" s="189">
        <v>40</v>
      </c>
      <c r="F786" s="189">
        <v>40</v>
      </c>
    </row>
    <row r="787" spans="1:6" ht="12.75" customHeight="1" x14ac:dyDescent="0.2">
      <c r="A787" s="180">
        <v>777</v>
      </c>
      <c r="B787" s="189" t="s">
        <v>39</v>
      </c>
      <c r="C787" s="189">
        <v>143</v>
      </c>
      <c r="D787" s="189">
        <v>143</v>
      </c>
      <c r="E787" s="189">
        <v>143</v>
      </c>
      <c r="F787" s="189">
        <v>143</v>
      </c>
    </row>
    <row r="788" spans="1:6" ht="12.75" customHeight="1" thickBot="1" x14ac:dyDescent="0.25">
      <c r="A788" s="181">
        <v>778</v>
      </c>
      <c r="B788" s="189" t="s">
        <v>623</v>
      </c>
      <c r="C788" s="189">
        <v>495</v>
      </c>
      <c r="D788" s="189">
        <v>495</v>
      </c>
      <c r="E788" s="189">
        <v>495</v>
      </c>
      <c r="F788" s="189">
        <v>495</v>
      </c>
    </row>
    <row r="789" spans="1:6" ht="12.75" customHeight="1" x14ac:dyDescent="0.2">
      <c r="A789" s="180">
        <v>779</v>
      </c>
      <c r="B789" s="189" t="s">
        <v>169</v>
      </c>
      <c r="C789" s="189">
        <v>561</v>
      </c>
      <c r="D789" s="189">
        <v>578</v>
      </c>
      <c r="E789" s="189">
        <v>578</v>
      </c>
      <c r="F789" s="189">
        <v>578</v>
      </c>
    </row>
    <row r="790" spans="1:6" ht="12.75" customHeight="1" thickBot="1" x14ac:dyDescent="0.25">
      <c r="A790" s="181">
        <v>780</v>
      </c>
      <c r="B790" s="189" t="s">
        <v>516</v>
      </c>
      <c r="C790" s="189">
        <v>104</v>
      </c>
      <c r="D790" s="189">
        <v>104</v>
      </c>
      <c r="E790" s="189">
        <v>104</v>
      </c>
      <c r="F790" s="189">
        <v>104</v>
      </c>
    </row>
    <row r="791" spans="1:6" ht="12.75" customHeight="1" x14ac:dyDescent="0.2">
      <c r="A791" s="180">
        <v>781</v>
      </c>
      <c r="B791" s="202" t="s">
        <v>594</v>
      </c>
      <c r="C791" s="202">
        <v>0</v>
      </c>
      <c r="D791" s="202">
        <v>0</v>
      </c>
      <c r="E791" s="202">
        <v>0</v>
      </c>
      <c r="F791" s="202">
        <v>0</v>
      </c>
    </row>
    <row r="792" spans="1:6" ht="12.75" customHeight="1" thickBot="1" x14ac:dyDescent="0.25">
      <c r="A792" s="181">
        <v>782</v>
      </c>
      <c r="B792" s="189" t="s">
        <v>873</v>
      </c>
      <c r="C792" s="189">
        <v>456</v>
      </c>
      <c r="D792" s="189">
        <v>456</v>
      </c>
      <c r="E792" s="189">
        <v>456</v>
      </c>
      <c r="F792" s="189">
        <v>456</v>
      </c>
    </row>
    <row r="793" spans="1:6" ht="12.75" customHeight="1" x14ac:dyDescent="0.2">
      <c r="A793" s="180">
        <v>783</v>
      </c>
      <c r="B793" s="202" t="s">
        <v>1064</v>
      </c>
      <c r="C793" s="202">
        <v>0</v>
      </c>
      <c r="D793" s="202">
        <v>0</v>
      </c>
      <c r="E793" s="202">
        <v>0</v>
      </c>
      <c r="F793" s="202">
        <v>0</v>
      </c>
    </row>
    <row r="794" spans="1:6" ht="12.75" customHeight="1" thickBot="1" x14ac:dyDescent="0.25">
      <c r="A794" s="181">
        <v>784</v>
      </c>
      <c r="B794" s="189" t="s">
        <v>2572</v>
      </c>
      <c r="C794" s="189">
        <v>0</v>
      </c>
      <c r="D794" s="189">
        <v>0</v>
      </c>
      <c r="E794" s="189">
        <v>0</v>
      </c>
      <c r="F794" s="189">
        <v>0</v>
      </c>
    </row>
    <row r="795" spans="1:6" ht="12.75" customHeight="1" x14ac:dyDescent="0.2">
      <c r="A795" s="180">
        <v>785</v>
      </c>
      <c r="B795" s="189" t="s">
        <v>448</v>
      </c>
      <c r="C795" s="189">
        <v>60</v>
      </c>
      <c r="D795" s="189">
        <v>60</v>
      </c>
      <c r="E795" s="189">
        <v>60</v>
      </c>
      <c r="F795" s="189">
        <v>60</v>
      </c>
    </row>
    <row r="796" spans="1:6" ht="13.5" thickBot="1" x14ac:dyDescent="0.25">
      <c r="A796" s="181">
        <v>786</v>
      </c>
      <c r="B796" s="189" t="s">
        <v>670</v>
      </c>
      <c r="C796" s="189">
        <v>83</v>
      </c>
      <c r="D796" s="189">
        <v>83</v>
      </c>
      <c r="E796" s="189">
        <v>83</v>
      </c>
      <c r="F796" s="189">
        <v>0</v>
      </c>
    </row>
    <row r="797" spans="1:6" ht="12.75" customHeight="1" x14ac:dyDescent="0.2">
      <c r="A797" s="180">
        <v>787</v>
      </c>
      <c r="B797" s="189" t="s">
        <v>624</v>
      </c>
      <c r="C797" s="189">
        <v>22</v>
      </c>
      <c r="D797" s="189">
        <v>22</v>
      </c>
      <c r="E797" s="189">
        <v>22</v>
      </c>
      <c r="F797" s="189">
        <v>0</v>
      </c>
    </row>
    <row r="798" spans="1:6" ht="12.75" customHeight="1" thickBot="1" x14ac:dyDescent="0.25">
      <c r="A798" s="181">
        <v>788</v>
      </c>
      <c r="B798" s="189" t="s">
        <v>671</v>
      </c>
      <c r="C798" s="189">
        <v>55</v>
      </c>
      <c r="D798" s="189">
        <v>55</v>
      </c>
      <c r="E798" s="189">
        <v>55</v>
      </c>
      <c r="F798" s="189">
        <v>55</v>
      </c>
    </row>
    <row r="799" spans="1:6" ht="12.75" customHeight="1" x14ac:dyDescent="0.2">
      <c r="A799" s="180">
        <v>789</v>
      </c>
      <c r="B799" s="189" t="s">
        <v>1161</v>
      </c>
      <c r="C799" s="189">
        <v>167</v>
      </c>
      <c r="D799" s="189">
        <v>167</v>
      </c>
      <c r="E799" s="189">
        <v>167</v>
      </c>
      <c r="F799" s="189">
        <v>167</v>
      </c>
    </row>
    <row r="800" spans="1:6" ht="12.75" customHeight="1" thickBot="1" x14ac:dyDescent="0.25">
      <c r="A800" s="181">
        <v>790</v>
      </c>
      <c r="B800" s="189" t="s">
        <v>874</v>
      </c>
      <c r="C800" s="189">
        <v>935</v>
      </c>
      <c r="D800" s="189">
        <v>935</v>
      </c>
      <c r="E800" s="189">
        <v>935</v>
      </c>
      <c r="F800" s="189">
        <v>935</v>
      </c>
    </row>
    <row r="801" spans="1:6" ht="12.75" customHeight="1" x14ac:dyDescent="0.2">
      <c r="A801" s="180">
        <v>791</v>
      </c>
      <c r="B801" s="189" t="s">
        <v>480</v>
      </c>
      <c r="C801" s="189">
        <v>98</v>
      </c>
      <c r="D801" s="189">
        <v>98</v>
      </c>
      <c r="E801" s="189">
        <v>98</v>
      </c>
      <c r="F801" s="189">
        <v>98</v>
      </c>
    </row>
    <row r="802" spans="1:6" ht="12.75" customHeight="1" thickBot="1" x14ac:dyDescent="0.25">
      <c r="A802" s="181">
        <v>792</v>
      </c>
      <c r="B802" s="189" t="s">
        <v>875</v>
      </c>
      <c r="C802" s="189">
        <v>363</v>
      </c>
      <c r="D802" s="189">
        <v>363</v>
      </c>
      <c r="E802" s="189">
        <v>363</v>
      </c>
      <c r="F802" s="189">
        <v>363</v>
      </c>
    </row>
    <row r="803" spans="1:6" ht="12.75" customHeight="1" x14ac:dyDescent="0.2">
      <c r="A803" s="180">
        <v>793</v>
      </c>
      <c r="B803" s="202" t="s">
        <v>481</v>
      </c>
      <c r="C803" s="202">
        <v>73</v>
      </c>
      <c r="D803" s="202">
        <v>73</v>
      </c>
      <c r="E803" s="202">
        <v>73</v>
      </c>
      <c r="F803" s="202">
        <v>73</v>
      </c>
    </row>
    <row r="804" spans="1:6" ht="12.75" customHeight="1" thickBot="1" x14ac:dyDescent="0.25">
      <c r="A804" s="181">
        <v>794</v>
      </c>
      <c r="B804" s="189" t="s">
        <v>517</v>
      </c>
      <c r="C804" s="189">
        <v>64</v>
      </c>
      <c r="D804" s="189">
        <v>64</v>
      </c>
      <c r="E804" s="189">
        <v>64</v>
      </c>
      <c r="F804" s="189">
        <v>64</v>
      </c>
    </row>
    <row r="805" spans="1:6" ht="12.75" customHeight="1" x14ac:dyDescent="0.2">
      <c r="A805" s="180">
        <v>795</v>
      </c>
      <c r="B805" s="189" t="s">
        <v>2492</v>
      </c>
      <c r="C805" s="189">
        <v>10</v>
      </c>
      <c r="D805" s="189">
        <v>10</v>
      </c>
      <c r="E805" s="189">
        <v>10</v>
      </c>
      <c r="F805" s="189">
        <v>10</v>
      </c>
    </row>
    <row r="806" spans="1:6" ht="12.75" customHeight="1" thickBot="1" x14ac:dyDescent="0.25">
      <c r="A806" s="181">
        <v>796</v>
      </c>
      <c r="B806" s="189" t="s">
        <v>2426</v>
      </c>
      <c r="C806" s="189">
        <v>1261</v>
      </c>
      <c r="D806" s="189">
        <v>1261</v>
      </c>
      <c r="E806" s="189">
        <v>1261</v>
      </c>
      <c r="F806" s="189">
        <v>1261</v>
      </c>
    </row>
    <row r="807" spans="1:6" ht="12.75" customHeight="1" x14ac:dyDescent="0.2">
      <c r="A807" s="180">
        <v>797</v>
      </c>
      <c r="B807" s="189" t="s">
        <v>78</v>
      </c>
      <c r="C807" s="189">
        <v>5</v>
      </c>
      <c r="D807" s="189">
        <v>5</v>
      </c>
      <c r="E807" s="189">
        <v>5</v>
      </c>
      <c r="F807" s="189">
        <v>5</v>
      </c>
    </row>
    <row r="808" spans="1:6" ht="12.75" customHeight="1" thickBot="1" x14ac:dyDescent="0.25">
      <c r="A808" s="181">
        <v>798</v>
      </c>
      <c r="B808" s="189" t="s">
        <v>1162</v>
      </c>
      <c r="C808" s="189">
        <v>133</v>
      </c>
      <c r="D808" s="189">
        <v>141</v>
      </c>
      <c r="E808" s="189">
        <v>145</v>
      </c>
      <c r="F808" s="189">
        <v>145</v>
      </c>
    </row>
    <row r="809" spans="1:6" ht="12.75" customHeight="1" x14ac:dyDescent="0.2">
      <c r="A809" s="180">
        <v>799</v>
      </c>
      <c r="B809" s="202" t="s">
        <v>625</v>
      </c>
      <c r="C809" s="202">
        <v>16</v>
      </c>
      <c r="D809" s="202">
        <v>16</v>
      </c>
      <c r="E809" s="202">
        <v>16</v>
      </c>
      <c r="F809" s="202">
        <v>16</v>
      </c>
    </row>
    <row r="810" spans="1:6" ht="12.75" customHeight="1" thickBot="1" x14ac:dyDescent="0.25">
      <c r="A810" s="181">
        <v>800</v>
      </c>
      <c r="B810" s="189" t="s">
        <v>52</v>
      </c>
      <c r="C810" s="189">
        <v>240</v>
      </c>
      <c r="D810" s="189">
        <v>240</v>
      </c>
      <c r="E810" s="189">
        <v>240</v>
      </c>
      <c r="F810" s="189">
        <v>240</v>
      </c>
    </row>
    <row r="811" spans="1:6" ht="12.75" customHeight="1" x14ac:dyDescent="0.2">
      <c r="A811" s="180">
        <v>801</v>
      </c>
      <c r="B811" s="189" t="s">
        <v>279</v>
      </c>
      <c r="C811" s="189">
        <v>2640</v>
      </c>
      <c r="D811" s="189">
        <v>2640</v>
      </c>
      <c r="E811" s="189">
        <v>2640</v>
      </c>
      <c r="F811" s="189">
        <v>2640</v>
      </c>
    </row>
    <row r="812" spans="1:6" ht="12.75" customHeight="1" thickBot="1" x14ac:dyDescent="0.25">
      <c r="A812" s="181">
        <v>802</v>
      </c>
      <c r="B812" s="189" t="s">
        <v>482</v>
      </c>
      <c r="C812" s="189">
        <v>74</v>
      </c>
      <c r="D812" s="189">
        <v>74</v>
      </c>
      <c r="E812" s="189">
        <v>74</v>
      </c>
      <c r="F812" s="189">
        <v>74</v>
      </c>
    </row>
    <row r="813" spans="1:6" ht="12.75" customHeight="1" x14ac:dyDescent="0.2">
      <c r="A813" s="180">
        <v>803</v>
      </c>
      <c r="B813" s="189" t="s">
        <v>368</v>
      </c>
      <c r="C813" s="189">
        <v>50</v>
      </c>
      <c r="D813" s="189">
        <v>50</v>
      </c>
      <c r="E813" s="189">
        <v>50</v>
      </c>
      <c r="F813" s="189">
        <v>50</v>
      </c>
    </row>
    <row r="814" spans="1:6" ht="12.75" customHeight="1" thickBot="1" x14ac:dyDescent="0.25">
      <c r="A814" s="181">
        <v>804</v>
      </c>
      <c r="B814" s="189" t="s">
        <v>32</v>
      </c>
      <c r="C814" s="189">
        <v>927</v>
      </c>
      <c r="D814" s="189">
        <v>927</v>
      </c>
      <c r="E814" s="189">
        <v>927</v>
      </c>
      <c r="F814" s="189">
        <v>927</v>
      </c>
    </row>
    <row r="815" spans="1:6" ht="12.75" customHeight="1" x14ac:dyDescent="0.2">
      <c r="A815" s="180">
        <v>805</v>
      </c>
      <c r="B815" s="189" t="s">
        <v>1108</v>
      </c>
      <c r="C815" s="189">
        <v>1036</v>
      </c>
      <c r="D815" s="189">
        <v>1036</v>
      </c>
      <c r="E815" s="189">
        <v>1036</v>
      </c>
      <c r="F815" s="189">
        <v>1036</v>
      </c>
    </row>
    <row r="816" spans="1:6" ht="12.75" customHeight="1" thickBot="1" x14ac:dyDescent="0.25">
      <c r="A816" s="181">
        <v>806</v>
      </c>
      <c r="B816" s="189" t="s">
        <v>876</v>
      </c>
      <c r="C816" s="189">
        <v>92</v>
      </c>
      <c r="D816" s="189">
        <v>92</v>
      </c>
      <c r="E816" s="189">
        <v>92</v>
      </c>
      <c r="F816" s="189">
        <v>92</v>
      </c>
    </row>
    <row r="817" spans="1:6" ht="12.75" customHeight="1" x14ac:dyDescent="0.2">
      <c r="A817" s="180">
        <v>807</v>
      </c>
      <c r="B817" s="189" t="s">
        <v>2427</v>
      </c>
      <c r="C817" s="189">
        <v>260</v>
      </c>
      <c r="D817" s="189">
        <v>274</v>
      </c>
      <c r="E817" s="189">
        <v>369</v>
      </c>
      <c r="F817" s="189">
        <v>369</v>
      </c>
    </row>
    <row r="818" spans="1:6" ht="12.75" customHeight="1" thickBot="1" x14ac:dyDescent="0.25">
      <c r="A818" s="181">
        <v>808</v>
      </c>
      <c r="B818" s="189" t="s">
        <v>350</v>
      </c>
      <c r="C818" s="189">
        <v>6</v>
      </c>
      <c r="D818" s="189">
        <v>6</v>
      </c>
      <c r="E818" s="189">
        <v>6</v>
      </c>
      <c r="F818" s="189">
        <v>6</v>
      </c>
    </row>
    <row r="819" spans="1:6" ht="12.75" customHeight="1" x14ac:dyDescent="0.2">
      <c r="A819" s="180">
        <v>809</v>
      </c>
      <c r="B819" s="189" t="s">
        <v>177</v>
      </c>
      <c r="C819" s="189">
        <v>88</v>
      </c>
      <c r="D819" s="189">
        <v>88</v>
      </c>
      <c r="E819" s="189">
        <v>88</v>
      </c>
      <c r="F819" s="189">
        <v>88</v>
      </c>
    </row>
    <row r="820" spans="1:6" ht="12.75" customHeight="1" thickBot="1" x14ac:dyDescent="0.25">
      <c r="A820" s="181">
        <v>810</v>
      </c>
      <c r="B820" s="189" t="s">
        <v>1251</v>
      </c>
      <c r="C820" s="189">
        <v>16</v>
      </c>
      <c r="D820" s="189">
        <v>16</v>
      </c>
      <c r="E820" s="189">
        <v>16</v>
      </c>
      <c r="F820" s="189">
        <v>16</v>
      </c>
    </row>
    <row r="821" spans="1:6" ht="12.75" customHeight="1" x14ac:dyDescent="0.2">
      <c r="A821" s="180">
        <v>811</v>
      </c>
      <c r="B821" s="189" t="s">
        <v>518</v>
      </c>
      <c r="C821" s="189">
        <v>59</v>
      </c>
      <c r="D821" s="189">
        <v>59</v>
      </c>
      <c r="E821" s="189">
        <v>59</v>
      </c>
      <c r="F821" s="189">
        <v>59</v>
      </c>
    </row>
    <row r="822" spans="1:6" ht="12.75" customHeight="1" thickBot="1" x14ac:dyDescent="0.25">
      <c r="A822" s="181">
        <v>812</v>
      </c>
      <c r="B822" s="189" t="s">
        <v>421</v>
      </c>
      <c r="C822" s="189">
        <v>105</v>
      </c>
      <c r="D822" s="189">
        <v>105</v>
      </c>
      <c r="E822" s="189">
        <v>105</v>
      </c>
      <c r="F822" s="189">
        <v>85</v>
      </c>
    </row>
    <row r="823" spans="1:6" ht="12.75" customHeight="1" x14ac:dyDescent="0.2">
      <c r="A823" s="180">
        <v>813</v>
      </c>
      <c r="B823" s="189" t="s">
        <v>595</v>
      </c>
      <c r="C823" s="189">
        <v>2</v>
      </c>
      <c r="D823" s="189">
        <v>2</v>
      </c>
      <c r="E823" s="189">
        <v>2</v>
      </c>
      <c r="F823" s="189">
        <v>2</v>
      </c>
    </row>
    <row r="824" spans="1:6" ht="12.75" customHeight="1" thickBot="1" x14ac:dyDescent="0.25">
      <c r="A824" s="181">
        <v>814</v>
      </c>
      <c r="B824" s="189" t="s">
        <v>84</v>
      </c>
      <c r="C824" s="189">
        <v>7115</v>
      </c>
      <c r="D824" s="189">
        <v>7033</v>
      </c>
      <c r="E824" s="189">
        <v>6095</v>
      </c>
      <c r="F824" s="189">
        <v>6095</v>
      </c>
    </row>
    <row r="825" spans="1:6" ht="12.75" customHeight="1" x14ac:dyDescent="0.2">
      <c r="A825" s="180">
        <v>815</v>
      </c>
      <c r="B825" s="189" t="s">
        <v>1065</v>
      </c>
      <c r="C825" s="189">
        <v>7</v>
      </c>
      <c r="D825" s="189">
        <v>7</v>
      </c>
      <c r="E825" s="189">
        <v>10</v>
      </c>
      <c r="F825" s="189">
        <v>10</v>
      </c>
    </row>
    <row r="826" spans="1:6" ht="12.75" customHeight="1" thickBot="1" x14ac:dyDescent="0.25">
      <c r="A826" s="181">
        <v>816</v>
      </c>
      <c r="B826" s="189" t="s">
        <v>1087</v>
      </c>
      <c r="C826" s="189">
        <v>375</v>
      </c>
      <c r="D826" s="189">
        <v>490</v>
      </c>
      <c r="E826" s="189">
        <v>511</v>
      </c>
      <c r="F826" s="189">
        <v>511</v>
      </c>
    </row>
    <row r="827" spans="1:6" x14ac:dyDescent="0.2">
      <c r="A827" s="180">
        <v>817</v>
      </c>
      <c r="B827" s="189" t="s">
        <v>2428</v>
      </c>
      <c r="C827" s="189">
        <v>30</v>
      </c>
      <c r="D827" s="189">
        <v>30</v>
      </c>
      <c r="E827" s="189">
        <v>30</v>
      </c>
      <c r="F827" s="189">
        <v>30</v>
      </c>
    </row>
    <row r="828" spans="1:6" ht="12.75" customHeight="1" thickBot="1" x14ac:dyDescent="0.25">
      <c r="A828" s="181">
        <v>818</v>
      </c>
      <c r="B828" s="202" t="s">
        <v>877</v>
      </c>
      <c r="C828" s="202">
        <v>0</v>
      </c>
      <c r="D828" s="202">
        <v>0</v>
      </c>
      <c r="E828" s="202">
        <v>0</v>
      </c>
      <c r="F828" s="202">
        <v>0</v>
      </c>
    </row>
    <row r="829" spans="1:6" ht="12.75" customHeight="1" x14ac:dyDescent="0.2">
      <c r="A829" s="180">
        <v>819</v>
      </c>
      <c r="B829" s="189" t="s">
        <v>672</v>
      </c>
      <c r="C829" s="189">
        <v>495</v>
      </c>
      <c r="D829" s="189">
        <v>495</v>
      </c>
      <c r="E829" s="189">
        <v>495</v>
      </c>
      <c r="F829" s="189">
        <v>495</v>
      </c>
    </row>
    <row r="830" spans="1:6" ht="13.5" thickBot="1" x14ac:dyDescent="0.25">
      <c r="A830" s="181">
        <v>820</v>
      </c>
      <c r="B830" s="202" t="s">
        <v>40</v>
      </c>
      <c r="C830" s="202">
        <v>0</v>
      </c>
      <c r="D830" s="202">
        <v>0</v>
      </c>
      <c r="E830" s="202">
        <v>0</v>
      </c>
      <c r="F830" s="202">
        <v>0</v>
      </c>
    </row>
    <row r="831" spans="1:6" x14ac:dyDescent="0.2">
      <c r="A831" s="180">
        <v>821</v>
      </c>
      <c r="B831" s="189" t="s">
        <v>2573</v>
      </c>
      <c r="C831" s="189">
        <v>0</v>
      </c>
      <c r="D831" s="189">
        <v>0</v>
      </c>
      <c r="E831" s="189">
        <v>0</v>
      </c>
      <c r="F831" s="189">
        <v>0</v>
      </c>
    </row>
    <row r="832" spans="1:6" ht="13.5" thickBot="1" x14ac:dyDescent="0.25">
      <c r="A832" s="181">
        <v>822</v>
      </c>
      <c r="B832" s="189" t="s">
        <v>48</v>
      </c>
      <c r="C832" s="189">
        <v>279</v>
      </c>
      <c r="D832" s="189">
        <v>280</v>
      </c>
      <c r="E832" s="189">
        <v>274</v>
      </c>
      <c r="F832" s="189">
        <v>0</v>
      </c>
    </row>
    <row r="833" spans="1:6" x14ac:dyDescent="0.2">
      <c r="A833" s="180">
        <v>823</v>
      </c>
      <c r="B833" s="189" t="s">
        <v>483</v>
      </c>
      <c r="C833" s="189">
        <v>635</v>
      </c>
      <c r="D833" s="189">
        <v>635</v>
      </c>
      <c r="E833" s="189">
        <v>635</v>
      </c>
      <c r="F833" s="189">
        <v>635</v>
      </c>
    </row>
    <row r="834" spans="1:6" ht="12.75" customHeight="1" thickBot="1" x14ac:dyDescent="0.25">
      <c r="A834" s="181">
        <v>824</v>
      </c>
      <c r="B834" s="189" t="s">
        <v>878</v>
      </c>
      <c r="C834" s="189">
        <v>76</v>
      </c>
      <c r="D834" s="189">
        <v>76</v>
      </c>
      <c r="E834" s="189">
        <v>76</v>
      </c>
      <c r="F834" s="189">
        <v>76</v>
      </c>
    </row>
    <row r="835" spans="1:6" x14ac:dyDescent="0.2">
      <c r="A835" s="180">
        <v>825</v>
      </c>
      <c r="B835" s="189" t="s">
        <v>2493</v>
      </c>
      <c r="C835" s="189">
        <v>24</v>
      </c>
      <c r="D835" s="189">
        <v>24</v>
      </c>
      <c r="E835" s="189">
        <v>24</v>
      </c>
      <c r="F835" s="189">
        <v>24</v>
      </c>
    </row>
    <row r="836" spans="1:6" ht="12.75" customHeight="1" thickBot="1" x14ac:dyDescent="0.25">
      <c r="A836" s="181">
        <v>826</v>
      </c>
      <c r="B836" s="189" t="s">
        <v>2429</v>
      </c>
      <c r="C836" s="189">
        <v>202</v>
      </c>
      <c r="D836" s="189">
        <v>227</v>
      </c>
      <c r="E836" s="189">
        <v>238</v>
      </c>
      <c r="F836" s="189">
        <v>238</v>
      </c>
    </row>
    <row r="837" spans="1:6" ht="12.75" customHeight="1" x14ac:dyDescent="0.2">
      <c r="A837" s="180">
        <v>827</v>
      </c>
      <c r="B837" s="189" t="s">
        <v>484</v>
      </c>
      <c r="C837" s="189">
        <v>654</v>
      </c>
      <c r="D837" s="189">
        <v>654</v>
      </c>
      <c r="E837" s="189">
        <v>654</v>
      </c>
      <c r="F837" s="189">
        <v>654</v>
      </c>
    </row>
    <row r="838" spans="1:6" ht="12.75" customHeight="1" thickBot="1" x14ac:dyDescent="0.25">
      <c r="A838" s="181">
        <v>828</v>
      </c>
      <c r="B838" s="189" t="s">
        <v>879</v>
      </c>
      <c r="C838" s="189">
        <v>1755</v>
      </c>
      <c r="D838" s="189">
        <v>1755</v>
      </c>
      <c r="E838" s="189">
        <v>1755</v>
      </c>
      <c r="F838" s="189">
        <v>1755</v>
      </c>
    </row>
    <row r="839" spans="1:6" ht="12.75" customHeight="1" x14ac:dyDescent="0.2">
      <c r="A839" s="180">
        <v>829</v>
      </c>
      <c r="B839" s="189" t="s">
        <v>2494</v>
      </c>
      <c r="C839" s="189">
        <v>37</v>
      </c>
      <c r="D839" s="189">
        <v>41</v>
      </c>
      <c r="E839" s="189">
        <v>41</v>
      </c>
      <c r="F839" s="189">
        <v>41</v>
      </c>
    </row>
    <row r="840" spans="1:6" ht="12.75" customHeight="1" thickBot="1" x14ac:dyDescent="0.25">
      <c r="A840" s="181">
        <v>830</v>
      </c>
      <c r="B840" s="189" t="s">
        <v>555</v>
      </c>
      <c r="C840" s="189">
        <v>49</v>
      </c>
      <c r="D840" s="189">
        <v>49</v>
      </c>
      <c r="E840" s="189">
        <v>49</v>
      </c>
      <c r="F840" s="189">
        <v>49</v>
      </c>
    </row>
    <row r="841" spans="1:6" ht="12.75" customHeight="1" x14ac:dyDescent="0.2">
      <c r="A841" s="180">
        <v>831</v>
      </c>
      <c r="B841" s="189" t="s">
        <v>85</v>
      </c>
      <c r="C841" s="189">
        <v>394</v>
      </c>
      <c r="D841" s="189">
        <v>394</v>
      </c>
      <c r="E841" s="189">
        <v>394</v>
      </c>
      <c r="F841" s="189">
        <v>0</v>
      </c>
    </row>
    <row r="842" spans="1:6" ht="12.75" customHeight="1" thickBot="1" x14ac:dyDescent="0.25">
      <c r="A842" s="181">
        <v>832</v>
      </c>
      <c r="B842" s="189" t="s">
        <v>229</v>
      </c>
      <c r="C842" s="189">
        <v>0</v>
      </c>
      <c r="D842" s="189">
        <v>0</v>
      </c>
      <c r="E842" s="189">
        <v>0</v>
      </c>
      <c r="F842" s="189">
        <v>0</v>
      </c>
    </row>
    <row r="843" spans="1:6" x14ac:dyDescent="0.2">
      <c r="A843" s="180">
        <v>833</v>
      </c>
      <c r="B843" s="189" t="s">
        <v>2430</v>
      </c>
      <c r="C843" s="189">
        <v>0</v>
      </c>
      <c r="D843" s="189">
        <v>0</v>
      </c>
      <c r="E843" s="189">
        <v>0</v>
      </c>
      <c r="F843" s="189">
        <v>0</v>
      </c>
    </row>
    <row r="844" spans="1:6" ht="12.75" customHeight="1" thickBot="1" x14ac:dyDescent="0.25">
      <c r="A844" s="181">
        <v>834</v>
      </c>
      <c r="B844" s="189" t="s">
        <v>1066</v>
      </c>
      <c r="C844" s="189">
        <v>43</v>
      </c>
      <c r="D844" s="189">
        <v>43</v>
      </c>
      <c r="E844" s="189">
        <v>43</v>
      </c>
      <c r="F844" s="189">
        <v>43</v>
      </c>
    </row>
    <row r="845" spans="1:6" ht="12.75" customHeight="1" x14ac:dyDescent="0.2">
      <c r="A845" s="180">
        <v>835</v>
      </c>
      <c r="B845" s="189" t="s">
        <v>1252</v>
      </c>
      <c r="C845" s="189">
        <v>217</v>
      </c>
      <c r="D845" s="189">
        <v>217</v>
      </c>
      <c r="E845" s="189">
        <v>217</v>
      </c>
      <c r="F845" s="189">
        <v>217</v>
      </c>
    </row>
    <row r="846" spans="1:6" ht="12.75" customHeight="1" thickBot="1" x14ac:dyDescent="0.25">
      <c r="A846" s="181">
        <v>836</v>
      </c>
      <c r="B846" s="189" t="s">
        <v>556</v>
      </c>
      <c r="C846" s="189">
        <v>86</v>
      </c>
      <c r="D846" s="189">
        <v>86</v>
      </c>
      <c r="E846" s="189">
        <v>86</v>
      </c>
      <c r="F846" s="189">
        <v>86</v>
      </c>
    </row>
    <row r="847" spans="1:6" ht="12.75" customHeight="1" x14ac:dyDescent="0.2">
      <c r="A847" s="180">
        <v>837</v>
      </c>
      <c r="B847" s="189" t="s">
        <v>2358</v>
      </c>
      <c r="C847" s="189">
        <v>249</v>
      </c>
      <c r="D847" s="189">
        <v>300</v>
      </c>
      <c r="E847" s="189">
        <v>351</v>
      </c>
      <c r="F847" s="189">
        <v>351</v>
      </c>
    </row>
    <row r="848" spans="1:6" ht="12.75" customHeight="1" thickBot="1" x14ac:dyDescent="0.25">
      <c r="A848" s="181">
        <v>838</v>
      </c>
      <c r="B848" s="202" t="s">
        <v>49</v>
      </c>
      <c r="C848" s="202">
        <v>148</v>
      </c>
      <c r="D848" s="202">
        <v>148</v>
      </c>
      <c r="E848" s="202">
        <v>148</v>
      </c>
      <c r="F848" s="202">
        <v>2</v>
      </c>
    </row>
    <row r="849" spans="1:6" ht="12.75" customHeight="1" x14ac:dyDescent="0.2">
      <c r="A849" s="180">
        <v>839</v>
      </c>
      <c r="B849" s="189" t="s">
        <v>114</v>
      </c>
      <c r="C849" s="189">
        <v>25</v>
      </c>
      <c r="D849" s="189">
        <v>25</v>
      </c>
      <c r="E849" s="189">
        <v>25</v>
      </c>
      <c r="F849" s="189">
        <v>25</v>
      </c>
    </row>
    <row r="850" spans="1:6" ht="13.5" thickBot="1" x14ac:dyDescent="0.25">
      <c r="A850" s="181">
        <v>840</v>
      </c>
      <c r="B850" s="189" t="s">
        <v>880</v>
      </c>
      <c r="C850" s="189">
        <v>1735</v>
      </c>
      <c r="D850" s="189">
        <v>1735</v>
      </c>
      <c r="E850" s="189">
        <v>1758</v>
      </c>
      <c r="F850" s="189">
        <v>1758</v>
      </c>
    </row>
    <row r="851" spans="1:6" ht="12.75" customHeight="1" x14ac:dyDescent="0.2">
      <c r="A851" s="180">
        <v>841</v>
      </c>
      <c r="B851" s="189" t="s">
        <v>1133</v>
      </c>
      <c r="C851" s="189">
        <v>17</v>
      </c>
      <c r="D851" s="189">
        <v>17</v>
      </c>
      <c r="E851" s="189">
        <v>17</v>
      </c>
      <c r="F851" s="189">
        <v>17</v>
      </c>
    </row>
    <row r="852" spans="1:6" ht="12.75" customHeight="1" thickBot="1" x14ac:dyDescent="0.25">
      <c r="A852" s="181">
        <v>842</v>
      </c>
      <c r="B852" s="189" t="s">
        <v>1088</v>
      </c>
      <c r="C852" s="189">
        <v>10</v>
      </c>
      <c r="D852" s="189">
        <v>10</v>
      </c>
      <c r="E852" s="189">
        <v>10</v>
      </c>
      <c r="F852" s="189">
        <v>10</v>
      </c>
    </row>
    <row r="853" spans="1:6" ht="12.75" customHeight="1" x14ac:dyDescent="0.2">
      <c r="A853" s="180">
        <v>843</v>
      </c>
      <c r="B853" s="189" t="s">
        <v>1089</v>
      </c>
      <c r="C853" s="189">
        <v>105</v>
      </c>
      <c r="D853" s="189">
        <v>112</v>
      </c>
      <c r="E853" s="189">
        <v>118</v>
      </c>
      <c r="F853" s="189">
        <v>118</v>
      </c>
    </row>
    <row r="854" spans="1:6" ht="12.75" customHeight="1" thickBot="1" x14ac:dyDescent="0.25">
      <c r="A854" s="181">
        <v>844</v>
      </c>
      <c r="B854" s="189" t="s">
        <v>2574</v>
      </c>
      <c r="C854" s="189">
        <v>409</v>
      </c>
      <c r="D854" s="189">
        <v>409</v>
      </c>
      <c r="E854" s="189">
        <v>409</v>
      </c>
      <c r="F854" s="189">
        <v>409</v>
      </c>
    </row>
    <row r="855" spans="1:6" ht="12.75" customHeight="1" x14ac:dyDescent="0.2">
      <c r="A855" s="180">
        <v>845</v>
      </c>
      <c r="B855" s="202" t="s">
        <v>41</v>
      </c>
      <c r="C855" s="202">
        <v>0</v>
      </c>
      <c r="D855" s="202">
        <v>0</v>
      </c>
      <c r="E855" s="202">
        <v>0</v>
      </c>
      <c r="F855" s="202">
        <v>0</v>
      </c>
    </row>
    <row r="856" spans="1:6" ht="12.75" customHeight="1" thickBot="1" x14ac:dyDescent="0.25">
      <c r="A856" s="181">
        <v>846</v>
      </c>
      <c r="B856" s="189" t="s">
        <v>881</v>
      </c>
      <c r="C856" s="189">
        <v>350</v>
      </c>
      <c r="D856" s="189">
        <v>350</v>
      </c>
      <c r="E856" s="189">
        <v>350</v>
      </c>
      <c r="F856" s="189">
        <v>350</v>
      </c>
    </row>
    <row r="857" spans="1:6" ht="12.75" customHeight="1" x14ac:dyDescent="0.2">
      <c r="A857" s="180">
        <v>847</v>
      </c>
      <c r="B857" s="189" t="s">
        <v>2431</v>
      </c>
      <c r="C857" s="189">
        <v>329</v>
      </c>
      <c r="D857" s="189">
        <v>329</v>
      </c>
      <c r="E857" s="189">
        <v>329</v>
      </c>
      <c r="F857" s="189">
        <v>329</v>
      </c>
    </row>
    <row r="858" spans="1:6" ht="12.75" customHeight="1" thickBot="1" x14ac:dyDescent="0.25">
      <c r="A858" s="181">
        <v>848</v>
      </c>
      <c r="B858" s="189" t="s">
        <v>1195</v>
      </c>
      <c r="C858" s="189">
        <v>31</v>
      </c>
      <c r="D858" s="189">
        <v>31</v>
      </c>
      <c r="E858" s="189">
        <v>31</v>
      </c>
      <c r="F858" s="189">
        <v>31</v>
      </c>
    </row>
    <row r="859" spans="1:6" ht="12.75" customHeight="1" x14ac:dyDescent="0.2">
      <c r="A859" s="180">
        <v>849</v>
      </c>
      <c r="B859" s="189" t="s">
        <v>882</v>
      </c>
      <c r="C859" s="189">
        <v>202</v>
      </c>
      <c r="D859" s="189">
        <v>202</v>
      </c>
      <c r="E859" s="189">
        <v>202</v>
      </c>
      <c r="F859" s="189">
        <v>202</v>
      </c>
    </row>
    <row r="860" spans="1:6" ht="12.75" customHeight="1" thickBot="1" x14ac:dyDescent="0.25">
      <c r="A860" s="181">
        <v>850</v>
      </c>
      <c r="B860" s="189" t="s">
        <v>883</v>
      </c>
      <c r="C860" s="189">
        <v>4591</v>
      </c>
      <c r="D860" s="189">
        <v>4634</v>
      </c>
      <c r="E860" s="189">
        <v>4713</v>
      </c>
      <c r="F860" s="189">
        <v>4713</v>
      </c>
    </row>
    <row r="861" spans="1:6" ht="12.75" customHeight="1" x14ac:dyDescent="0.2">
      <c r="A861" s="180">
        <v>851</v>
      </c>
      <c r="B861" s="189" t="s">
        <v>884</v>
      </c>
      <c r="C861" s="189">
        <v>125</v>
      </c>
      <c r="D861" s="189">
        <v>125</v>
      </c>
      <c r="E861" s="189">
        <v>125</v>
      </c>
      <c r="F861" s="189">
        <v>125</v>
      </c>
    </row>
    <row r="862" spans="1:6" ht="12.75" customHeight="1" thickBot="1" x14ac:dyDescent="0.25">
      <c r="A862" s="181">
        <v>852</v>
      </c>
      <c r="B862" s="189" t="s">
        <v>885</v>
      </c>
      <c r="C862" s="189">
        <v>22</v>
      </c>
      <c r="D862" s="189">
        <v>22</v>
      </c>
      <c r="E862" s="189">
        <v>22</v>
      </c>
      <c r="F862" s="189">
        <v>22</v>
      </c>
    </row>
    <row r="863" spans="1:6" x14ac:dyDescent="0.2">
      <c r="A863" s="180">
        <v>853</v>
      </c>
      <c r="B863" s="202" t="s">
        <v>1134</v>
      </c>
      <c r="C863" s="202">
        <v>0</v>
      </c>
      <c r="D863" s="202">
        <v>0</v>
      </c>
      <c r="E863" s="202">
        <v>0</v>
      </c>
      <c r="F863" s="202">
        <v>0</v>
      </c>
    </row>
    <row r="864" spans="1:6" ht="12.75" customHeight="1" thickBot="1" x14ac:dyDescent="0.25">
      <c r="A864" s="181">
        <v>854</v>
      </c>
      <c r="B864" s="189" t="s">
        <v>1223</v>
      </c>
      <c r="C864" s="189">
        <v>2</v>
      </c>
      <c r="D864" s="189">
        <v>2</v>
      </c>
      <c r="E864" s="189">
        <v>2</v>
      </c>
      <c r="F864" s="189">
        <v>2</v>
      </c>
    </row>
    <row r="865" spans="1:6" ht="12.75" customHeight="1" x14ac:dyDescent="0.2">
      <c r="A865" s="180">
        <v>855</v>
      </c>
      <c r="B865" s="189" t="s">
        <v>2575</v>
      </c>
      <c r="C865" s="189">
        <v>61</v>
      </c>
      <c r="D865" s="189">
        <v>61</v>
      </c>
      <c r="E865" s="189">
        <v>61</v>
      </c>
      <c r="F865" s="189">
        <v>61</v>
      </c>
    </row>
    <row r="866" spans="1:6" ht="12.75" customHeight="1" thickBot="1" x14ac:dyDescent="0.25">
      <c r="A866" s="181">
        <v>856</v>
      </c>
      <c r="B866" s="189" t="s">
        <v>2576</v>
      </c>
      <c r="C866" s="189">
        <v>652</v>
      </c>
      <c r="D866" s="189">
        <v>152</v>
      </c>
      <c r="E866" s="189">
        <v>152</v>
      </c>
      <c r="F866" s="189">
        <v>152</v>
      </c>
    </row>
    <row r="867" spans="1:6" ht="12.75" customHeight="1" x14ac:dyDescent="0.2">
      <c r="A867" s="180">
        <v>857</v>
      </c>
      <c r="B867" s="189" t="s">
        <v>886</v>
      </c>
      <c r="C867" s="189">
        <v>235</v>
      </c>
      <c r="D867" s="189">
        <v>235</v>
      </c>
      <c r="E867" s="189">
        <v>235</v>
      </c>
      <c r="F867" s="189">
        <v>235</v>
      </c>
    </row>
    <row r="868" spans="1:6" ht="13.5" thickBot="1" x14ac:dyDescent="0.25">
      <c r="A868" s="181">
        <v>858</v>
      </c>
      <c r="B868" s="189" t="s">
        <v>2432</v>
      </c>
      <c r="C868" s="189">
        <v>16</v>
      </c>
      <c r="D868" s="189">
        <v>29</v>
      </c>
      <c r="E868" s="189">
        <v>29</v>
      </c>
      <c r="F868" s="189">
        <v>29</v>
      </c>
    </row>
    <row r="869" spans="1:6" ht="12.75" customHeight="1" x14ac:dyDescent="0.2">
      <c r="A869" s="180">
        <v>859</v>
      </c>
      <c r="B869" s="189" t="s">
        <v>887</v>
      </c>
      <c r="C869" s="189">
        <v>272</v>
      </c>
      <c r="D869" s="189">
        <v>272</v>
      </c>
      <c r="E869" s="189">
        <v>272</v>
      </c>
      <c r="F869" s="189">
        <v>272</v>
      </c>
    </row>
    <row r="870" spans="1:6" ht="12.75" customHeight="1" thickBot="1" x14ac:dyDescent="0.25">
      <c r="A870" s="181">
        <v>860</v>
      </c>
      <c r="B870" s="189" t="s">
        <v>2495</v>
      </c>
      <c r="C870" s="189">
        <v>171</v>
      </c>
      <c r="D870" s="189">
        <v>208</v>
      </c>
      <c r="E870" s="189">
        <v>208</v>
      </c>
      <c r="F870" s="189">
        <v>208</v>
      </c>
    </row>
    <row r="871" spans="1:6" ht="12.75" customHeight="1" x14ac:dyDescent="0.2">
      <c r="A871" s="180">
        <v>861</v>
      </c>
      <c r="B871" s="189" t="s">
        <v>2622</v>
      </c>
      <c r="C871" s="189">
        <v>102</v>
      </c>
      <c r="D871" s="189">
        <v>102</v>
      </c>
      <c r="E871" s="189">
        <v>102</v>
      </c>
      <c r="F871" s="189">
        <v>102</v>
      </c>
    </row>
    <row r="872" spans="1:6" ht="12.75" customHeight="1" thickBot="1" x14ac:dyDescent="0.25">
      <c r="A872" s="181">
        <v>862</v>
      </c>
      <c r="B872" s="189" t="s">
        <v>2623</v>
      </c>
      <c r="C872" s="189">
        <v>13088</v>
      </c>
      <c r="D872" s="189">
        <v>12053</v>
      </c>
      <c r="E872" s="189">
        <v>11197</v>
      </c>
      <c r="F872" s="189">
        <v>11197</v>
      </c>
    </row>
    <row r="873" spans="1:6" ht="12.75" customHeight="1" x14ac:dyDescent="0.2">
      <c r="A873" s="180">
        <v>863</v>
      </c>
      <c r="B873" s="189" t="s">
        <v>2496</v>
      </c>
      <c r="C873" s="189">
        <v>0</v>
      </c>
      <c r="D873" s="189">
        <v>0</v>
      </c>
      <c r="E873" s="189">
        <v>0</v>
      </c>
      <c r="F873" s="189">
        <v>0</v>
      </c>
    </row>
    <row r="874" spans="1:6" ht="12.75" customHeight="1" thickBot="1" x14ac:dyDescent="0.25">
      <c r="A874" s="181">
        <v>864</v>
      </c>
      <c r="B874" s="189" t="s">
        <v>888</v>
      </c>
      <c r="C874" s="189">
        <v>610</v>
      </c>
      <c r="D874" s="189">
        <v>610</v>
      </c>
      <c r="E874" s="189">
        <v>610</v>
      </c>
      <c r="F874" s="189">
        <v>610</v>
      </c>
    </row>
    <row r="875" spans="1:6" ht="12.75" customHeight="1" x14ac:dyDescent="0.2">
      <c r="A875" s="180">
        <v>865</v>
      </c>
      <c r="B875" s="189" t="s">
        <v>2577</v>
      </c>
      <c r="C875" s="189">
        <v>0</v>
      </c>
      <c r="D875" s="189">
        <v>0</v>
      </c>
      <c r="E875" s="189">
        <v>0</v>
      </c>
      <c r="F875" s="189">
        <v>0</v>
      </c>
    </row>
    <row r="876" spans="1:6" ht="12.75" customHeight="1" thickBot="1" x14ac:dyDescent="0.25">
      <c r="A876" s="181">
        <v>866</v>
      </c>
      <c r="B876" s="189" t="s">
        <v>2578</v>
      </c>
      <c r="C876" s="189">
        <v>0</v>
      </c>
      <c r="D876" s="189">
        <v>0</v>
      </c>
      <c r="E876" s="189">
        <v>0</v>
      </c>
      <c r="F876" s="189">
        <v>0</v>
      </c>
    </row>
    <row r="877" spans="1:6" ht="12.75" customHeight="1" x14ac:dyDescent="0.2">
      <c r="A877" s="180">
        <v>867</v>
      </c>
      <c r="B877" s="189" t="s">
        <v>889</v>
      </c>
      <c r="C877" s="189">
        <v>81</v>
      </c>
      <c r="D877" s="189">
        <v>81</v>
      </c>
      <c r="E877" s="189">
        <v>81</v>
      </c>
      <c r="F877" s="189">
        <v>0</v>
      </c>
    </row>
    <row r="878" spans="1:6" ht="12.75" customHeight="1" thickBot="1" x14ac:dyDescent="0.25">
      <c r="A878" s="181">
        <v>868</v>
      </c>
      <c r="B878" s="189" t="s">
        <v>1135</v>
      </c>
      <c r="C878" s="189">
        <v>181</v>
      </c>
      <c r="D878" s="189">
        <v>181</v>
      </c>
      <c r="E878" s="189">
        <v>181</v>
      </c>
      <c r="F878" s="189">
        <v>181</v>
      </c>
    </row>
    <row r="879" spans="1:6" ht="12.75" customHeight="1" x14ac:dyDescent="0.2">
      <c r="A879" s="180">
        <v>869</v>
      </c>
      <c r="B879" s="189" t="s">
        <v>890</v>
      </c>
      <c r="C879" s="189">
        <v>203</v>
      </c>
      <c r="D879" s="189">
        <v>211</v>
      </c>
      <c r="E879" s="189">
        <v>205</v>
      </c>
      <c r="F879" s="189">
        <v>205</v>
      </c>
    </row>
    <row r="880" spans="1:6" ht="12.75" customHeight="1" thickBot="1" x14ac:dyDescent="0.25">
      <c r="A880" s="181">
        <v>870</v>
      </c>
      <c r="B880" s="189" t="s">
        <v>1136</v>
      </c>
      <c r="C880" s="189">
        <v>412</v>
      </c>
      <c r="D880" s="189">
        <v>438</v>
      </c>
      <c r="E880" s="189">
        <v>418</v>
      </c>
      <c r="F880" s="189">
        <v>418</v>
      </c>
    </row>
    <row r="881" spans="1:6" ht="12.75" customHeight="1" x14ac:dyDescent="0.2">
      <c r="A881" s="180">
        <v>871</v>
      </c>
      <c r="B881" s="189" t="s">
        <v>891</v>
      </c>
      <c r="C881" s="189">
        <v>325</v>
      </c>
      <c r="D881" s="189">
        <v>325</v>
      </c>
      <c r="E881" s="189">
        <v>325</v>
      </c>
      <c r="F881" s="189">
        <v>325</v>
      </c>
    </row>
    <row r="882" spans="1:6" ht="12.75" customHeight="1" thickBot="1" x14ac:dyDescent="0.25">
      <c r="A882" s="181">
        <v>872</v>
      </c>
      <c r="B882" s="189" t="s">
        <v>892</v>
      </c>
      <c r="C882" s="189">
        <v>66</v>
      </c>
      <c r="D882" s="189">
        <v>66</v>
      </c>
      <c r="E882" s="189">
        <v>66</v>
      </c>
      <c r="F882" s="189">
        <v>66</v>
      </c>
    </row>
    <row r="883" spans="1:6" ht="12.75" customHeight="1" x14ac:dyDescent="0.2">
      <c r="A883" s="180">
        <v>873</v>
      </c>
      <c r="B883" s="189" t="s">
        <v>2497</v>
      </c>
      <c r="C883" s="189">
        <v>110</v>
      </c>
      <c r="D883" s="189">
        <v>110</v>
      </c>
      <c r="E883" s="189">
        <v>110</v>
      </c>
      <c r="F883" s="189">
        <v>110</v>
      </c>
    </row>
    <row r="884" spans="1:6" ht="12.75" customHeight="1" thickBot="1" x14ac:dyDescent="0.25">
      <c r="A884" s="181">
        <v>874</v>
      </c>
      <c r="B884" s="189" t="s">
        <v>893</v>
      </c>
      <c r="C884" s="189">
        <v>223</v>
      </c>
      <c r="D884" s="189">
        <v>223</v>
      </c>
      <c r="E884" s="189">
        <v>223</v>
      </c>
      <c r="F884" s="189">
        <v>223</v>
      </c>
    </row>
    <row r="885" spans="1:6" ht="12.75" customHeight="1" x14ac:dyDescent="0.2">
      <c r="A885" s="180">
        <v>875</v>
      </c>
      <c r="B885" s="189" t="s">
        <v>519</v>
      </c>
      <c r="C885" s="189">
        <v>216</v>
      </c>
      <c r="D885" s="189">
        <v>216</v>
      </c>
      <c r="E885" s="189">
        <v>216</v>
      </c>
      <c r="F885" s="189">
        <v>216</v>
      </c>
    </row>
    <row r="886" spans="1:6" ht="12.75" customHeight="1" thickBot="1" x14ac:dyDescent="0.25">
      <c r="A886" s="181">
        <v>876</v>
      </c>
      <c r="B886" s="189" t="s">
        <v>485</v>
      </c>
      <c r="C886" s="189">
        <v>342</v>
      </c>
      <c r="D886" s="189">
        <v>342</v>
      </c>
      <c r="E886" s="189">
        <v>314</v>
      </c>
      <c r="F886" s="189">
        <v>314</v>
      </c>
    </row>
    <row r="887" spans="1:6" ht="12.75" customHeight="1" x14ac:dyDescent="0.2">
      <c r="A887" s="180">
        <v>877</v>
      </c>
      <c r="B887" s="189" t="s">
        <v>2579</v>
      </c>
      <c r="C887" s="189">
        <v>0</v>
      </c>
      <c r="D887" s="189">
        <v>42</v>
      </c>
      <c r="E887" s="189">
        <v>42</v>
      </c>
      <c r="F887" s="189">
        <v>42</v>
      </c>
    </row>
    <row r="888" spans="1:6" ht="12.75" customHeight="1" thickBot="1" x14ac:dyDescent="0.25">
      <c r="A888" s="181">
        <v>878</v>
      </c>
      <c r="B888" s="189" t="s">
        <v>2433</v>
      </c>
      <c r="C888" s="189">
        <v>278</v>
      </c>
      <c r="D888" s="189">
        <v>278</v>
      </c>
      <c r="E888" s="189">
        <v>278</v>
      </c>
      <c r="F888" s="189">
        <v>278</v>
      </c>
    </row>
    <row r="889" spans="1:6" ht="12.75" customHeight="1" x14ac:dyDescent="0.2">
      <c r="A889" s="180">
        <v>879</v>
      </c>
      <c r="B889" s="202" t="s">
        <v>138</v>
      </c>
      <c r="C889" s="202">
        <v>0</v>
      </c>
      <c r="D889" s="202">
        <v>0</v>
      </c>
      <c r="E889" s="202">
        <v>0</v>
      </c>
      <c r="F889" s="202">
        <v>0</v>
      </c>
    </row>
    <row r="890" spans="1:6" ht="13.5" thickBot="1" x14ac:dyDescent="0.25">
      <c r="A890" s="181">
        <v>880</v>
      </c>
      <c r="B890" s="189" t="s">
        <v>894</v>
      </c>
      <c r="C890" s="189">
        <v>1010</v>
      </c>
      <c r="D890" s="189">
        <v>1010</v>
      </c>
      <c r="E890" s="189">
        <v>1010</v>
      </c>
      <c r="F890" s="189">
        <v>1010</v>
      </c>
    </row>
    <row r="891" spans="1:6" x14ac:dyDescent="0.2">
      <c r="A891" s="180">
        <v>881</v>
      </c>
      <c r="B891" s="189" t="s">
        <v>895</v>
      </c>
      <c r="C891" s="189">
        <v>2069</v>
      </c>
      <c r="D891" s="189">
        <v>2000</v>
      </c>
      <c r="E891" s="189">
        <v>2055</v>
      </c>
      <c r="F891" s="189">
        <v>2055</v>
      </c>
    </row>
    <row r="892" spans="1:6" ht="12.75" customHeight="1" thickBot="1" x14ac:dyDescent="0.25">
      <c r="A892" s="181">
        <v>882</v>
      </c>
      <c r="B892" s="189" t="s">
        <v>79</v>
      </c>
      <c r="C892" s="189">
        <v>112</v>
      </c>
      <c r="D892" s="189">
        <v>109</v>
      </c>
      <c r="E892" s="189">
        <v>108</v>
      </c>
      <c r="F892" s="189">
        <v>108</v>
      </c>
    </row>
    <row r="893" spans="1:6" ht="12.75" customHeight="1" x14ac:dyDescent="0.2">
      <c r="A893" s="180">
        <v>883</v>
      </c>
      <c r="B893" s="189" t="s">
        <v>896</v>
      </c>
      <c r="C893" s="189">
        <v>147</v>
      </c>
      <c r="D893" s="189">
        <v>147</v>
      </c>
      <c r="E893" s="189">
        <v>147</v>
      </c>
      <c r="F893" s="189">
        <v>147</v>
      </c>
    </row>
    <row r="894" spans="1:6" ht="12.75" customHeight="1" thickBot="1" x14ac:dyDescent="0.25">
      <c r="A894" s="181">
        <v>884</v>
      </c>
      <c r="B894" s="189" t="s">
        <v>2580</v>
      </c>
      <c r="C894" s="189">
        <v>0</v>
      </c>
      <c r="D894" s="189">
        <v>0</v>
      </c>
      <c r="E894" s="189">
        <v>0</v>
      </c>
      <c r="F894" s="189">
        <v>0</v>
      </c>
    </row>
    <row r="895" spans="1:6" ht="12.75" customHeight="1" x14ac:dyDescent="0.2">
      <c r="A895" s="180">
        <v>885</v>
      </c>
      <c r="B895" s="189" t="s">
        <v>178</v>
      </c>
      <c r="C895" s="189">
        <v>271</v>
      </c>
      <c r="D895" s="189">
        <v>271</v>
      </c>
      <c r="E895" s="189">
        <v>271</v>
      </c>
      <c r="F895" s="189">
        <v>0</v>
      </c>
    </row>
    <row r="896" spans="1:6" ht="12.75" customHeight="1" thickBot="1" x14ac:dyDescent="0.25">
      <c r="A896" s="181">
        <v>886</v>
      </c>
      <c r="B896" s="189" t="s">
        <v>310</v>
      </c>
      <c r="C896" s="189">
        <v>43</v>
      </c>
      <c r="D896" s="189">
        <v>43</v>
      </c>
      <c r="E896" s="189">
        <v>43</v>
      </c>
      <c r="F896" s="189">
        <v>43</v>
      </c>
    </row>
    <row r="897" spans="1:6" ht="12.75" customHeight="1" x14ac:dyDescent="0.2">
      <c r="A897" s="180">
        <v>887</v>
      </c>
      <c r="B897" s="189" t="s">
        <v>897</v>
      </c>
      <c r="C897" s="189">
        <v>3191</v>
      </c>
      <c r="D897" s="189">
        <v>3191</v>
      </c>
      <c r="E897" s="189">
        <v>3191</v>
      </c>
      <c r="F897" s="189">
        <v>3191</v>
      </c>
    </row>
    <row r="898" spans="1:6" ht="12.75" customHeight="1" thickBot="1" x14ac:dyDescent="0.25">
      <c r="A898" s="181">
        <v>888</v>
      </c>
      <c r="B898" s="189" t="s">
        <v>2434</v>
      </c>
      <c r="C898" s="189">
        <v>0</v>
      </c>
      <c r="D898" s="189">
        <v>0</v>
      </c>
      <c r="E898" s="189">
        <v>0</v>
      </c>
      <c r="F898" s="189">
        <v>0</v>
      </c>
    </row>
    <row r="899" spans="1:6" x14ac:dyDescent="0.2">
      <c r="A899" s="180">
        <v>889</v>
      </c>
      <c r="B899" s="189" t="s">
        <v>898</v>
      </c>
      <c r="C899" s="189">
        <v>45</v>
      </c>
      <c r="D899" s="189">
        <v>45</v>
      </c>
      <c r="E899" s="189">
        <v>45</v>
      </c>
      <c r="F899" s="189">
        <v>45</v>
      </c>
    </row>
    <row r="900" spans="1:6" ht="12.75" customHeight="1" thickBot="1" x14ac:dyDescent="0.25">
      <c r="A900" s="181">
        <v>890</v>
      </c>
      <c r="B900" s="189" t="s">
        <v>2581</v>
      </c>
      <c r="C900" s="189">
        <v>0</v>
      </c>
      <c r="D900" s="189">
        <v>0</v>
      </c>
      <c r="E900" s="189">
        <v>0</v>
      </c>
      <c r="F900" s="189">
        <v>0</v>
      </c>
    </row>
    <row r="901" spans="1:6" ht="12.75" customHeight="1" x14ac:dyDescent="0.2">
      <c r="A901" s="180">
        <v>891</v>
      </c>
      <c r="B901" s="189" t="s">
        <v>2435</v>
      </c>
      <c r="C901" s="189">
        <v>29</v>
      </c>
      <c r="D901" s="189">
        <v>29</v>
      </c>
      <c r="E901" s="189">
        <v>29</v>
      </c>
      <c r="F901" s="189">
        <v>29</v>
      </c>
    </row>
    <row r="902" spans="1:6" ht="13.5" thickBot="1" x14ac:dyDescent="0.25">
      <c r="A902" s="181">
        <v>892</v>
      </c>
      <c r="B902" s="189" t="s">
        <v>899</v>
      </c>
      <c r="C902" s="189">
        <v>410</v>
      </c>
      <c r="D902" s="189">
        <v>410</v>
      </c>
      <c r="E902" s="189">
        <v>410</v>
      </c>
      <c r="F902" s="189">
        <v>410</v>
      </c>
    </row>
    <row r="903" spans="1:6" ht="12.75" customHeight="1" x14ac:dyDescent="0.2">
      <c r="A903" s="180">
        <v>893</v>
      </c>
      <c r="B903" s="189" t="s">
        <v>2582</v>
      </c>
      <c r="C903" s="189">
        <v>9661</v>
      </c>
      <c r="D903" s="189">
        <v>9777</v>
      </c>
      <c r="E903" s="189">
        <v>9873</v>
      </c>
      <c r="F903" s="189">
        <v>9873</v>
      </c>
    </row>
    <row r="904" spans="1:6" ht="12.75" customHeight="1" thickBot="1" x14ac:dyDescent="0.25">
      <c r="A904" s="181">
        <v>894</v>
      </c>
      <c r="B904" s="189" t="s">
        <v>391</v>
      </c>
      <c r="C904" s="189">
        <v>644</v>
      </c>
      <c r="D904" s="189">
        <v>623</v>
      </c>
      <c r="E904" s="189">
        <v>646</v>
      </c>
      <c r="F904" s="189">
        <v>646</v>
      </c>
    </row>
    <row r="905" spans="1:6" ht="12.75" customHeight="1" x14ac:dyDescent="0.2">
      <c r="A905" s="180">
        <v>895</v>
      </c>
      <c r="B905" s="189" t="s">
        <v>1163</v>
      </c>
      <c r="C905" s="189">
        <v>803</v>
      </c>
      <c r="D905" s="189">
        <v>803</v>
      </c>
      <c r="E905" s="189">
        <v>803</v>
      </c>
      <c r="F905" s="189">
        <v>803</v>
      </c>
    </row>
    <row r="906" spans="1:6" ht="12.75" customHeight="1" thickBot="1" x14ac:dyDescent="0.25">
      <c r="A906" s="181">
        <v>896</v>
      </c>
      <c r="B906" s="189" t="s">
        <v>2498</v>
      </c>
      <c r="C906" s="189">
        <v>15</v>
      </c>
      <c r="D906" s="189">
        <v>15</v>
      </c>
      <c r="E906" s="189">
        <v>15</v>
      </c>
      <c r="F906" s="189">
        <v>15</v>
      </c>
    </row>
    <row r="907" spans="1:6" x14ac:dyDescent="0.2">
      <c r="A907" s="180">
        <v>897</v>
      </c>
      <c r="B907" s="189" t="s">
        <v>2436</v>
      </c>
      <c r="C907" s="189">
        <v>1797</v>
      </c>
      <c r="D907" s="189">
        <v>1774</v>
      </c>
      <c r="E907" s="189">
        <v>1660</v>
      </c>
      <c r="F907" s="189">
        <v>1660</v>
      </c>
    </row>
    <row r="908" spans="1:6" ht="12.75" customHeight="1" thickBot="1" x14ac:dyDescent="0.25">
      <c r="A908" s="181">
        <v>898</v>
      </c>
      <c r="B908" s="189" t="s">
        <v>900</v>
      </c>
      <c r="C908" s="189">
        <v>0</v>
      </c>
      <c r="D908" s="189">
        <v>0</v>
      </c>
      <c r="E908" s="189">
        <v>0</v>
      </c>
      <c r="F908" s="189">
        <v>0</v>
      </c>
    </row>
    <row r="909" spans="1:6" x14ac:dyDescent="0.2">
      <c r="A909" s="180">
        <v>899</v>
      </c>
      <c r="B909" s="189" t="s">
        <v>1137</v>
      </c>
      <c r="C909" s="189">
        <v>172</v>
      </c>
      <c r="D909" s="189">
        <v>172</v>
      </c>
      <c r="E909" s="189">
        <v>172</v>
      </c>
      <c r="F909" s="189">
        <v>172</v>
      </c>
    </row>
    <row r="910" spans="1:6" ht="12.75" customHeight="1" thickBot="1" x14ac:dyDescent="0.25">
      <c r="A910" s="181">
        <v>900</v>
      </c>
      <c r="B910" s="189" t="s">
        <v>901</v>
      </c>
      <c r="C910" s="189">
        <v>32</v>
      </c>
      <c r="D910" s="189">
        <v>32</v>
      </c>
      <c r="E910" s="189">
        <v>32</v>
      </c>
      <c r="F910" s="189">
        <v>32</v>
      </c>
    </row>
    <row r="911" spans="1:6" x14ac:dyDescent="0.2">
      <c r="A911" s="180">
        <v>901</v>
      </c>
      <c r="B911" s="189" t="s">
        <v>902</v>
      </c>
      <c r="C911" s="189">
        <v>817</v>
      </c>
      <c r="D911" s="189">
        <v>817</v>
      </c>
      <c r="E911" s="189">
        <v>817</v>
      </c>
      <c r="F911" s="189">
        <v>817</v>
      </c>
    </row>
    <row r="912" spans="1:6" ht="13.5" thickBot="1" x14ac:dyDescent="0.25">
      <c r="A912" s="181">
        <v>902</v>
      </c>
      <c r="B912" s="189" t="s">
        <v>1196</v>
      </c>
      <c r="C912" s="189">
        <v>26</v>
      </c>
      <c r="D912" s="189">
        <v>26</v>
      </c>
      <c r="E912" s="189">
        <v>26</v>
      </c>
      <c r="F912" s="189">
        <v>26</v>
      </c>
    </row>
    <row r="913" spans="1:6" ht="12.75" customHeight="1" x14ac:dyDescent="0.2">
      <c r="A913" s="180">
        <v>903</v>
      </c>
      <c r="B913" s="189" t="s">
        <v>284</v>
      </c>
      <c r="C913" s="189">
        <v>0</v>
      </c>
      <c r="D913" s="189">
        <v>0</v>
      </c>
      <c r="E913" s="189">
        <v>0</v>
      </c>
      <c r="F913" s="189">
        <v>0</v>
      </c>
    </row>
    <row r="914" spans="1:6" ht="12.75" customHeight="1" thickBot="1" x14ac:dyDescent="0.25">
      <c r="A914" s="181">
        <v>904</v>
      </c>
      <c r="B914" s="189" t="s">
        <v>486</v>
      </c>
      <c r="C914" s="189">
        <v>1617</v>
      </c>
      <c r="D914" s="189">
        <v>1617</v>
      </c>
      <c r="E914" s="189">
        <v>1631</v>
      </c>
      <c r="F914" s="189">
        <v>1631</v>
      </c>
    </row>
    <row r="915" spans="1:6" ht="12.75" customHeight="1" x14ac:dyDescent="0.2">
      <c r="A915" s="180">
        <v>905</v>
      </c>
      <c r="B915" s="189" t="s">
        <v>200</v>
      </c>
      <c r="C915" s="189">
        <v>0</v>
      </c>
      <c r="D915" s="189">
        <v>0</v>
      </c>
      <c r="E915" s="189">
        <v>0</v>
      </c>
      <c r="F915" s="189">
        <v>0</v>
      </c>
    </row>
    <row r="916" spans="1:6" ht="12.75" customHeight="1" thickBot="1" x14ac:dyDescent="0.25">
      <c r="A916" s="181">
        <v>906</v>
      </c>
      <c r="B916" s="189" t="s">
        <v>2437</v>
      </c>
      <c r="C916" s="189">
        <v>0</v>
      </c>
      <c r="D916" s="189">
        <v>0</v>
      </c>
      <c r="E916" s="189">
        <v>0</v>
      </c>
      <c r="F916" s="189">
        <v>0</v>
      </c>
    </row>
    <row r="917" spans="1:6" ht="12.75" customHeight="1" x14ac:dyDescent="0.2">
      <c r="A917" s="180">
        <v>907</v>
      </c>
      <c r="B917" s="189" t="s">
        <v>2438</v>
      </c>
      <c r="C917" s="189">
        <v>200</v>
      </c>
      <c r="D917" s="189">
        <v>200</v>
      </c>
      <c r="E917" s="189">
        <v>200</v>
      </c>
      <c r="F917" s="189">
        <v>200</v>
      </c>
    </row>
    <row r="918" spans="1:6" ht="12.75" customHeight="1" thickBot="1" x14ac:dyDescent="0.25">
      <c r="A918" s="181">
        <v>908</v>
      </c>
      <c r="B918" s="189" t="s">
        <v>903</v>
      </c>
      <c r="C918" s="189">
        <v>33</v>
      </c>
      <c r="D918" s="189">
        <v>33</v>
      </c>
      <c r="E918" s="189">
        <v>33</v>
      </c>
      <c r="F918" s="189">
        <v>33</v>
      </c>
    </row>
    <row r="919" spans="1:6" x14ac:dyDescent="0.2">
      <c r="A919" s="180">
        <v>909</v>
      </c>
      <c r="B919" s="189" t="s">
        <v>1109</v>
      </c>
      <c r="C919" s="189">
        <v>91</v>
      </c>
      <c r="D919" s="189">
        <v>91</v>
      </c>
      <c r="E919" s="189">
        <v>91</v>
      </c>
      <c r="F919" s="189">
        <v>91</v>
      </c>
    </row>
    <row r="920" spans="1:6" ht="12.75" customHeight="1" thickBot="1" x14ac:dyDescent="0.25">
      <c r="A920" s="181">
        <v>910</v>
      </c>
      <c r="B920" s="189" t="s">
        <v>247</v>
      </c>
      <c r="C920" s="189">
        <v>0</v>
      </c>
      <c r="D920" s="189">
        <v>0</v>
      </c>
      <c r="E920" s="189">
        <v>0</v>
      </c>
      <c r="F920" s="189">
        <v>0</v>
      </c>
    </row>
    <row r="921" spans="1:6" ht="12.75" customHeight="1" x14ac:dyDescent="0.2">
      <c r="A921" s="180">
        <v>911</v>
      </c>
      <c r="B921" s="189" t="s">
        <v>449</v>
      </c>
      <c r="C921" s="189">
        <v>64</v>
      </c>
      <c r="D921" s="189">
        <v>64</v>
      </c>
      <c r="E921" s="189">
        <v>64</v>
      </c>
      <c r="F921" s="189">
        <v>64</v>
      </c>
    </row>
    <row r="922" spans="1:6" ht="12.75" customHeight="1" thickBot="1" x14ac:dyDescent="0.25">
      <c r="A922" s="181">
        <v>912</v>
      </c>
      <c r="B922" s="189" t="s">
        <v>626</v>
      </c>
      <c r="C922" s="189">
        <v>0</v>
      </c>
      <c r="D922" s="189">
        <v>0</v>
      </c>
      <c r="E922" s="189">
        <v>0</v>
      </c>
      <c r="F922" s="189">
        <v>0</v>
      </c>
    </row>
    <row r="923" spans="1:6" ht="12.75" customHeight="1" x14ac:dyDescent="0.2">
      <c r="A923" s="180">
        <v>913</v>
      </c>
      <c r="B923" s="189" t="s">
        <v>369</v>
      </c>
      <c r="C923" s="189">
        <v>419</v>
      </c>
      <c r="D923" s="189">
        <v>419</v>
      </c>
      <c r="E923" s="189">
        <v>419</v>
      </c>
      <c r="F923" s="189">
        <v>419</v>
      </c>
    </row>
    <row r="924" spans="1:6" ht="13.5" thickBot="1" x14ac:dyDescent="0.25">
      <c r="A924" s="181">
        <v>914</v>
      </c>
      <c r="B924" s="189" t="s">
        <v>596</v>
      </c>
      <c r="C924" s="189">
        <v>15</v>
      </c>
      <c r="D924" s="189">
        <v>15</v>
      </c>
      <c r="E924" s="189">
        <v>15</v>
      </c>
      <c r="F924" s="189">
        <v>0</v>
      </c>
    </row>
    <row r="925" spans="1:6" ht="12.75" customHeight="1" x14ac:dyDescent="0.2">
      <c r="A925" s="180">
        <v>915</v>
      </c>
      <c r="B925" s="189" t="s">
        <v>80</v>
      </c>
      <c r="C925" s="189">
        <v>1580</v>
      </c>
      <c r="D925" s="189">
        <v>1580</v>
      </c>
      <c r="E925" s="189">
        <v>1580</v>
      </c>
      <c r="F925" s="189">
        <v>1580</v>
      </c>
    </row>
    <row r="926" spans="1:6" ht="12.75" customHeight="1" thickBot="1" x14ac:dyDescent="0.25">
      <c r="A926" s="181">
        <v>916</v>
      </c>
      <c r="B926" s="189" t="s">
        <v>904</v>
      </c>
      <c r="C926" s="189">
        <v>4663</v>
      </c>
      <c r="D926" s="189">
        <v>4663</v>
      </c>
      <c r="E926" s="189">
        <v>4663</v>
      </c>
      <c r="F926" s="189">
        <v>4647</v>
      </c>
    </row>
    <row r="927" spans="1:6" ht="12.75" customHeight="1" x14ac:dyDescent="0.2">
      <c r="A927" s="180">
        <v>917</v>
      </c>
      <c r="B927" s="189" t="s">
        <v>905</v>
      </c>
      <c r="C927" s="189">
        <v>191</v>
      </c>
      <c r="D927" s="189">
        <v>191</v>
      </c>
      <c r="E927" s="189">
        <v>191</v>
      </c>
      <c r="F927" s="189">
        <v>191</v>
      </c>
    </row>
    <row r="928" spans="1:6" ht="12.75" customHeight="1" thickBot="1" x14ac:dyDescent="0.25">
      <c r="A928" s="181">
        <v>918</v>
      </c>
      <c r="B928" s="189" t="s">
        <v>906</v>
      </c>
      <c r="C928" s="189">
        <v>154</v>
      </c>
      <c r="D928" s="189">
        <v>154</v>
      </c>
      <c r="E928" s="189">
        <v>154</v>
      </c>
      <c r="F928" s="189">
        <v>154</v>
      </c>
    </row>
    <row r="929" spans="1:6" x14ac:dyDescent="0.2">
      <c r="A929" s="180">
        <v>919</v>
      </c>
      <c r="B929" s="189" t="s">
        <v>392</v>
      </c>
      <c r="C929" s="189">
        <v>26</v>
      </c>
      <c r="D929" s="189">
        <v>26</v>
      </c>
      <c r="E929" s="189">
        <v>26</v>
      </c>
      <c r="F929" s="189">
        <v>0</v>
      </c>
    </row>
    <row r="930" spans="1:6" ht="13.5" thickBot="1" x14ac:dyDescent="0.25">
      <c r="A930" s="181">
        <v>920</v>
      </c>
      <c r="B930" s="189" t="s">
        <v>115</v>
      </c>
      <c r="C930" s="189">
        <v>98</v>
      </c>
      <c r="D930" s="189">
        <v>98</v>
      </c>
      <c r="E930" s="189">
        <v>98</v>
      </c>
      <c r="F930" s="189">
        <v>98</v>
      </c>
    </row>
    <row r="931" spans="1:6" ht="12.75" customHeight="1" x14ac:dyDescent="0.2">
      <c r="A931" s="180">
        <v>921</v>
      </c>
      <c r="B931" s="189" t="s">
        <v>520</v>
      </c>
      <c r="C931" s="189">
        <v>123</v>
      </c>
      <c r="D931" s="189">
        <v>123</v>
      </c>
      <c r="E931" s="189">
        <v>123</v>
      </c>
      <c r="F931" s="189">
        <v>123</v>
      </c>
    </row>
    <row r="932" spans="1:6" ht="12.75" customHeight="1" thickBot="1" x14ac:dyDescent="0.25">
      <c r="A932" s="181">
        <v>922</v>
      </c>
      <c r="B932" s="202" t="s">
        <v>139</v>
      </c>
      <c r="C932" s="202">
        <v>164</v>
      </c>
      <c r="D932" s="202">
        <v>164</v>
      </c>
      <c r="E932" s="202">
        <v>164</v>
      </c>
      <c r="F932" s="202">
        <v>0</v>
      </c>
    </row>
    <row r="933" spans="1:6" ht="12.75" customHeight="1" x14ac:dyDescent="0.2">
      <c r="A933" s="180">
        <v>923</v>
      </c>
      <c r="B933" s="189" t="s">
        <v>226</v>
      </c>
      <c r="C933" s="189">
        <v>3472</v>
      </c>
      <c r="D933" s="189">
        <v>3472</v>
      </c>
      <c r="E933" s="189">
        <v>3472</v>
      </c>
      <c r="F933" s="189">
        <v>1416</v>
      </c>
    </row>
    <row r="934" spans="1:6" ht="12.75" customHeight="1" thickBot="1" x14ac:dyDescent="0.25">
      <c r="A934" s="181">
        <v>924</v>
      </c>
      <c r="B934" s="189" t="s">
        <v>907</v>
      </c>
      <c r="C934" s="189">
        <v>32107</v>
      </c>
      <c r="D934" s="189">
        <v>31821</v>
      </c>
      <c r="E934" s="189">
        <v>32486</v>
      </c>
      <c r="F934" s="189">
        <v>32486</v>
      </c>
    </row>
    <row r="935" spans="1:6" ht="12.75" customHeight="1" x14ac:dyDescent="0.2">
      <c r="A935" s="180">
        <v>925</v>
      </c>
      <c r="B935" s="189" t="s">
        <v>908</v>
      </c>
      <c r="C935" s="189">
        <v>4</v>
      </c>
      <c r="D935" s="189">
        <v>4</v>
      </c>
      <c r="E935" s="189">
        <v>4</v>
      </c>
      <c r="F935" s="189">
        <v>4</v>
      </c>
    </row>
    <row r="936" spans="1:6" ht="12.75" customHeight="1" thickBot="1" x14ac:dyDescent="0.25">
      <c r="A936" s="181">
        <v>926</v>
      </c>
      <c r="B936" s="189" t="s">
        <v>487</v>
      </c>
      <c r="C936" s="189">
        <v>402</v>
      </c>
      <c r="D936" s="189">
        <v>406</v>
      </c>
      <c r="E936" s="189">
        <v>410</v>
      </c>
      <c r="F936" s="189">
        <v>410</v>
      </c>
    </row>
    <row r="937" spans="1:6" x14ac:dyDescent="0.2">
      <c r="A937" s="180">
        <v>927</v>
      </c>
      <c r="B937" s="189" t="s">
        <v>1197</v>
      </c>
      <c r="C937" s="189">
        <v>171</v>
      </c>
      <c r="D937" s="189">
        <v>185</v>
      </c>
      <c r="E937" s="189">
        <v>205</v>
      </c>
      <c r="F937" s="189">
        <v>205</v>
      </c>
    </row>
    <row r="938" spans="1:6" ht="12.75" customHeight="1" thickBot="1" x14ac:dyDescent="0.25">
      <c r="A938" s="181">
        <v>928</v>
      </c>
      <c r="B938" s="202" t="s">
        <v>337</v>
      </c>
      <c r="C938" s="202">
        <v>21</v>
      </c>
      <c r="D938" s="202">
        <v>21</v>
      </c>
      <c r="E938" s="202">
        <v>21</v>
      </c>
      <c r="F938" s="202">
        <v>8</v>
      </c>
    </row>
    <row r="939" spans="1:6" ht="12.75" customHeight="1" x14ac:dyDescent="0.2">
      <c r="A939" s="180">
        <v>929</v>
      </c>
      <c r="B939" s="202" t="s">
        <v>557</v>
      </c>
      <c r="C939" s="202">
        <v>14</v>
      </c>
      <c r="D939" s="202">
        <v>14</v>
      </c>
      <c r="E939" s="202">
        <v>14</v>
      </c>
      <c r="F939" s="202">
        <v>14</v>
      </c>
    </row>
    <row r="940" spans="1:6" ht="13.5" thickBot="1" x14ac:dyDescent="0.25">
      <c r="A940" s="181">
        <v>930</v>
      </c>
      <c r="B940" s="189" t="s">
        <v>42</v>
      </c>
      <c r="C940" s="189">
        <v>730</v>
      </c>
      <c r="D940" s="189">
        <v>730</v>
      </c>
      <c r="E940" s="189">
        <v>730</v>
      </c>
      <c r="F940" s="189">
        <v>730</v>
      </c>
    </row>
    <row r="941" spans="1:6" x14ac:dyDescent="0.2">
      <c r="A941" s="180">
        <v>931</v>
      </c>
      <c r="B941" s="189" t="s">
        <v>269</v>
      </c>
      <c r="C941" s="189">
        <v>124</v>
      </c>
      <c r="D941" s="189">
        <v>124</v>
      </c>
      <c r="E941" s="189">
        <v>129</v>
      </c>
      <c r="F941" s="189">
        <v>129</v>
      </c>
    </row>
    <row r="942" spans="1:6" ht="12.75" customHeight="1" thickBot="1" x14ac:dyDescent="0.25">
      <c r="A942" s="181">
        <v>932</v>
      </c>
      <c r="B942" s="189" t="s">
        <v>1198</v>
      </c>
      <c r="C942" s="189">
        <v>62</v>
      </c>
      <c r="D942" s="189">
        <v>70</v>
      </c>
      <c r="E942" s="189">
        <v>72</v>
      </c>
      <c r="F942" s="189">
        <v>72</v>
      </c>
    </row>
    <row r="943" spans="1:6" ht="12.75" customHeight="1" x14ac:dyDescent="0.2">
      <c r="A943" s="180">
        <v>933</v>
      </c>
      <c r="B943" s="189" t="s">
        <v>1110</v>
      </c>
      <c r="C943" s="189">
        <v>9</v>
      </c>
      <c r="D943" s="189">
        <v>9</v>
      </c>
      <c r="E943" s="189">
        <v>9</v>
      </c>
      <c r="F943" s="189">
        <v>0</v>
      </c>
    </row>
    <row r="944" spans="1:6" ht="12.75" customHeight="1" thickBot="1" x14ac:dyDescent="0.25">
      <c r="A944" s="181">
        <v>934</v>
      </c>
      <c r="B944" s="202" t="s">
        <v>270</v>
      </c>
      <c r="C944" s="202">
        <v>3</v>
      </c>
      <c r="D944" s="202">
        <v>3</v>
      </c>
      <c r="E944" s="202">
        <v>3</v>
      </c>
      <c r="F944" s="202">
        <v>0</v>
      </c>
    </row>
    <row r="945" spans="1:6" ht="12.75" customHeight="1" x14ac:dyDescent="0.2">
      <c r="A945" s="180">
        <v>935</v>
      </c>
      <c r="B945" s="189" t="s">
        <v>2624</v>
      </c>
      <c r="C945" s="189">
        <v>66</v>
      </c>
      <c r="D945" s="189">
        <v>66</v>
      </c>
      <c r="E945" s="189">
        <v>66</v>
      </c>
      <c r="F945" s="189">
        <v>66</v>
      </c>
    </row>
    <row r="946" spans="1:6" ht="12.75" customHeight="1" thickBot="1" x14ac:dyDescent="0.25">
      <c r="A946" s="181">
        <v>936</v>
      </c>
      <c r="B946" s="189" t="s">
        <v>627</v>
      </c>
      <c r="C946" s="189">
        <v>115</v>
      </c>
      <c r="D946" s="189">
        <v>115</v>
      </c>
      <c r="E946" s="189">
        <v>115</v>
      </c>
      <c r="F946" s="189">
        <v>115</v>
      </c>
    </row>
    <row r="947" spans="1:6" ht="12.75" customHeight="1" x14ac:dyDescent="0.2">
      <c r="A947" s="180">
        <v>937</v>
      </c>
      <c r="B947" s="202" t="s">
        <v>351</v>
      </c>
      <c r="C947" s="202">
        <v>0</v>
      </c>
      <c r="D947" s="202">
        <v>0</v>
      </c>
      <c r="E947" s="202">
        <v>0</v>
      </c>
      <c r="F947" s="202">
        <v>0</v>
      </c>
    </row>
    <row r="948" spans="1:6" ht="12.75" customHeight="1" thickBot="1" x14ac:dyDescent="0.25">
      <c r="A948" s="181">
        <v>938</v>
      </c>
      <c r="B948" s="189" t="s">
        <v>2439</v>
      </c>
      <c r="C948" s="189">
        <v>736</v>
      </c>
      <c r="D948" s="189">
        <v>743</v>
      </c>
      <c r="E948" s="189">
        <v>741</v>
      </c>
      <c r="F948" s="189">
        <v>741</v>
      </c>
    </row>
    <row r="949" spans="1:6" ht="12.75" customHeight="1" x14ac:dyDescent="0.2">
      <c r="A949" s="180">
        <v>939</v>
      </c>
      <c r="B949" s="202" t="s">
        <v>909</v>
      </c>
      <c r="C949" s="202">
        <v>0</v>
      </c>
      <c r="D949" s="202">
        <v>0</v>
      </c>
      <c r="E949" s="202">
        <v>0</v>
      </c>
      <c r="F949" s="202">
        <v>0</v>
      </c>
    </row>
    <row r="950" spans="1:6" ht="12.75" customHeight="1" thickBot="1" x14ac:dyDescent="0.25">
      <c r="A950" s="181">
        <v>940</v>
      </c>
      <c r="B950" s="189" t="s">
        <v>910</v>
      </c>
      <c r="C950" s="189">
        <v>4</v>
      </c>
      <c r="D950" s="189">
        <v>4</v>
      </c>
      <c r="E950" s="189">
        <v>4</v>
      </c>
      <c r="F950" s="189">
        <v>2</v>
      </c>
    </row>
    <row r="951" spans="1:6" x14ac:dyDescent="0.2">
      <c r="A951" s="180">
        <v>941</v>
      </c>
      <c r="B951" s="189" t="s">
        <v>628</v>
      </c>
      <c r="C951" s="189">
        <v>327</v>
      </c>
      <c r="D951" s="189">
        <v>327</v>
      </c>
      <c r="E951" s="189">
        <v>327</v>
      </c>
      <c r="F951" s="189">
        <v>327</v>
      </c>
    </row>
    <row r="952" spans="1:6" ht="12.75" customHeight="1" thickBot="1" x14ac:dyDescent="0.25">
      <c r="A952" s="181">
        <v>942</v>
      </c>
      <c r="B952" s="189" t="s">
        <v>370</v>
      </c>
      <c r="C952" s="189">
        <v>548</v>
      </c>
      <c r="D952" s="189">
        <v>548</v>
      </c>
      <c r="E952" s="189">
        <v>548</v>
      </c>
      <c r="F952" s="189">
        <v>529</v>
      </c>
    </row>
    <row r="953" spans="1:6" x14ac:dyDescent="0.2">
      <c r="A953" s="180">
        <v>943</v>
      </c>
      <c r="B953" s="202" t="s">
        <v>558</v>
      </c>
      <c r="C953" s="202">
        <v>0</v>
      </c>
      <c r="D953" s="202">
        <v>0</v>
      </c>
      <c r="E953" s="202">
        <v>0</v>
      </c>
      <c r="F953" s="202">
        <v>0</v>
      </c>
    </row>
    <row r="954" spans="1:6" ht="12.75" customHeight="1" thickBot="1" x14ac:dyDescent="0.25">
      <c r="A954" s="181">
        <v>944</v>
      </c>
      <c r="B954" s="202" t="s">
        <v>559</v>
      </c>
      <c r="C954" s="202">
        <v>0</v>
      </c>
      <c r="D954" s="202">
        <v>0</v>
      </c>
      <c r="E954" s="202">
        <v>0</v>
      </c>
      <c r="F954" s="202">
        <v>0</v>
      </c>
    </row>
    <row r="955" spans="1:6" x14ac:dyDescent="0.2">
      <c r="A955" s="180">
        <v>945</v>
      </c>
      <c r="B955" s="189" t="s">
        <v>2440</v>
      </c>
      <c r="C955" s="189">
        <v>0</v>
      </c>
      <c r="D955" s="189">
        <v>0</v>
      </c>
      <c r="E955" s="189">
        <v>0</v>
      </c>
      <c r="F955" s="189">
        <v>0</v>
      </c>
    </row>
    <row r="956" spans="1:6" ht="12.75" customHeight="1" thickBot="1" x14ac:dyDescent="0.25">
      <c r="A956" s="181">
        <v>946</v>
      </c>
      <c r="B956" s="189" t="s">
        <v>1164</v>
      </c>
      <c r="C956" s="189">
        <v>31</v>
      </c>
      <c r="D956" s="189">
        <v>31</v>
      </c>
      <c r="E956" s="189">
        <v>31</v>
      </c>
      <c r="F956" s="189">
        <v>31</v>
      </c>
    </row>
    <row r="957" spans="1:6" x14ac:dyDescent="0.2">
      <c r="A957" s="180">
        <v>947</v>
      </c>
      <c r="B957" s="189" t="s">
        <v>1199</v>
      </c>
      <c r="C957" s="189">
        <v>0</v>
      </c>
      <c r="D957" s="189">
        <v>0</v>
      </c>
      <c r="E957" s="189">
        <v>0</v>
      </c>
      <c r="F957" s="189">
        <v>0</v>
      </c>
    </row>
    <row r="958" spans="1:6" ht="13.5" thickBot="1" x14ac:dyDescent="0.25">
      <c r="A958" s="181">
        <v>948</v>
      </c>
      <c r="B958" s="189" t="s">
        <v>629</v>
      </c>
      <c r="C958" s="189">
        <v>70</v>
      </c>
      <c r="D958" s="189">
        <v>70</v>
      </c>
      <c r="E958" s="189">
        <v>70</v>
      </c>
      <c r="F958" s="189">
        <v>70</v>
      </c>
    </row>
    <row r="959" spans="1:6" x14ac:dyDescent="0.2">
      <c r="A959" s="180">
        <v>949</v>
      </c>
      <c r="B959" s="189" t="s">
        <v>597</v>
      </c>
      <c r="C959" s="189">
        <v>0</v>
      </c>
      <c r="D959" s="189">
        <v>0</v>
      </c>
      <c r="E959" s="189">
        <v>0</v>
      </c>
      <c r="F959" s="189">
        <v>0</v>
      </c>
    </row>
    <row r="960" spans="1:6" ht="13.5" thickBot="1" x14ac:dyDescent="0.25">
      <c r="A960" s="181">
        <v>950</v>
      </c>
      <c r="B960" s="189" t="s">
        <v>521</v>
      </c>
      <c r="C960" s="189">
        <v>85</v>
      </c>
      <c r="D960" s="189">
        <v>121</v>
      </c>
      <c r="E960" s="189">
        <v>121</v>
      </c>
      <c r="F960" s="189">
        <v>121</v>
      </c>
    </row>
    <row r="961" spans="1:6" x14ac:dyDescent="0.2">
      <c r="A961" s="180">
        <v>951</v>
      </c>
      <c r="B961" s="189" t="s">
        <v>560</v>
      </c>
      <c r="C961" s="189">
        <v>401</v>
      </c>
      <c r="D961" s="189">
        <v>401</v>
      </c>
      <c r="E961" s="189">
        <v>401</v>
      </c>
      <c r="F961" s="189">
        <v>164</v>
      </c>
    </row>
    <row r="962" spans="1:6" ht="12.75" customHeight="1" thickBot="1" x14ac:dyDescent="0.25">
      <c r="A962" s="181">
        <v>952</v>
      </c>
      <c r="B962" s="189" t="s">
        <v>598</v>
      </c>
      <c r="C962" s="189">
        <v>0</v>
      </c>
      <c r="D962" s="189">
        <v>0</v>
      </c>
      <c r="E962" s="189">
        <v>0</v>
      </c>
      <c r="F962" s="189">
        <v>0</v>
      </c>
    </row>
    <row r="963" spans="1:6" ht="12.75" customHeight="1" x14ac:dyDescent="0.2">
      <c r="A963" s="180">
        <v>953</v>
      </c>
      <c r="B963" s="189" t="s">
        <v>285</v>
      </c>
      <c r="C963" s="189">
        <v>342</v>
      </c>
      <c r="D963" s="189">
        <v>342</v>
      </c>
      <c r="E963" s="189">
        <v>342</v>
      </c>
      <c r="F963" s="189">
        <v>342</v>
      </c>
    </row>
    <row r="964" spans="1:6" ht="12.75" customHeight="1" thickBot="1" x14ac:dyDescent="0.25">
      <c r="A964" s="181">
        <v>954</v>
      </c>
      <c r="B964" s="189" t="s">
        <v>16</v>
      </c>
      <c r="C964" s="189">
        <v>2691</v>
      </c>
      <c r="D964" s="189">
        <v>2691</v>
      </c>
      <c r="E964" s="189">
        <v>2711</v>
      </c>
      <c r="F964" s="189">
        <v>2711</v>
      </c>
    </row>
    <row r="965" spans="1:6" ht="12.75" customHeight="1" x14ac:dyDescent="0.2">
      <c r="A965" s="180">
        <v>955</v>
      </c>
      <c r="B965" s="189" t="s">
        <v>488</v>
      </c>
      <c r="C965" s="189">
        <v>170</v>
      </c>
      <c r="D965" s="189">
        <v>168</v>
      </c>
      <c r="E965" s="189">
        <v>165</v>
      </c>
      <c r="F965" s="189">
        <v>165</v>
      </c>
    </row>
    <row r="966" spans="1:6" ht="12.75" customHeight="1" thickBot="1" x14ac:dyDescent="0.25">
      <c r="A966" s="181">
        <v>956</v>
      </c>
      <c r="B966" s="189" t="s">
        <v>1165</v>
      </c>
      <c r="C966" s="189">
        <v>47</v>
      </c>
      <c r="D966" s="189">
        <v>47</v>
      </c>
      <c r="E966" s="189">
        <v>47</v>
      </c>
      <c r="F966" s="189">
        <v>47</v>
      </c>
    </row>
    <row r="967" spans="1:6" ht="12.75" customHeight="1" x14ac:dyDescent="0.2">
      <c r="A967" s="180">
        <v>957</v>
      </c>
      <c r="B967" s="189" t="s">
        <v>2583</v>
      </c>
      <c r="C967" s="189">
        <v>6</v>
      </c>
      <c r="D967" s="189">
        <v>6</v>
      </c>
      <c r="E967" s="189">
        <v>6</v>
      </c>
      <c r="F967" s="189">
        <v>6</v>
      </c>
    </row>
    <row r="968" spans="1:6" ht="12.75" customHeight="1" thickBot="1" x14ac:dyDescent="0.25">
      <c r="A968" s="181">
        <v>958</v>
      </c>
      <c r="B968" s="189" t="s">
        <v>422</v>
      </c>
      <c r="C968" s="189">
        <v>119</v>
      </c>
      <c r="D968" s="189">
        <v>119</v>
      </c>
      <c r="E968" s="189">
        <v>119</v>
      </c>
      <c r="F968" s="189">
        <v>119</v>
      </c>
    </row>
    <row r="969" spans="1:6" ht="12.75" customHeight="1" x14ac:dyDescent="0.2">
      <c r="A969" s="180">
        <v>959</v>
      </c>
      <c r="B969" s="189" t="s">
        <v>286</v>
      </c>
      <c r="C969" s="189">
        <v>335</v>
      </c>
      <c r="D969" s="189">
        <v>335</v>
      </c>
      <c r="E969" s="189">
        <v>335</v>
      </c>
      <c r="F969" s="189">
        <v>335</v>
      </c>
    </row>
    <row r="970" spans="1:6" ht="12.75" customHeight="1" thickBot="1" x14ac:dyDescent="0.25">
      <c r="A970" s="181">
        <v>960</v>
      </c>
      <c r="B970" s="189" t="s">
        <v>2584</v>
      </c>
      <c r="C970" s="189">
        <v>0</v>
      </c>
      <c r="D970" s="189">
        <v>0</v>
      </c>
      <c r="E970" s="189">
        <v>0</v>
      </c>
      <c r="F970" s="189">
        <v>0</v>
      </c>
    </row>
    <row r="971" spans="1:6" ht="12.75" customHeight="1" x14ac:dyDescent="0.2">
      <c r="A971" s="180">
        <v>961</v>
      </c>
      <c r="B971" s="189" t="s">
        <v>561</v>
      </c>
      <c r="C971" s="189">
        <v>0</v>
      </c>
      <c r="D971" s="189">
        <v>0</v>
      </c>
      <c r="E971" s="189">
        <v>0</v>
      </c>
      <c r="F971" s="189">
        <v>0</v>
      </c>
    </row>
    <row r="972" spans="1:6" ht="13.5" thickBot="1" x14ac:dyDescent="0.25">
      <c r="A972" s="181">
        <v>962</v>
      </c>
      <c r="B972" s="189" t="s">
        <v>235</v>
      </c>
      <c r="C972" s="189">
        <v>0</v>
      </c>
      <c r="D972" s="189">
        <v>0</v>
      </c>
      <c r="E972" s="189">
        <v>0</v>
      </c>
      <c r="F972" s="189">
        <v>0</v>
      </c>
    </row>
    <row r="973" spans="1:6" ht="12.75" customHeight="1" x14ac:dyDescent="0.2">
      <c r="A973" s="180">
        <v>963</v>
      </c>
      <c r="B973" s="189" t="s">
        <v>646</v>
      </c>
      <c r="C973" s="189">
        <v>54</v>
      </c>
      <c r="D973" s="189">
        <v>54</v>
      </c>
      <c r="E973" s="189">
        <v>54</v>
      </c>
      <c r="F973" s="189">
        <v>54</v>
      </c>
    </row>
    <row r="974" spans="1:6" ht="12.75" customHeight="1" thickBot="1" x14ac:dyDescent="0.25">
      <c r="A974" s="181">
        <v>964</v>
      </c>
      <c r="B974" s="202" t="s">
        <v>170</v>
      </c>
      <c r="C974" s="202">
        <v>150</v>
      </c>
      <c r="D974" s="202">
        <v>150</v>
      </c>
      <c r="E974" s="202">
        <v>150</v>
      </c>
      <c r="F974" s="202">
        <v>17</v>
      </c>
    </row>
    <row r="975" spans="1:6" ht="12.75" customHeight="1" x14ac:dyDescent="0.2">
      <c r="A975" s="180">
        <v>965</v>
      </c>
      <c r="B975" s="189" t="s">
        <v>562</v>
      </c>
      <c r="C975" s="189">
        <v>75</v>
      </c>
      <c r="D975" s="189">
        <v>75</v>
      </c>
      <c r="E975" s="189">
        <v>75</v>
      </c>
      <c r="F975" s="189">
        <v>75</v>
      </c>
    </row>
    <row r="976" spans="1:6" ht="12.75" customHeight="1" thickBot="1" x14ac:dyDescent="0.25">
      <c r="A976" s="181">
        <v>966</v>
      </c>
      <c r="B976" s="189" t="s">
        <v>911</v>
      </c>
      <c r="C976" s="189">
        <v>116</v>
      </c>
      <c r="D976" s="189">
        <v>116</v>
      </c>
      <c r="E976" s="189">
        <v>116</v>
      </c>
      <c r="F976" s="189">
        <v>116</v>
      </c>
    </row>
    <row r="977" spans="1:6" ht="12.75" customHeight="1" x14ac:dyDescent="0.2">
      <c r="A977" s="180">
        <v>967</v>
      </c>
      <c r="B977" s="189" t="s">
        <v>2625</v>
      </c>
      <c r="C977" s="189">
        <v>0</v>
      </c>
      <c r="D977" s="189">
        <v>0</v>
      </c>
      <c r="E977" s="189">
        <v>25</v>
      </c>
      <c r="F977" s="189">
        <v>25</v>
      </c>
    </row>
    <row r="978" spans="1:6" ht="12.75" customHeight="1" thickBot="1" x14ac:dyDescent="0.25">
      <c r="A978" s="181">
        <v>968</v>
      </c>
      <c r="B978" s="189" t="s">
        <v>912</v>
      </c>
      <c r="C978" s="189">
        <v>1611</v>
      </c>
      <c r="D978" s="189">
        <v>1634</v>
      </c>
      <c r="E978" s="189">
        <v>1670</v>
      </c>
      <c r="F978" s="189">
        <v>1670</v>
      </c>
    </row>
    <row r="979" spans="1:6" ht="12.75" customHeight="1" x14ac:dyDescent="0.2">
      <c r="A979" s="180">
        <v>969</v>
      </c>
      <c r="B979" s="189" t="s">
        <v>913</v>
      </c>
      <c r="C979" s="189">
        <v>5</v>
      </c>
      <c r="D979" s="189">
        <v>5</v>
      </c>
      <c r="E979" s="189">
        <v>5</v>
      </c>
      <c r="F979" s="189">
        <v>5</v>
      </c>
    </row>
    <row r="980" spans="1:6" ht="12.75" customHeight="1" thickBot="1" x14ac:dyDescent="0.25">
      <c r="A980" s="181">
        <v>970</v>
      </c>
      <c r="B980" s="189" t="s">
        <v>1253</v>
      </c>
      <c r="C980" s="189">
        <v>0</v>
      </c>
      <c r="D980" s="189">
        <v>0</v>
      </c>
      <c r="E980" s="189">
        <v>0</v>
      </c>
      <c r="F980" s="189">
        <v>0</v>
      </c>
    </row>
    <row r="981" spans="1:6" ht="12.75" customHeight="1" x14ac:dyDescent="0.2">
      <c r="A981" s="180">
        <v>971</v>
      </c>
      <c r="B981" s="189" t="s">
        <v>2499</v>
      </c>
      <c r="C981" s="189">
        <v>581</v>
      </c>
      <c r="D981" s="189">
        <v>581</v>
      </c>
      <c r="E981" s="189">
        <v>581</v>
      </c>
      <c r="F981" s="189">
        <v>581</v>
      </c>
    </row>
    <row r="982" spans="1:6" ht="12.75" customHeight="1" thickBot="1" x14ac:dyDescent="0.25">
      <c r="A982" s="181">
        <v>972</v>
      </c>
      <c r="B982" s="189" t="s">
        <v>2500</v>
      </c>
      <c r="C982" s="189">
        <v>0</v>
      </c>
      <c r="D982" s="189">
        <v>0</v>
      </c>
      <c r="E982" s="189">
        <v>0</v>
      </c>
      <c r="F982" s="189">
        <v>0</v>
      </c>
    </row>
    <row r="983" spans="1:6" ht="12.75" customHeight="1" x14ac:dyDescent="0.2">
      <c r="A983" s="180">
        <v>973</v>
      </c>
      <c r="B983" s="189" t="s">
        <v>57</v>
      </c>
      <c r="C983" s="189">
        <v>32</v>
      </c>
      <c r="D983" s="189">
        <v>32</v>
      </c>
      <c r="E983" s="189">
        <v>32</v>
      </c>
      <c r="F983" s="189">
        <v>32</v>
      </c>
    </row>
    <row r="984" spans="1:6" ht="12.75" customHeight="1" thickBot="1" x14ac:dyDescent="0.25">
      <c r="A984" s="181">
        <v>974</v>
      </c>
      <c r="B984" s="189" t="s">
        <v>1111</v>
      </c>
      <c r="C984" s="189">
        <v>176</v>
      </c>
      <c r="D984" s="189">
        <v>176</v>
      </c>
      <c r="E984" s="189">
        <v>176</v>
      </c>
      <c r="F984" s="189">
        <v>176</v>
      </c>
    </row>
    <row r="985" spans="1:6" ht="12.75" customHeight="1" x14ac:dyDescent="0.2">
      <c r="A985" s="180">
        <v>975</v>
      </c>
      <c r="B985" s="189" t="s">
        <v>914</v>
      </c>
      <c r="C985" s="189">
        <v>3</v>
      </c>
      <c r="D985" s="189">
        <v>3</v>
      </c>
      <c r="E985" s="189">
        <v>3</v>
      </c>
      <c r="F985" s="189">
        <v>3</v>
      </c>
    </row>
    <row r="986" spans="1:6" ht="12.75" customHeight="1" thickBot="1" x14ac:dyDescent="0.25">
      <c r="A986" s="181">
        <v>976</v>
      </c>
      <c r="B986" s="189" t="s">
        <v>2359</v>
      </c>
      <c r="C986" s="189">
        <v>31</v>
      </c>
      <c r="D986" s="189">
        <v>34</v>
      </c>
      <c r="E986" s="189">
        <v>34</v>
      </c>
      <c r="F986" s="189">
        <v>34</v>
      </c>
    </row>
    <row r="987" spans="1:6" ht="12.75" customHeight="1" x14ac:dyDescent="0.2">
      <c r="A987" s="180">
        <v>977</v>
      </c>
      <c r="B987" s="189" t="s">
        <v>2360</v>
      </c>
      <c r="C987" s="189">
        <v>25</v>
      </c>
      <c r="D987" s="189">
        <v>25</v>
      </c>
      <c r="E987" s="189">
        <v>22</v>
      </c>
      <c r="F987" s="189">
        <v>22</v>
      </c>
    </row>
    <row r="988" spans="1:6" ht="12.75" customHeight="1" thickBot="1" x14ac:dyDescent="0.25">
      <c r="A988" s="181">
        <v>978</v>
      </c>
      <c r="B988" s="189" t="s">
        <v>915</v>
      </c>
      <c r="C988" s="189">
        <v>3</v>
      </c>
      <c r="D988" s="189">
        <v>3</v>
      </c>
      <c r="E988" s="189">
        <v>3</v>
      </c>
      <c r="F988" s="189">
        <v>0</v>
      </c>
    </row>
    <row r="989" spans="1:6" ht="12.75" customHeight="1" x14ac:dyDescent="0.2">
      <c r="A989" s="180">
        <v>979</v>
      </c>
      <c r="B989" s="202" t="s">
        <v>1254</v>
      </c>
      <c r="C989" s="202">
        <v>0</v>
      </c>
      <c r="D989" s="202">
        <v>0</v>
      </c>
      <c r="E989" s="202">
        <v>0</v>
      </c>
      <c r="F989" s="202">
        <v>0</v>
      </c>
    </row>
    <row r="990" spans="1:6" ht="12.75" customHeight="1" thickBot="1" x14ac:dyDescent="0.25">
      <c r="A990" s="181">
        <v>980</v>
      </c>
      <c r="B990" s="189" t="s">
        <v>916</v>
      </c>
      <c r="C990" s="189">
        <v>8</v>
      </c>
      <c r="D990" s="189">
        <v>8</v>
      </c>
      <c r="E990" s="189">
        <v>8</v>
      </c>
      <c r="F990" s="189">
        <v>0</v>
      </c>
    </row>
    <row r="991" spans="1:6" ht="12.75" customHeight="1" x14ac:dyDescent="0.2">
      <c r="A991" s="180">
        <v>981</v>
      </c>
      <c r="B991" s="202" t="s">
        <v>917</v>
      </c>
      <c r="C991" s="202">
        <v>0</v>
      </c>
      <c r="D991" s="202">
        <v>0</v>
      </c>
      <c r="E991" s="202">
        <v>0</v>
      </c>
      <c r="F991" s="202">
        <v>0</v>
      </c>
    </row>
    <row r="992" spans="1:6" ht="12.75" customHeight="1" thickBot="1" x14ac:dyDescent="0.25">
      <c r="A992" s="181">
        <v>982</v>
      </c>
      <c r="B992" s="189" t="s">
        <v>918</v>
      </c>
      <c r="C992" s="189">
        <v>209256</v>
      </c>
      <c r="D992" s="189">
        <v>209305</v>
      </c>
      <c r="E992" s="189">
        <v>209337</v>
      </c>
      <c r="F992" s="189">
        <v>207280</v>
      </c>
    </row>
    <row r="993" spans="1:6" ht="12.75" customHeight="1" x14ac:dyDescent="0.2">
      <c r="A993" s="180">
        <v>983</v>
      </c>
      <c r="B993" s="189" t="s">
        <v>1112</v>
      </c>
      <c r="C993" s="189">
        <v>154</v>
      </c>
      <c r="D993" s="189">
        <v>152</v>
      </c>
      <c r="E993" s="189">
        <v>155</v>
      </c>
      <c r="F993" s="189">
        <v>155</v>
      </c>
    </row>
    <row r="994" spans="1:6" ht="12.75" customHeight="1" thickBot="1" x14ac:dyDescent="0.25">
      <c r="A994" s="181">
        <v>984</v>
      </c>
      <c r="B994" s="189" t="s">
        <v>919</v>
      </c>
      <c r="C994" s="189">
        <v>260</v>
      </c>
      <c r="D994" s="189">
        <v>260</v>
      </c>
      <c r="E994" s="189">
        <v>260</v>
      </c>
      <c r="F994" s="189">
        <v>260</v>
      </c>
    </row>
    <row r="995" spans="1:6" ht="12.75" customHeight="1" x14ac:dyDescent="0.2">
      <c r="A995" s="180">
        <v>985</v>
      </c>
      <c r="B995" s="189" t="s">
        <v>920</v>
      </c>
      <c r="C995" s="189">
        <v>1382</v>
      </c>
      <c r="D995" s="189">
        <v>1382</v>
      </c>
      <c r="E995" s="189">
        <v>1382</v>
      </c>
      <c r="F995" s="189">
        <v>1380</v>
      </c>
    </row>
    <row r="996" spans="1:6" ht="12.75" customHeight="1" thickBot="1" x14ac:dyDescent="0.25">
      <c r="A996" s="181">
        <v>986</v>
      </c>
      <c r="B996" s="189" t="s">
        <v>258</v>
      </c>
      <c r="C996" s="189">
        <v>188</v>
      </c>
      <c r="D996" s="189">
        <v>188</v>
      </c>
      <c r="E996" s="189">
        <v>188</v>
      </c>
      <c r="F996" s="189">
        <v>188</v>
      </c>
    </row>
    <row r="997" spans="1:6" ht="12.75" customHeight="1" x14ac:dyDescent="0.2">
      <c r="A997" s="180">
        <v>987</v>
      </c>
      <c r="B997" s="189" t="s">
        <v>58</v>
      </c>
      <c r="C997" s="189">
        <v>459</v>
      </c>
      <c r="D997" s="189">
        <v>459</v>
      </c>
      <c r="E997" s="189">
        <v>459</v>
      </c>
      <c r="F997" s="189">
        <v>459</v>
      </c>
    </row>
    <row r="998" spans="1:6" ht="13.5" thickBot="1" x14ac:dyDescent="0.25">
      <c r="A998" s="181">
        <v>988</v>
      </c>
      <c r="B998" s="189" t="s">
        <v>338</v>
      </c>
      <c r="C998" s="189">
        <v>127</v>
      </c>
      <c r="D998" s="189">
        <v>127</v>
      </c>
      <c r="E998" s="189">
        <v>127</v>
      </c>
      <c r="F998" s="189">
        <v>127</v>
      </c>
    </row>
    <row r="999" spans="1:6" x14ac:dyDescent="0.2">
      <c r="A999" s="180">
        <v>989</v>
      </c>
      <c r="B999" s="189" t="s">
        <v>921</v>
      </c>
      <c r="C999" s="189">
        <v>276</v>
      </c>
      <c r="D999" s="189">
        <v>276</v>
      </c>
      <c r="E999" s="189">
        <v>276</v>
      </c>
      <c r="F999" s="189">
        <v>276</v>
      </c>
    </row>
    <row r="1000" spans="1:6" ht="12.75" customHeight="1" thickBot="1" x14ac:dyDescent="0.25">
      <c r="A1000" s="181">
        <v>990</v>
      </c>
      <c r="B1000" s="189" t="s">
        <v>922</v>
      </c>
      <c r="C1000" s="189">
        <v>262</v>
      </c>
      <c r="D1000" s="189">
        <v>262</v>
      </c>
      <c r="E1000" s="189">
        <v>262</v>
      </c>
      <c r="F1000" s="189">
        <v>262</v>
      </c>
    </row>
    <row r="1001" spans="1:6" x14ac:dyDescent="0.2">
      <c r="A1001" s="180">
        <v>991</v>
      </c>
      <c r="B1001" s="189" t="s">
        <v>489</v>
      </c>
      <c r="C1001" s="189">
        <v>50</v>
      </c>
      <c r="D1001" s="189">
        <v>49</v>
      </c>
      <c r="E1001" s="189">
        <v>49</v>
      </c>
      <c r="F1001" s="189">
        <v>49</v>
      </c>
    </row>
    <row r="1002" spans="1:6" ht="12.75" customHeight="1" thickBot="1" x14ac:dyDescent="0.25">
      <c r="A1002" s="181">
        <v>992</v>
      </c>
      <c r="B1002" s="189" t="s">
        <v>70</v>
      </c>
      <c r="C1002" s="189">
        <v>428</v>
      </c>
      <c r="D1002" s="189">
        <v>434</v>
      </c>
      <c r="E1002" s="189">
        <v>454</v>
      </c>
      <c r="F1002" s="189">
        <v>454</v>
      </c>
    </row>
    <row r="1003" spans="1:6" ht="12.75" customHeight="1" x14ac:dyDescent="0.2">
      <c r="A1003" s="180">
        <v>993</v>
      </c>
      <c r="B1003" s="202" t="s">
        <v>563</v>
      </c>
      <c r="C1003" s="202">
        <v>1</v>
      </c>
      <c r="D1003" s="202">
        <v>1</v>
      </c>
      <c r="E1003" s="202">
        <v>1</v>
      </c>
      <c r="F1003" s="202">
        <v>1</v>
      </c>
    </row>
    <row r="1004" spans="1:6" ht="12.75" customHeight="1" thickBot="1" x14ac:dyDescent="0.25">
      <c r="A1004" s="181">
        <v>994</v>
      </c>
      <c r="B1004" s="189" t="s">
        <v>1255</v>
      </c>
      <c r="C1004" s="189">
        <v>71</v>
      </c>
      <c r="D1004" s="189">
        <v>74</v>
      </c>
      <c r="E1004" s="189">
        <v>80</v>
      </c>
      <c r="F1004" s="189">
        <v>80</v>
      </c>
    </row>
    <row r="1005" spans="1:6" ht="12.75" customHeight="1" x14ac:dyDescent="0.2">
      <c r="A1005" s="180">
        <v>995</v>
      </c>
      <c r="B1005" s="189" t="s">
        <v>522</v>
      </c>
      <c r="C1005" s="189">
        <v>84</v>
      </c>
      <c r="D1005" s="189">
        <v>84</v>
      </c>
      <c r="E1005" s="189">
        <v>84</v>
      </c>
      <c r="F1005" s="189">
        <v>84</v>
      </c>
    </row>
    <row r="1006" spans="1:6" ht="12.75" customHeight="1" thickBot="1" x14ac:dyDescent="0.25">
      <c r="A1006" s="181">
        <v>996</v>
      </c>
      <c r="B1006" s="189" t="s">
        <v>371</v>
      </c>
      <c r="C1006" s="189">
        <v>22</v>
      </c>
      <c r="D1006" s="189">
        <v>22</v>
      </c>
      <c r="E1006" s="189">
        <v>22</v>
      </c>
      <c r="F1006" s="189">
        <v>10</v>
      </c>
    </row>
    <row r="1007" spans="1:6" x14ac:dyDescent="0.2">
      <c r="A1007" s="180">
        <v>997</v>
      </c>
      <c r="B1007" s="189" t="s">
        <v>490</v>
      </c>
      <c r="C1007" s="189">
        <v>114</v>
      </c>
      <c r="D1007" s="189">
        <v>114</v>
      </c>
      <c r="E1007" s="189">
        <v>114</v>
      </c>
      <c r="F1007" s="189">
        <v>114</v>
      </c>
    </row>
    <row r="1008" spans="1:6" ht="13.5" thickBot="1" x14ac:dyDescent="0.25">
      <c r="A1008" s="181">
        <v>998</v>
      </c>
      <c r="B1008" s="189" t="s">
        <v>2501</v>
      </c>
      <c r="C1008" s="189">
        <v>0</v>
      </c>
      <c r="D1008" s="189">
        <v>0</v>
      </c>
      <c r="E1008" s="189">
        <v>0</v>
      </c>
      <c r="F1008" s="189">
        <v>0</v>
      </c>
    </row>
    <row r="1009" spans="1:6" ht="12.75" customHeight="1" x14ac:dyDescent="0.2">
      <c r="A1009" s="180">
        <v>999</v>
      </c>
      <c r="B1009" s="189" t="s">
        <v>321</v>
      </c>
      <c r="C1009" s="189">
        <v>0</v>
      </c>
      <c r="D1009" s="189">
        <v>0</v>
      </c>
      <c r="E1009" s="189">
        <v>0</v>
      </c>
      <c r="F1009" s="189">
        <v>0</v>
      </c>
    </row>
    <row r="1010" spans="1:6" ht="12.75" customHeight="1" thickBot="1" x14ac:dyDescent="0.25">
      <c r="A1010" s="181">
        <v>1000</v>
      </c>
      <c r="B1010" s="189" t="s">
        <v>923</v>
      </c>
      <c r="C1010" s="189">
        <v>1657</v>
      </c>
      <c r="D1010" s="189">
        <v>1657</v>
      </c>
      <c r="E1010" s="189">
        <v>1657</v>
      </c>
      <c r="F1010" s="189">
        <v>1657</v>
      </c>
    </row>
    <row r="1011" spans="1:6" ht="12.75" customHeight="1" x14ac:dyDescent="0.2">
      <c r="A1011" s="180">
        <v>1001</v>
      </c>
      <c r="B1011" s="189" t="s">
        <v>1166</v>
      </c>
      <c r="C1011" s="189">
        <v>508</v>
      </c>
      <c r="D1011" s="189">
        <v>518</v>
      </c>
      <c r="E1011" s="189">
        <v>531</v>
      </c>
      <c r="F1011" s="189">
        <v>531</v>
      </c>
    </row>
    <row r="1012" spans="1:6" ht="12.75" customHeight="1" thickBot="1" x14ac:dyDescent="0.25">
      <c r="A1012" s="181">
        <v>1002</v>
      </c>
      <c r="B1012" s="189" t="s">
        <v>924</v>
      </c>
      <c r="C1012" s="189">
        <v>500</v>
      </c>
      <c r="D1012" s="189">
        <v>250</v>
      </c>
      <c r="E1012" s="189">
        <v>250</v>
      </c>
      <c r="F1012" s="189">
        <v>250</v>
      </c>
    </row>
    <row r="1013" spans="1:6" ht="12.75" customHeight="1" x14ac:dyDescent="0.2">
      <c r="A1013" s="180">
        <v>1003</v>
      </c>
      <c r="B1013" s="189" t="s">
        <v>925</v>
      </c>
      <c r="C1013" s="189">
        <v>492</v>
      </c>
      <c r="D1013" s="189">
        <v>492</v>
      </c>
      <c r="E1013" s="189">
        <v>492</v>
      </c>
      <c r="F1013" s="189">
        <v>492</v>
      </c>
    </row>
    <row r="1014" spans="1:6" ht="12.75" customHeight="1" thickBot="1" x14ac:dyDescent="0.25">
      <c r="A1014" s="181">
        <v>1004</v>
      </c>
      <c r="B1014" s="189" t="s">
        <v>1167</v>
      </c>
      <c r="C1014" s="189">
        <v>0</v>
      </c>
      <c r="D1014" s="189">
        <v>0</v>
      </c>
      <c r="E1014" s="189">
        <v>0</v>
      </c>
      <c r="F1014" s="189">
        <v>0</v>
      </c>
    </row>
    <row r="1015" spans="1:6" ht="12.75" customHeight="1" x14ac:dyDescent="0.2">
      <c r="A1015" s="180">
        <v>1005</v>
      </c>
      <c r="B1015" s="189" t="s">
        <v>17</v>
      </c>
      <c r="C1015" s="189">
        <v>0</v>
      </c>
      <c r="D1015" s="189">
        <v>0</v>
      </c>
      <c r="E1015" s="189">
        <v>0</v>
      </c>
      <c r="F1015" s="189">
        <v>0</v>
      </c>
    </row>
    <row r="1016" spans="1:6" ht="13.5" thickBot="1" x14ac:dyDescent="0.25">
      <c r="A1016" s="181">
        <v>1006</v>
      </c>
      <c r="B1016" s="189" t="s">
        <v>523</v>
      </c>
      <c r="C1016" s="189">
        <v>135</v>
      </c>
      <c r="D1016" s="189">
        <v>127</v>
      </c>
      <c r="E1016" s="189">
        <v>127</v>
      </c>
      <c r="F1016" s="189">
        <v>127</v>
      </c>
    </row>
    <row r="1017" spans="1:6" ht="12.75" customHeight="1" x14ac:dyDescent="0.2">
      <c r="A1017" s="180">
        <v>1007</v>
      </c>
      <c r="B1017" s="189" t="s">
        <v>71</v>
      </c>
      <c r="C1017" s="189">
        <v>538</v>
      </c>
      <c r="D1017" s="189">
        <v>538</v>
      </c>
      <c r="E1017" s="189">
        <v>544</v>
      </c>
      <c r="F1017" s="189">
        <v>544</v>
      </c>
    </row>
    <row r="1018" spans="1:6" ht="12.75" customHeight="1" thickBot="1" x14ac:dyDescent="0.25">
      <c r="A1018" s="181">
        <v>1008</v>
      </c>
      <c r="B1018" s="189" t="s">
        <v>339</v>
      </c>
      <c r="C1018" s="189">
        <v>50</v>
      </c>
      <c r="D1018" s="189">
        <v>50</v>
      </c>
      <c r="E1018" s="189">
        <v>50</v>
      </c>
      <c r="F1018" s="189">
        <v>50</v>
      </c>
    </row>
    <row r="1019" spans="1:6" ht="12.75" customHeight="1" x14ac:dyDescent="0.2">
      <c r="A1019" s="180">
        <v>1009</v>
      </c>
      <c r="B1019" s="189" t="s">
        <v>2361</v>
      </c>
      <c r="C1019" s="189">
        <v>0</v>
      </c>
      <c r="D1019" s="189">
        <v>10</v>
      </c>
      <c r="E1019" s="189">
        <v>10</v>
      </c>
      <c r="F1019" s="189">
        <v>10</v>
      </c>
    </row>
    <row r="1020" spans="1:6" ht="12.75" customHeight="1" thickBot="1" x14ac:dyDescent="0.25">
      <c r="A1020" s="181">
        <v>1010</v>
      </c>
      <c r="B1020" s="189" t="s">
        <v>1168</v>
      </c>
      <c r="C1020" s="189">
        <v>116</v>
      </c>
      <c r="D1020" s="189">
        <v>116</v>
      </c>
      <c r="E1020" s="189">
        <v>116</v>
      </c>
      <c r="F1020" s="189">
        <v>116</v>
      </c>
    </row>
    <row r="1021" spans="1:6" ht="12.75" customHeight="1" x14ac:dyDescent="0.2">
      <c r="A1021" s="180">
        <v>1011</v>
      </c>
      <c r="B1021" s="189" t="s">
        <v>223</v>
      </c>
      <c r="C1021" s="189">
        <v>265</v>
      </c>
      <c r="D1021" s="189">
        <v>267</v>
      </c>
      <c r="E1021" s="189">
        <v>267</v>
      </c>
      <c r="F1021" s="189">
        <v>267</v>
      </c>
    </row>
    <row r="1022" spans="1:6" ht="13.5" thickBot="1" x14ac:dyDescent="0.25">
      <c r="A1022" s="181">
        <v>1012</v>
      </c>
      <c r="B1022" s="189" t="s">
        <v>2441</v>
      </c>
      <c r="C1022" s="189">
        <v>1086</v>
      </c>
      <c r="D1022" s="189">
        <v>1086</v>
      </c>
      <c r="E1022" s="189">
        <v>1086</v>
      </c>
      <c r="F1022" s="189">
        <v>1086</v>
      </c>
    </row>
    <row r="1023" spans="1:6" ht="12.75" customHeight="1" x14ac:dyDescent="0.2">
      <c r="A1023" s="180">
        <v>1013</v>
      </c>
      <c r="B1023" s="189" t="s">
        <v>524</v>
      </c>
      <c r="C1023" s="189">
        <v>100</v>
      </c>
      <c r="D1023" s="189">
        <v>100</v>
      </c>
      <c r="E1023" s="189">
        <v>100</v>
      </c>
      <c r="F1023" s="189">
        <v>100</v>
      </c>
    </row>
    <row r="1024" spans="1:6" ht="12.75" customHeight="1" thickBot="1" x14ac:dyDescent="0.25">
      <c r="A1024" s="181">
        <v>1014</v>
      </c>
      <c r="B1024" s="189" t="s">
        <v>926</v>
      </c>
      <c r="C1024" s="189">
        <v>109</v>
      </c>
      <c r="D1024" s="189">
        <v>109</v>
      </c>
      <c r="E1024" s="189">
        <v>109</v>
      </c>
      <c r="F1024" s="189">
        <v>109</v>
      </c>
    </row>
    <row r="1025" spans="1:6" ht="12.75" customHeight="1" x14ac:dyDescent="0.2">
      <c r="A1025" s="180">
        <v>1015</v>
      </c>
      <c r="B1025" s="189" t="s">
        <v>2442</v>
      </c>
      <c r="C1025" s="189">
        <v>0</v>
      </c>
      <c r="D1025" s="189">
        <v>0</v>
      </c>
      <c r="E1025" s="189">
        <v>0</v>
      </c>
      <c r="F1025" s="189">
        <v>0</v>
      </c>
    </row>
    <row r="1026" spans="1:6" ht="12.75" customHeight="1" thickBot="1" x14ac:dyDescent="0.25">
      <c r="A1026" s="181">
        <v>1016</v>
      </c>
      <c r="B1026" s="189" t="s">
        <v>2626</v>
      </c>
      <c r="C1026" s="189">
        <v>0</v>
      </c>
      <c r="D1026" s="189">
        <v>0</v>
      </c>
      <c r="E1026" s="189">
        <v>847</v>
      </c>
      <c r="F1026" s="189">
        <v>847</v>
      </c>
    </row>
    <row r="1027" spans="1:6" ht="12.75" customHeight="1" x14ac:dyDescent="0.2">
      <c r="A1027" s="180">
        <v>1017</v>
      </c>
      <c r="B1027" s="202" t="s">
        <v>2443</v>
      </c>
      <c r="C1027" s="202">
        <v>0</v>
      </c>
      <c r="D1027" s="202">
        <v>0</v>
      </c>
      <c r="E1027" s="202">
        <v>0</v>
      </c>
      <c r="F1027" s="202">
        <v>0</v>
      </c>
    </row>
    <row r="1028" spans="1:6" ht="12.75" customHeight="1" thickBot="1" x14ac:dyDescent="0.25">
      <c r="A1028" s="181">
        <v>1018</v>
      </c>
      <c r="B1028" s="189" t="s">
        <v>86</v>
      </c>
      <c r="C1028" s="189">
        <v>46</v>
      </c>
      <c r="D1028" s="189">
        <v>46</v>
      </c>
      <c r="E1028" s="189">
        <v>46</v>
      </c>
      <c r="F1028" s="189">
        <v>0</v>
      </c>
    </row>
    <row r="1029" spans="1:6" ht="12.75" customHeight="1" x14ac:dyDescent="0.2">
      <c r="A1029" s="180">
        <v>1019</v>
      </c>
      <c r="B1029" s="189" t="s">
        <v>927</v>
      </c>
      <c r="C1029" s="189">
        <v>0</v>
      </c>
      <c r="D1029" s="189">
        <v>0</v>
      </c>
      <c r="E1029" s="189">
        <v>0</v>
      </c>
      <c r="F1029" s="189">
        <v>0</v>
      </c>
    </row>
    <row r="1030" spans="1:6" ht="12.75" customHeight="1" thickBot="1" x14ac:dyDescent="0.25">
      <c r="A1030" s="181">
        <v>1020</v>
      </c>
      <c r="B1030" s="189" t="s">
        <v>928</v>
      </c>
      <c r="C1030" s="189">
        <v>14</v>
      </c>
      <c r="D1030" s="189">
        <v>14</v>
      </c>
      <c r="E1030" s="189">
        <v>11</v>
      </c>
      <c r="F1030" s="189">
        <v>11</v>
      </c>
    </row>
    <row r="1031" spans="1:6" ht="12.75" customHeight="1" x14ac:dyDescent="0.2">
      <c r="A1031" s="180">
        <v>1021</v>
      </c>
      <c r="B1031" s="189" t="s">
        <v>929</v>
      </c>
      <c r="C1031" s="189">
        <v>3</v>
      </c>
      <c r="D1031" s="189">
        <v>3</v>
      </c>
      <c r="E1031" s="189">
        <v>3</v>
      </c>
      <c r="F1031" s="189">
        <v>3</v>
      </c>
    </row>
    <row r="1032" spans="1:6" ht="12.75" customHeight="1" thickBot="1" x14ac:dyDescent="0.25">
      <c r="A1032" s="181">
        <v>1022</v>
      </c>
      <c r="B1032" s="189" t="s">
        <v>2627</v>
      </c>
      <c r="C1032" s="189">
        <v>0</v>
      </c>
      <c r="D1032" s="189">
        <v>0</v>
      </c>
      <c r="E1032" s="189">
        <v>0</v>
      </c>
      <c r="F1032" s="189">
        <v>0</v>
      </c>
    </row>
    <row r="1033" spans="1:6" ht="12.75" customHeight="1" x14ac:dyDescent="0.2">
      <c r="A1033" s="180">
        <v>1023</v>
      </c>
      <c r="B1033" s="189" t="s">
        <v>2444</v>
      </c>
      <c r="C1033" s="189">
        <v>200</v>
      </c>
      <c r="D1033" s="189">
        <v>200</v>
      </c>
      <c r="E1033" s="189">
        <v>200</v>
      </c>
      <c r="F1033" s="189">
        <v>200</v>
      </c>
    </row>
    <row r="1034" spans="1:6" ht="12.75" customHeight="1" thickBot="1" x14ac:dyDescent="0.25">
      <c r="A1034" s="181">
        <v>1024</v>
      </c>
      <c r="B1034" s="189" t="s">
        <v>930</v>
      </c>
      <c r="C1034" s="189">
        <v>5453</v>
      </c>
      <c r="D1034" s="189">
        <v>5548</v>
      </c>
      <c r="E1034" s="189">
        <v>5444</v>
      </c>
      <c r="F1034" s="189">
        <v>5444</v>
      </c>
    </row>
    <row r="1035" spans="1:6" ht="12.75" customHeight="1" x14ac:dyDescent="0.2">
      <c r="A1035" s="180">
        <v>1025</v>
      </c>
      <c r="B1035" s="189" t="s">
        <v>931</v>
      </c>
      <c r="C1035" s="189">
        <v>431</v>
      </c>
      <c r="D1035" s="189">
        <v>431</v>
      </c>
      <c r="E1035" s="189">
        <v>431</v>
      </c>
      <c r="F1035" s="189">
        <v>397</v>
      </c>
    </row>
    <row r="1036" spans="1:6" ht="12.75" customHeight="1" thickBot="1" x14ac:dyDescent="0.25">
      <c r="A1036" s="181">
        <v>1026</v>
      </c>
      <c r="B1036" s="189" t="s">
        <v>932</v>
      </c>
      <c r="C1036" s="189">
        <v>527</v>
      </c>
      <c r="D1036" s="189">
        <v>540</v>
      </c>
      <c r="E1036" s="189">
        <v>546</v>
      </c>
      <c r="F1036" s="189">
        <v>546</v>
      </c>
    </row>
    <row r="1037" spans="1:6" ht="12.75" customHeight="1" x14ac:dyDescent="0.2">
      <c r="A1037" s="180">
        <v>1027</v>
      </c>
      <c r="B1037" s="189" t="s">
        <v>933</v>
      </c>
      <c r="C1037" s="189">
        <v>1</v>
      </c>
      <c r="D1037" s="189">
        <v>1</v>
      </c>
      <c r="E1037" s="189">
        <v>1</v>
      </c>
      <c r="F1037" s="189">
        <v>0</v>
      </c>
    </row>
    <row r="1038" spans="1:6" ht="12.75" customHeight="1" thickBot="1" x14ac:dyDescent="0.25">
      <c r="A1038" s="181">
        <v>1028</v>
      </c>
      <c r="B1038" s="189" t="s">
        <v>1090</v>
      </c>
      <c r="C1038" s="189">
        <v>1213</v>
      </c>
      <c r="D1038" s="189">
        <v>1213</v>
      </c>
      <c r="E1038" s="189">
        <v>1213</v>
      </c>
      <c r="F1038" s="189">
        <v>1213</v>
      </c>
    </row>
    <row r="1039" spans="1:6" ht="12.75" customHeight="1" x14ac:dyDescent="0.2">
      <c r="A1039" s="180">
        <v>1029</v>
      </c>
      <c r="B1039" s="202" t="s">
        <v>673</v>
      </c>
      <c r="C1039" s="202">
        <v>0</v>
      </c>
      <c r="D1039" s="202">
        <v>0</v>
      </c>
      <c r="E1039" s="202">
        <v>0</v>
      </c>
      <c r="F1039" s="202">
        <v>0</v>
      </c>
    </row>
    <row r="1040" spans="1:6" ht="12.75" customHeight="1" thickBot="1" x14ac:dyDescent="0.25">
      <c r="A1040" s="181">
        <v>1030</v>
      </c>
      <c r="B1040" s="189" t="s">
        <v>647</v>
      </c>
      <c r="C1040" s="189">
        <v>18</v>
      </c>
      <c r="D1040" s="189">
        <v>18</v>
      </c>
      <c r="E1040" s="189">
        <v>18</v>
      </c>
      <c r="F1040" s="189">
        <v>18</v>
      </c>
    </row>
    <row r="1041" spans="1:6" ht="12.75" customHeight="1" x14ac:dyDescent="0.2">
      <c r="A1041" s="180">
        <v>1031</v>
      </c>
      <c r="B1041" s="189" t="s">
        <v>491</v>
      </c>
      <c r="C1041" s="189">
        <v>29</v>
      </c>
      <c r="D1041" s="189">
        <v>29</v>
      </c>
      <c r="E1041" s="189">
        <v>29</v>
      </c>
      <c r="F1041" s="189">
        <v>29</v>
      </c>
    </row>
    <row r="1042" spans="1:6" ht="12.75" customHeight="1" thickBot="1" x14ac:dyDescent="0.25">
      <c r="A1042" s="181">
        <v>1032</v>
      </c>
      <c r="B1042" s="189" t="s">
        <v>271</v>
      </c>
      <c r="C1042" s="189">
        <v>269</v>
      </c>
      <c r="D1042" s="189">
        <v>271</v>
      </c>
      <c r="E1042" s="189">
        <v>277</v>
      </c>
      <c r="F1042" s="189">
        <v>277</v>
      </c>
    </row>
    <row r="1043" spans="1:6" ht="12.75" customHeight="1" x14ac:dyDescent="0.2">
      <c r="A1043" s="180">
        <v>1033</v>
      </c>
      <c r="B1043" s="189" t="s">
        <v>564</v>
      </c>
      <c r="C1043" s="189">
        <v>0</v>
      </c>
      <c r="D1043" s="189">
        <v>0</v>
      </c>
      <c r="E1043" s="189">
        <v>0</v>
      </c>
      <c r="F1043" s="189">
        <v>0</v>
      </c>
    </row>
    <row r="1044" spans="1:6" ht="12.75" customHeight="1" thickBot="1" x14ac:dyDescent="0.25">
      <c r="A1044" s="181">
        <v>1034</v>
      </c>
      <c r="B1044" s="189" t="s">
        <v>1091</v>
      </c>
      <c r="C1044" s="189">
        <v>1</v>
      </c>
      <c r="D1044" s="189">
        <v>1</v>
      </c>
      <c r="E1044" s="189">
        <v>1</v>
      </c>
      <c r="F1044" s="189">
        <v>1</v>
      </c>
    </row>
    <row r="1045" spans="1:6" ht="12.75" customHeight="1" x14ac:dyDescent="0.2">
      <c r="A1045" s="180">
        <v>1035</v>
      </c>
      <c r="B1045" s="189" t="s">
        <v>2362</v>
      </c>
      <c r="C1045" s="189">
        <v>75</v>
      </c>
      <c r="D1045" s="189">
        <v>75</v>
      </c>
      <c r="E1045" s="189">
        <v>75</v>
      </c>
      <c r="F1045" s="189">
        <v>75</v>
      </c>
    </row>
    <row r="1046" spans="1:6" ht="12.75" customHeight="1" thickBot="1" x14ac:dyDescent="0.25">
      <c r="A1046" s="181">
        <v>1036</v>
      </c>
      <c r="B1046" s="189" t="s">
        <v>1256</v>
      </c>
      <c r="C1046" s="189">
        <v>0</v>
      </c>
      <c r="D1046" s="189">
        <v>0</v>
      </c>
      <c r="E1046" s="189">
        <v>0</v>
      </c>
      <c r="F1046" s="189">
        <v>0</v>
      </c>
    </row>
    <row r="1047" spans="1:6" ht="12.75" customHeight="1" x14ac:dyDescent="0.2">
      <c r="A1047" s="180">
        <v>1037</v>
      </c>
      <c r="B1047" s="189" t="s">
        <v>934</v>
      </c>
      <c r="C1047" s="189">
        <v>237</v>
      </c>
      <c r="D1047" s="189">
        <v>237</v>
      </c>
      <c r="E1047" s="189">
        <v>237</v>
      </c>
      <c r="F1047" s="189">
        <v>237</v>
      </c>
    </row>
    <row r="1048" spans="1:6" ht="12.75" customHeight="1" thickBot="1" x14ac:dyDescent="0.25">
      <c r="A1048" s="181">
        <v>1038</v>
      </c>
      <c r="B1048" s="189" t="s">
        <v>935</v>
      </c>
      <c r="C1048" s="189">
        <v>184</v>
      </c>
      <c r="D1048" s="189">
        <v>174</v>
      </c>
      <c r="E1048" s="189">
        <v>171</v>
      </c>
      <c r="F1048" s="189">
        <v>171</v>
      </c>
    </row>
    <row r="1049" spans="1:6" ht="12.75" customHeight="1" x14ac:dyDescent="0.2">
      <c r="A1049" s="180">
        <v>1039</v>
      </c>
      <c r="B1049" s="189" t="s">
        <v>340</v>
      </c>
      <c r="C1049" s="189">
        <v>251</v>
      </c>
      <c r="D1049" s="189">
        <v>251</v>
      </c>
      <c r="E1049" s="189">
        <v>251</v>
      </c>
      <c r="F1049" s="189">
        <v>251</v>
      </c>
    </row>
    <row r="1050" spans="1:6" ht="12.75" customHeight="1" thickBot="1" x14ac:dyDescent="0.25">
      <c r="A1050" s="181">
        <v>1040</v>
      </c>
      <c r="B1050" s="189" t="s">
        <v>936</v>
      </c>
      <c r="C1050" s="189">
        <v>3314</v>
      </c>
      <c r="D1050" s="189">
        <v>6702</v>
      </c>
      <c r="E1050" s="189">
        <v>3347</v>
      </c>
      <c r="F1050" s="189">
        <v>3347</v>
      </c>
    </row>
    <row r="1051" spans="1:6" ht="12.75" customHeight="1" x14ac:dyDescent="0.2">
      <c r="A1051" s="180">
        <v>1041</v>
      </c>
      <c r="B1051" s="189" t="s">
        <v>219</v>
      </c>
      <c r="C1051" s="189">
        <v>45</v>
      </c>
      <c r="D1051" s="189">
        <v>48</v>
      </c>
      <c r="E1051" s="189">
        <v>48</v>
      </c>
      <c r="F1051" s="189">
        <v>48</v>
      </c>
    </row>
    <row r="1052" spans="1:6" ht="13.5" thickBot="1" x14ac:dyDescent="0.25">
      <c r="A1052" s="181">
        <v>1042</v>
      </c>
      <c r="B1052" s="189" t="s">
        <v>311</v>
      </c>
      <c r="C1052" s="189">
        <v>100</v>
      </c>
      <c r="D1052" s="189">
        <v>100</v>
      </c>
      <c r="E1052" s="189">
        <v>100</v>
      </c>
      <c r="F1052" s="189">
        <v>100</v>
      </c>
    </row>
    <row r="1053" spans="1:6" ht="12.75" customHeight="1" x14ac:dyDescent="0.2">
      <c r="A1053" s="180">
        <v>1043</v>
      </c>
      <c r="B1053" s="189" t="s">
        <v>492</v>
      </c>
      <c r="C1053" s="189">
        <v>123</v>
      </c>
      <c r="D1053" s="189">
        <v>123</v>
      </c>
      <c r="E1053" s="189">
        <v>123</v>
      </c>
      <c r="F1053" s="189">
        <v>123</v>
      </c>
    </row>
    <row r="1054" spans="1:6" ht="12.75" customHeight="1" thickBot="1" x14ac:dyDescent="0.25">
      <c r="A1054" s="181">
        <v>1044</v>
      </c>
      <c r="B1054" s="189" t="s">
        <v>33</v>
      </c>
      <c r="C1054" s="189">
        <v>98</v>
      </c>
      <c r="D1054" s="189">
        <v>94</v>
      </c>
      <c r="E1054" s="189">
        <v>89</v>
      </c>
      <c r="F1054" s="189">
        <v>1</v>
      </c>
    </row>
    <row r="1055" spans="1:6" ht="12.75" customHeight="1" x14ac:dyDescent="0.2">
      <c r="A1055" s="180">
        <v>1045</v>
      </c>
      <c r="B1055" s="189" t="s">
        <v>423</v>
      </c>
      <c r="C1055" s="189">
        <v>13</v>
      </c>
      <c r="D1055" s="189">
        <v>13</v>
      </c>
      <c r="E1055" s="189">
        <v>13</v>
      </c>
      <c r="F1055" s="189">
        <v>13</v>
      </c>
    </row>
    <row r="1056" spans="1:6" ht="12.75" customHeight="1" thickBot="1" x14ac:dyDescent="0.25">
      <c r="A1056" s="181">
        <v>1046</v>
      </c>
      <c r="B1056" s="189" t="s">
        <v>224</v>
      </c>
      <c r="C1056" s="189">
        <v>118</v>
      </c>
      <c r="D1056" s="189">
        <v>118</v>
      </c>
      <c r="E1056" s="189">
        <v>118</v>
      </c>
      <c r="F1056" s="189">
        <v>118</v>
      </c>
    </row>
    <row r="1057" spans="1:6" ht="12.75" customHeight="1" x14ac:dyDescent="0.2">
      <c r="A1057" s="180">
        <v>1047</v>
      </c>
      <c r="B1057" s="189" t="s">
        <v>937</v>
      </c>
      <c r="C1057" s="189">
        <v>852</v>
      </c>
      <c r="D1057" s="189">
        <v>852</v>
      </c>
      <c r="E1057" s="189">
        <v>852</v>
      </c>
      <c r="F1057" s="189">
        <v>0</v>
      </c>
    </row>
    <row r="1058" spans="1:6" ht="12.75" customHeight="1" thickBot="1" x14ac:dyDescent="0.25">
      <c r="A1058" s="181">
        <v>1048</v>
      </c>
      <c r="B1058" s="202" t="s">
        <v>1138</v>
      </c>
      <c r="C1058" s="202">
        <v>5</v>
      </c>
      <c r="D1058" s="202">
        <v>5</v>
      </c>
      <c r="E1058" s="202">
        <v>5</v>
      </c>
      <c r="F1058" s="202">
        <v>0</v>
      </c>
    </row>
    <row r="1059" spans="1:6" ht="12.75" customHeight="1" x14ac:dyDescent="0.2">
      <c r="A1059" s="180">
        <v>1049</v>
      </c>
      <c r="B1059" s="189" t="s">
        <v>59</v>
      </c>
      <c r="C1059" s="189">
        <v>111</v>
      </c>
      <c r="D1059" s="189">
        <v>111</v>
      </c>
      <c r="E1059" s="189">
        <v>111</v>
      </c>
      <c r="F1059" s="189">
        <v>111</v>
      </c>
    </row>
    <row r="1060" spans="1:6" ht="13.5" thickBot="1" x14ac:dyDescent="0.25">
      <c r="A1060" s="181">
        <v>1050</v>
      </c>
      <c r="B1060" s="189" t="s">
        <v>72</v>
      </c>
      <c r="C1060" s="189">
        <v>2502</v>
      </c>
      <c r="D1060" s="189">
        <v>2555</v>
      </c>
      <c r="E1060" s="189">
        <v>2601</v>
      </c>
      <c r="F1060" s="189">
        <v>2601</v>
      </c>
    </row>
    <row r="1061" spans="1:6" ht="12.75" customHeight="1" x14ac:dyDescent="0.2">
      <c r="A1061" s="180">
        <v>1051</v>
      </c>
      <c r="B1061" s="189" t="s">
        <v>2445</v>
      </c>
      <c r="C1061" s="189">
        <v>0</v>
      </c>
      <c r="D1061" s="189">
        <v>0</v>
      </c>
      <c r="E1061" s="189">
        <v>0</v>
      </c>
      <c r="F1061" s="189">
        <v>0</v>
      </c>
    </row>
    <row r="1062" spans="1:6" ht="12.75" customHeight="1" thickBot="1" x14ac:dyDescent="0.25">
      <c r="A1062" s="181">
        <v>1052</v>
      </c>
      <c r="B1062" s="189" t="s">
        <v>2628</v>
      </c>
      <c r="C1062" s="189">
        <v>0</v>
      </c>
      <c r="D1062" s="189">
        <v>0</v>
      </c>
      <c r="E1062" s="189">
        <v>0</v>
      </c>
      <c r="F1062" s="189">
        <v>0</v>
      </c>
    </row>
    <row r="1063" spans="1:6" ht="12.75" customHeight="1" x14ac:dyDescent="0.2">
      <c r="A1063" s="180">
        <v>1053</v>
      </c>
      <c r="B1063" s="189" t="s">
        <v>525</v>
      </c>
      <c r="C1063" s="189">
        <v>15</v>
      </c>
      <c r="D1063" s="189">
        <v>15</v>
      </c>
      <c r="E1063" s="189">
        <v>15</v>
      </c>
      <c r="F1063" s="189">
        <v>15</v>
      </c>
    </row>
    <row r="1064" spans="1:6" ht="12.75" customHeight="1" thickBot="1" x14ac:dyDescent="0.25">
      <c r="A1064" s="181">
        <v>1054</v>
      </c>
      <c r="B1064" s="189" t="s">
        <v>18</v>
      </c>
      <c r="C1064" s="189">
        <v>1506</v>
      </c>
      <c r="D1064" s="189">
        <v>1506</v>
      </c>
      <c r="E1064" s="189">
        <v>1506</v>
      </c>
      <c r="F1064" s="189">
        <v>0</v>
      </c>
    </row>
    <row r="1065" spans="1:6" ht="12.75" customHeight="1" x14ac:dyDescent="0.2">
      <c r="A1065" s="180">
        <v>1055</v>
      </c>
      <c r="B1065" s="202" t="s">
        <v>2446</v>
      </c>
      <c r="C1065" s="202">
        <v>47</v>
      </c>
      <c r="D1065" s="202">
        <v>47</v>
      </c>
      <c r="E1065" s="202">
        <v>47</v>
      </c>
      <c r="F1065" s="202">
        <v>0</v>
      </c>
    </row>
    <row r="1066" spans="1:6" ht="12.75" customHeight="1" thickBot="1" x14ac:dyDescent="0.25">
      <c r="A1066" s="181">
        <v>1056</v>
      </c>
      <c r="B1066" s="189" t="s">
        <v>565</v>
      </c>
      <c r="C1066" s="189">
        <v>24</v>
      </c>
      <c r="D1066" s="189">
        <v>33</v>
      </c>
      <c r="E1066" s="189">
        <v>18</v>
      </c>
      <c r="F1066" s="189">
        <v>18</v>
      </c>
    </row>
    <row r="1067" spans="1:6" ht="12.75" customHeight="1" x14ac:dyDescent="0.2">
      <c r="A1067" s="180">
        <v>1057</v>
      </c>
      <c r="B1067" s="189" t="s">
        <v>599</v>
      </c>
      <c r="C1067" s="189">
        <v>3</v>
      </c>
      <c r="D1067" s="189">
        <v>3</v>
      </c>
      <c r="E1067" s="189">
        <v>3</v>
      </c>
      <c r="F1067" s="189">
        <v>3</v>
      </c>
    </row>
    <row r="1068" spans="1:6" ht="13.5" thickBot="1" x14ac:dyDescent="0.25">
      <c r="A1068" s="181">
        <v>1058</v>
      </c>
      <c r="B1068" s="202" t="s">
        <v>60</v>
      </c>
      <c r="C1068" s="202">
        <v>0</v>
      </c>
      <c r="D1068" s="202">
        <v>0</v>
      </c>
      <c r="E1068" s="202">
        <v>0</v>
      </c>
      <c r="F1068" s="202">
        <v>0</v>
      </c>
    </row>
    <row r="1069" spans="1:6" ht="12.75" customHeight="1" x14ac:dyDescent="0.2">
      <c r="A1069" s="180">
        <v>1059</v>
      </c>
      <c r="B1069" s="202" t="s">
        <v>198</v>
      </c>
      <c r="C1069" s="202">
        <v>0</v>
      </c>
      <c r="D1069" s="202">
        <v>0</v>
      </c>
      <c r="E1069" s="202">
        <v>0</v>
      </c>
      <c r="F1069" s="202">
        <v>0</v>
      </c>
    </row>
    <row r="1070" spans="1:6" ht="12.75" customHeight="1" thickBot="1" x14ac:dyDescent="0.25">
      <c r="A1070" s="181">
        <v>1060</v>
      </c>
      <c r="B1070" s="189" t="s">
        <v>2629</v>
      </c>
      <c r="C1070" s="189">
        <v>0</v>
      </c>
      <c r="D1070" s="189">
        <v>0</v>
      </c>
      <c r="E1070" s="189">
        <v>0</v>
      </c>
      <c r="F1070" s="189">
        <v>0</v>
      </c>
    </row>
    <row r="1071" spans="1:6" ht="12.75" customHeight="1" x14ac:dyDescent="0.2">
      <c r="A1071" s="180">
        <v>1061</v>
      </c>
      <c r="B1071" s="189" t="s">
        <v>372</v>
      </c>
      <c r="C1071" s="189">
        <v>784</v>
      </c>
      <c r="D1071" s="189">
        <v>784</v>
      </c>
      <c r="E1071" s="189">
        <v>784</v>
      </c>
      <c r="F1071" s="189">
        <v>784</v>
      </c>
    </row>
    <row r="1072" spans="1:6" ht="12.75" customHeight="1" thickBot="1" x14ac:dyDescent="0.25">
      <c r="A1072" s="181">
        <v>1062</v>
      </c>
      <c r="B1072" s="189" t="s">
        <v>450</v>
      </c>
      <c r="C1072" s="189">
        <v>33</v>
      </c>
      <c r="D1072" s="189">
        <v>33</v>
      </c>
      <c r="E1072" s="189">
        <v>33</v>
      </c>
      <c r="F1072" s="189">
        <v>33</v>
      </c>
    </row>
    <row r="1073" spans="1:6" ht="12.75" customHeight="1" x14ac:dyDescent="0.2">
      <c r="A1073" s="180">
        <v>1063</v>
      </c>
      <c r="B1073" s="189" t="s">
        <v>341</v>
      </c>
      <c r="C1073" s="189">
        <v>412</v>
      </c>
      <c r="D1073" s="189">
        <v>412</v>
      </c>
      <c r="E1073" s="189">
        <v>412</v>
      </c>
      <c r="F1073" s="189">
        <v>412</v>
      </c>
    </row>
    <row r="1074" spans="1:6" ht="13.5" thickBot="1" x14ac:dyDescent="0.25">
      <c r="A1074" s="181">
        <v>1064</v>
      </c>
      <c r="B1074" s="189" t="s">
        <v>566</v>
      </c>
      <c r="C1074" s="189">
        <v>12</v>
      </c>
      <c r="D1074" s="189">
        <v>9</v>
      </c>
      <c r="E1074" s="189">
        <v>9</v>
      </c>
      <c r="F1074" s="189">
        <v>9</v>
      </c>
    </row>
    <row r="1075" spans="1:6" ht="12.75" customHeight="1" x14ac:dyDescent="0.2">
      <c r="A1075" s="180">
        <v>1065</v>
      </c>
      <c r="B1075" s="202" t="s">
        <v>600</v>
      </c>
      <c r="C1075" s="202">
        <v>0</v>
      </c>
      <c r="D1075" s="202">
        <v>0</v>
      </c>
      <c r="E1075" s="202">
        <v>0</v>
      </c>
      <c r="F1075" s="202">
        <v>0</v>
      </c>
    </row>
    <row r="1076" spans="1:6" ht="12.75" customHeight="1" thickBot="1" x14ac:dyDescent="0.25">
      <c r="A1076" s="181">
        <v>1066</v>
      </c>
      <c r="B1076" s="189" t="s">
        <v>248</v>
      </c>
      <c r="C1076" s="189">
        <v>79</v>
      </c>
      <c r="D1076" s="189">
        <v>79</v>
      </c>
      <c r="E1076" s="189">
        <v>79</v>
      </c>
      <c r="F1076" s="189">
        <v>79</v>
      </c>
    </row>
    <row r="1077" spans="1:6" ht="12.75" customHeight="1" x14ac:dyDescent="0.2">
      <c r="A1077" s="180">
        <v>1067</v>
      </c>
      <c r="B1077" s="202" t="s">
        <v>938</v>
      </c>
      <c r="C1077" s="202">
        <v>0</v>
      </c>
      <c r="D1077" s="202">
        <v>0</v>
      </c>
      <c r="E1077" s="202">
        <v>0</v>
      </c>
      <c r="F1077" s="202">
        <v>0</v>
      </c>
    </row>
    <row r="1078" spans="1:6" ht="13.5" thickBot="1" x14ac:dyDescent="0.25">
      <c r="A1078" s="181">
        <v>1068</v>
      </c>
      <c r="B1078" s="189" t="s">
        <v>1257</v>
      </c>
      <c r="C1078" s="189">
        <v>0</v>
      </c>
      <c r="D1078" s="189">
        <v>0</v>
      </c>
      <c r="E1078" s="189">
        <v>0</v>
      </c>
      <c r="F1078" s="189">
        <v>0</v>
      </c>
    </row>
    <row r="1079" spans="1:6" ht="12.75" customHeight="1" x14ac:dyDescent="0.2">
      <c r="A1079" s="180">
        <v>1069</v>
      </c>
      <c r="B1079" s="189" t="s">
        <v>567</v>
      </c>
      <c r="C1079" s="189">
        <v>52</v>
      </c>
      <c r="D1079" s="189">
        <v>52</v>
      </c>
      <c r="E1079" s="189">
        <v>52</v>
      </c>
      <c r="F1079" s="189">
        <v>52</v>
      </c>
    </row>
    <row r="1080" spans="1:6" ht="12.75" customHeight="1" thickBot="1" x14ac:dyDescent="0.25">
      <c r="A1080" s="181">
        <v>1070</v>
      </c>
      <c r="B1080" s="202" t="s">
        <v>342</v>
      </c>
      <c r="C1080" s="202">
        <v>0</v>
      </c>
      <c r="D1080" s="202">
        <v>0</v>
      </c>
      <c r="E1080" s="202">
        <v>0</v>
      </c>
      <c r="F1080" s="202">
        <v>0</v>
      </c>
    </row>
    <row r="1081" spans="1:6" x14ac:dyDescent="0.2">
      <c r="A1081" s="180">
        <v>1071</v>
      </c>
      <c r="B1081" s="189" t="s">
        <v>939</v>
      </c>
      <c r="C1081" s="189">
        <v>5</v>
      </c>
      <c r="D1081" s="189">
        <v>5</v>
      </c>
      <c r="E1081" s="189">
        <v>5</v>
      </c>
      <c r="F1081" s="189">
        <v>0</v>
      </c>
    </row>
    <row r="1082" spans="1:6" ht="12.75" customHeight="1" thickBot="1" x14ac:dyDescent="0.25">
      <c r="A1082" s="181">
        <v>1072</v>
      </c>
      <c r="B1082" s="189" t="s">
        <v>940</v>
      </c>
      <c r="C1082" s="189">
        <v>0</v>
      </c>
      <c r="D1082" s="189">
        <v>0</v>
      </c>
      <c r="E1082" s="189">
        <v>0</v>
      </c>
      <c r="F1082" s="189">
        <v>0</v>
      </c>
    </row>
    <row r="1083" spans="1:6" ht="12.75" customHeight="1" x14ac:dyDescent="0.2">
      <c r="A1083" s="180">
        <v>1073</v>
      </c>
      <c r="B1083" s="189" t="s">
        <v>2630</v>
      </c>
      <c r="C1083" s="189">
        <v>307</v>
      </c>
      <c r="D1083" s="189">
        <v>307</v>
      </c>
      <c r="E1083" s="189">
        <v>307</v>
      </c>
      <c r="F1083" s="189">
        <v>307</v>
      </c>
    </row>
    <row r="1084" spans="1:6" ht="12.75" customHeight="1" thickBot="1" x14ac:dyDescent="0.25">
      <c r="A1084" s="181">
        <v>1074</v>
      </c>
      <c r="B1084" s="189" t="s">
        <v>601</v>
      </c>
      <c r="C1084" s="189">
        <v>39</v>
      </c>
      <c r="D1084" s="189">
        <v>39</v>
      </c>
      <c r="E1084" s="189">
        <v>39</v>
      </c>
      <c r="F1084" s="189">
        <v>39</v>
      </c>
    </row>
    <row r="1085" spans="1:6" x14ac:dyDescent="0.2">
      <c r="A1085" s="180">
        <v>1075</v>
      </c>
      <c r="B1085" s="189" t="s">
        <v>2631</v>
      </c>
      <c r="C1085" s="189">
        <v>0</v>
      </c>
      <c r="D1085" s="189">
        <v>0</v>
      </c>
      <c r="E1085" s="189">
        <v>0</v>
      </c>
      <c r="F1085" s="189">
        <v>0</v>
      </c>
    </row>
    <row r="1086" spans="1:6" ht="13.5" thickBot="1" x14ac:dyDescent="0.25">
      <c r="A1086" s="181">
        <v>1076</v>
      </c>
      <c r="B1086" s="189" t="s">
        <v>568</v>
      </c>
      <c r="C1086" s="189">
        <v>1752</v>
      </c>
      <c r="D1086" s="189">
        <v>1752</v>
      </c>
      <c r="E1086" s="189">
        <v>1752</v>
      </c>
      <c r="F1086" s="189">
        <v>1752</v>
      </c>
    </row>
    <row r="1087" spans="1:6" ht="12.75" customHeight="1" x14ac:dyDescent="0.2">
      <c r="A1087" s="180">
        <v>1077</v>
      </c>
      <c r="B1087" s="189" t="s">
        <v>602</v>
      </c>
      <c r="C1087" s="189">
        <v>370</v>
      </c>
      <c r="D1087" s="189">
        <v>370</v>
      </c>
      <c r="E1087" s="189">
        <v>370</v>
      </c>
      <c r="F1087" s="189">
        <v>370</v>
      </c>
    </row>
    <row r="1088" spans="1:6" ht="12.75" customHeight="1" thickBot="1" x14ac:dyDescent="0.25">
      <c r="A1088" s="181">
        <v>1078</v>
      </c>
      <c r="B1088" s="189" t="s">
        <v>648</v>
      </c>
      <c r="C1088" s="189">
        <v>53</v>
      </c>
      <c r="D1088" s="189">
        <v>53</v>
      </c>
      <c r="E1088" s="189">
        <v>53</v>
      </c>
      <c r="F1088" s="189">
        <v>53</v>
      </c>
    </row>
    <row r="1089" spans="1:6" ht="12.75" customHeight="1" x14ac:dyDescent="0.2">
      <c r="A1089" s="180">
        <v>1079</v>
      </c>
      <c r="B1089" s="189" t="s">
        <v>53</v>
      </c>
      <c r="C1089" s="189">
        <v>208</v>
      </c>
      <c r="D1089" s="189">
        <v>208</v>
      </c>
      <c r="E1089" s="189">
        <v>208</v>
      </c>
      <c r="F1089" s="189">
        <v>1</v>
      </c>
    </row>
    <row r="1090" spans="1:6" ht="13.5" thickBot="1" x14ac:dyDescent="0.25">
      <c r="A1090" s="181">
        <v>1080</v>
      </c>
      <c r="B1090" s="189" t="s">
        <v>2585</v>
      </c>
      <c r="C1090" s="189">
        <v>20</v>
      </c>
      <c r="D1090" s="189">
        <v>25</v>
      </c>
      <c r="E1090" s="189">
        <v>30</v>
      </c>
      <c r="F1090" s="189">
        <v>30</v>
      </c>
    </row>
    <row r="1091" spans="1:6" x14ac:dyDescent="0.2">
      <c r="A1091" s="180">
        <v>1081</v>
      </c>
      <c r="B1091" s="189" t="s">
        <v>569</v>
      </c>
      <c r="C1091" s="189">
        <v>263</v>
      </c>
      <c r="D1091" s="189">
        <v>263</v>
      </c>
      <c r="E1091" s="189">
        <v>263</v>
      </c>
      <c r="F1091" s="189">
        <v>263</v>
      </c>
    </row>
    <row r="1092" spans="1:6" ht="12.75" customHeight="1" thickBot="1" x14ac:dyDescent="0.25">
      <c r="A1092" s="181">
        <v>1082</v>
      </c>
      <c r="B1092" s="189" t="s">
        <v>1258</v>
      </c>
      <c r="C1092" s="189">
        <v>0</v>
      </c>
      <c r="D1092" s="189">
        <v>0</v>
      </c>
      <c r="E1092" s="189">
        <v>0</v>
      </c>
      <c r="F1092" s="189">
        <v>0</v>
      </c>
    </row>
    <row r="1093" spans="1:6" ht="12.75" customHeight="1" x14ac:dyDescent="0.2">
      <c r="A1093" s="180">
        <v>1083</v>
      </c>
      <c r="B1093" s="189" t="s">
        <v>630</v>
      </c>
      <c r="C1093" s="189">
        <v>58</v>
      </c>
      <c r="D1093" s="189">
        <v>58</v>
      </c>
      <c r="E1093" s="189">
        <v>58</v>
      </c>
      <c r="F1093" s="189">
        <v>58</v>
      </c>
    </row>
    <row r="1094" spans="1:6" ht="12.75" customHeight="1" thickBot="1" x14ac:dyDescent="0.25">
      <c r="A1094" s="181">
        <v>1084</v>
      </c>
      <c r="B1094" s="189" t="s">
        <v>1224</v>
      </c>
      <c r="C1094" s="189">
        <v>60</v>
      </c>
      <c r="D1094" s="189">
        <v>60</v>
      </c>
      <c r="E1094" s="189">
        <v>145</v>
      </c>
      <c r="F1094" s="189">
        <v>145</v>
      </c>
    </row>
    <row r="1095" spans="1:6" ht="12.75" customHeight="1" x14ac:dyDescent="0.2">
      <c r="A1095" s="180">
        <v>1085</v>
      </c>
      <c r="B1095" s="189" t="s">
        <v>570</v>
      </c>
      <c r="C1095" s="189">
        <v>38</v>
      </c>
      <c r="D1095" s="189">
        <v>38</v>
      </c>
      <c r="E1095" s="189">
        <v>38</v>
      </c>
      <c r="F1095" s="189">
        <v>38</v>
      </c>
    </row>
    <row r="1096" spans="1:6" ht="12.75" customHeight="1" thickBot="1" x14ac:dyDescent="0.25">
      <c r="A1096" s="181">
        <v>1086</v>
      </c>
      <c r="B1096" s="189" t="s">
        <v>393</v>
      </c>
      <c r="C1096" s="189">
        <v>956</v>
      </c>
      <c r="D1096" s="189">
        <v>803</v>
      </c>
      <c r="E1096" s="189">
        <v>397</v>
      </c>
      <c r="F1096" s="189">
        <v>397</v>
      </c>
    </row>
    <row r="1097" spans="1:6" ht="12.75" customHeight="1" x14ac:dyDescent="0.2">
      <c r="A1097" s="180">
        <v>1087</v>
      </c>
      <c r="B1097" s="189" t="s">
        <v>1067</v>
      </c>
      <c r="C1097" s="189">
        <v>1714</v>
      </c>
      <c r="D1097" s="189">
        <v>1714</v>
      </c>
      <c r="E1097" s="189">
        <v>1714</v>
      </c>
      <c r="F1097" s="189">
        <v>1714</v>
      </c>
    </row>
    <row r="1098" spans="1:6" ht="12.75" customHeight="1" thickBot="1" x14ac:dyDescent="0.25">
      <c r="A1098" s="181">
        <v>1088</v>
      </c>
      <c r="B1098" s="189" t="s">
        <v>526</v>
      </c>
      <c r="C1098" s="189">
        <v>301</v>
      </c>
      <c r="D1098" s="189">
        <v>301</v>
      </c>
      <c r="E1098" s="189">
        <v>301</v>
      </c>
      <c r="F1098" s="189">
        <v>301</v>
      </c>
    </row>
    <row r="1099" spans="1:6" ht="12.75" customHeight="1" x14ac:dyDescent="0.2">
      <c r="A1099" s="180">
        <v>1089</v>
      </c>
      <c r="B1099" s="189" t="s">
        <v>116</v>
      </c>
      <c r="C1099" s="189">
        <v>0</v>
      </c>
      <c r="D1099" s="189">
        <v>0</v>
      </c>
      <c r="E1099" s="189">
        <v>0</v>
      </c>
      <c r="F1099" s="189">
        <v>0</v>
      </c>
    </row>
    <row r="1100" spans="1:6" ht="12.75" customHeight="1" thickBot="1" x14ac:dyDescent="0.25">
      <c r="A1100" s="181">
        <v>1090</v>
      </c>
      <c r="B1100" s="189" t="s">
        <v>34</v>
      </c>
      <c r="C1100" s="189">
        <v>0</v>
      </c>
      <c r="D1100" s="189">
        <v>0</v>
      </c>
      <c r="E1100" s="189">
        <v>0</v>
      </c>
      <c r="F1100" s="189">
        <v>0</v>
      </c>
    </row>
    <row r="1101" spans="1:6" ht="12.75" customHeight="1" x14ac:dyDescent="0.2">
      <c r="A1101" s="180">
        <v>1091</v>
      </c>
      <c r="B1101" s="189" t="s">
        <v>2502</v>
      </c>
      <c r="C1101" s="189">
        <v>29</v>
      </c>
      <c r="D1101" s="189">
        <v>30</v>
      </c>
      <c r="E1101" s="189">
        <v>29</v>
      </c>
      <c r="F1101" s="189">
        <v>29</v>
      </c>
    </row>
    <row r="1102" spans="1:6" ht="12.75" customHeight="1" thickBot="1" x14ac:dyDescent="0.25">
      <c r="A1102" s="181">
        <v>1092</v>
      </c>
      <c r="B1102" s="189" t="s">
        <v>603</v>
      </c>
      <c r="C1102" s="189">
        <v>16</v>
      </c>
      <c r="D1102" s="189">
        <v>16</v>
      </c>
      <c r="E1102" s="189">
        <v>16</v>
      </c>
      <c r="F1102" s="189">
        <v>16</v>
      </c>
    </row>
    <row r="1103" spans="1:6" ht="12.75" customHeight="1" x14ac:dyDescent="0.2">
      <c r="A1103" s="180">
        <v>1093</v>
      </c>
      <c r="B1103" s="189" t="s">
        <v>373</v>
      </c>
      <c r="C1103" s="189">
        <v>39</v>
      </c>
      <c r="D1103" s="189">
        <v>39</v>
      </c>
      <c r="E1103" s="189">
        <v>39</v>
      </c>
      <c r="F1103" s="189">
        <v>0</v>
      </c>
    </row>
    <row r="1104" spans="1:6" ht="12.75" customHeight="1" thickBot="1" x14ac:dyDescent="0.25">
      <c r="A1104" s="181">
        <v>1094</v>
      </c>
      <c r="B1104" s="189" t="s">
        <v>272</v>
      </c>
      <c r="C1104" s="189">
        <v>42</v>
      </c>
      <c r="D1104" s="189">
        <v>42</v>
      </c>
      <c r="E1104" s="189">
        <v>42</v>
      </c>
      <c r="F1104" s="189">
        <v>0</v>
      </c>
    </row>
    <row r="1105" spans="1:6" ht="12.75" customHeight="1" x14ac:dyDescent="0.2">
      <c r="A1105" s="180">
        <v>1095</v>
      </c>
      <c r="B1105" s="189" t="s">
        <v>2632</v>
      </c>
      <c r="C1105" s="189">
        <v>0</v>
      </c>
      <c r="D1105" s="189">
        <v>0</v>
      </c>
      <c r="E1105" s="189">
        <v>0</v>
      </c>
      <c r="F1105" s="189">
        <v>0</v>
      </c>
    </row>
    <row r="1106" spans="1:6" ht="12.75" customHeight="1" thickBot="1" x14ac:dyDescent="0.25">
      <c r="A1106" s="181">
        <v>1096</v>
      </c>
      <c r="B1106" s="189" t="s">
        <v>374</v>
      </c>
      <c r="C1106" s="189">
        <v>30</v>
      </c>
      <c r="D1106" s="189">
        <v>30</v>
      </c>
      <c r="E1106" s="189">
        <v>30</v>
      </c>
      <c r="F1106" s="189">
        <v>30</v>
      </c>
    </row>
    <row r="1107" spans="1:6" ht="12.75" customHeight="1" x14ac:dyDescent="0.2">
      <c r="A1107" s="180">
        <v>1097</v>
      </c>
      <c r="B1107" s="189" t="s">
        <v>35</v>
      </c>
      <c r="C1107" s="189">
        <v>100</v>
      </c>
      <c r="D1107" s="189">
        <v>100</v>
      </c>
      <c r="E1107" s="189">
        <v>100</v>
      </c>
      <c r="F1107" s="189">
        <v>100</v>
      </c>
    </row>
    <row r="1108" spans="1:6" ht="12.75" customHeight="1" thickBot="1" x14ac:dyDescent="0.25">
      <c r="A1108" s="181">
        <v>1098</v>
      </c>
      <c r="B1108" s="189" t="s">
        <v>322</v>
      </c>
      <c r="C1108" s="189">
        <v>629</v>
      </c>
      <c r="D1108" s="189">
        <v>629</v>
      </c>
      <c r="E1108" s="189">
        <v>629</v>
      </c>
      <c r="F1108" s="189">
        <v>629</v>
      </c>
    </row>
    <row r="1109" spans="1:6" x14ac:dyDescent="0.2">
      <c r="A1109" s="180">
        <v>1099</v>
      </c>
      <c r="B1109" s="189" t="s">
        <v>941</v>
      </c>
      <c r="C1109" s="189">
        <v>4841</v>
      </c>
      <c r="D1109" s="189">
        <v>4857</v>
      </c>
      <c r="E1109" s="189">
        <v>4885</v>
      </c>
      <c r="F1109" s="189">
        <v>4885</v>
      </c>
    </row>
    <row r="1110" spans="1:6" ht="12.75" customHeight="1" thickBot="1" x14ac:dyDescent="0.25">
      <c r="A1110" s="181">
        <v>1100</v>
      </c>
      <c r="B1110" s="202" t="s">
        <v>50</v>
      </c>
      <c r="C1110" s="202">
        <v>0</v>
      </c>
      <c r="D1110" s="202">
        <v>0</v>
      </c>
      <c r="E1110" s="202">
        <v>0</v>
      </c>
      <c r="F1110" s="202">
        <v>0</v>
      </c>
    </row>
    <row r="1111" spans="1:6" ht="12.75" customHeight="1" x14ac:dyDescent="0.2">
      <c r="A1111" s="180">
        <v>1101</v>
      </c>
      <c r="B1111" s="189" t="s">
        <v>2363</v>
      </c>
      <c r="C1111" s="189">
        <v>126</v>
      </c>
      <c r="D1111" s="189">
        <v>126</v>
      </c>
      <c r="E1111" s="189">
        <v>126</v>
      </c>
      <c r="F1111" s="189">
        <v>126</v>
      </c>
    </row>
    <row r="1112" spans="1:6" ht="13.5" thickBot="1" x14ac:dyDescent="0.25">
      <c r="A1112" s="181">
        <v>1102</v>
      </c>
      <c r="B1112" s="189" t="s">
        <v>2586</v>
      </c>
      <c r="C1112" s="189">
        <v>0</v>
      </c>
      <c r="D1112" s="189">
        <v>0</v>
      </c>
      <c r="E1112" s="189">
        <v>500</v>
      </c>
      <c r="F1112" s="189">
        <v>500</v>
      </c>
    </row>
    <row r="1113" spans="1:6" ht="12.75" customHeight="1" x14ac:dyDescent="0.2">
      <c r="A1113" s="180">
        <v>1103</v>
      </c>
      <c r="B1113" s="189" t="s">
        <v>649</v>
      </c>
      <c r="C1113" s="189">
        <v>295</v>
      </c>
      <c r="D1113" s="189">
        <v>295</v>
      </c>
      <c r="E1113" s="189">
        <v>295</v>
      </c>
      <c r="F1113" s="189">
        <v>295</v>
      </c>
    </row>
    <row r="1114" spans="1:6" ht="12.75" customHeight="1" thickBot="1" x14ac:dyDescent="0.25">
      <c r="A1114" s="181">
        <v>1104</v>
      </c>
      <c r="B1114" s="189" t="s">
        <v>1068</v>
      </c>
      <c r="C1114" s="189">
        <v>23</v>
      </c>
      <c r="D1114" s="189">
        <v>23</v>
      </c>
      <c r="E1114" s="189">
        <v>23</v>
      </c>
      <c r="F1114" s="189">
        <v>23</v>
      </c>
    </row>
    <row r="1115" spans="1:6" ht="12.75" customHeight="1" x14ac:dyDescent="0.2">
      <c r="A1115" s="180">
        <v>1105</v>
      </c>
      <c r="B1115" s="189" t="s">
        <v>571</v>
      </c>
      <c r="C1115" s="189">
        <v>628</v>
      </c>
      <c r="D1115" s="189">
        <v>628</v>
      </c>
      <c r="E1115" s="189">
        <v>628</v>
      </c>
      <c r="F1115" s="189">
        <v>628</v>
      </c>
    </row>
    <row r="1116" spans="1:6" ht="12.75" customHeight="1" thickBot="1" x14ac:dyDescent="0.25">
      <c r="A1116" s="181">
        <v>1106</v>
      </c>
      <c r="B1116" s="189" t="s">
        <v>650</v>
      </c>
      <c r="C1116" s="189">
        <v>450</v>
      </c>
      <c r="D1116" s="189">
        <v>450</v>
      </c>
      <c r="E1116" s="189">
        <v>450</v>
      </c>
      <c r="F1116" s="189">
        <v>450</v>
      </c>
    </row>
    <row r="1117" spans="1:6" ht="12.75" customHeight="1" x14ac:dyDescent="0.2">
      <c r="A1117" s="180">
        <v>1107</v>
      </c>
      <c r="B1117" s="189" t="s">
        <v>942</v>
      </c>
      <c r="C1117" s="189">
        <v>293</v>
      </c>
      <c r="D1117" s="189">
        <v>293</v>
      </c>
      <c r="E1117" s="189">
        <v>293</v>
      </c>
      <c r="F1117" s="189">
        <v>293</v>
      </c>
    </row>
    <row r="1118" spans="1:6" ht="12.75" customHeight="1" thickBot="1" x14ac:dyDescent="0.25">
      <c r="A1118" s="181">
        <v>1108</v>
      </c>
      <c r="B1118" s="189" t="s">
        <v>943</v>
      </c>
      <c r="C1118" s="189">
        <v>118</v>
      </c>
      <c r="D1118" s="189">
        <v>123</v>
      </c>
      <c r="E1118" s="189">
        <v>139</v>
      </c>
      <c r="F1118" s="189">
        <v>139</v>
      </c>
    </row>
    <row r="1119" spans="1:6" x14ac:dyDescent="0.2">
      <c r="A1119" s="180">
        <v>1109</v>
      </c>
      <c r="B1119" s="189" t="s">
        <v>2587</v>
      </c>
      <c r="C1119" s="189">
        <v>485</v>
      </c>
      <c r="D1119" s="189">
        <v>485</v>
      </c>
      <c r="E1119" s="189">
        <v>485</v>
      </c>
      <c r="F1119" s="189">
        <v>485</v>
      </c>
    </row>
    <row r="1120" spans="1:6" ht="12.75" customHeight="1" thickBot="1" x14ac:dyDescent="0.25">
      <c r="A1120" s="181">
        <v>1110</v>
      </c>
      <c r="B1120" s="189" t="s">
        <v>944</v>
      </c>
      <c r="C1120" s="189">
        <v>215</v>
      </c>
      <c r="D1120" s="189">
        <v>215</v>
      </c>
      <c r="E1120" s="189">
        <v>215</v>
      </c>
      <c r="F1120" s="189">
        <v>215</v>
      </c>
    </row>
    <row r="1121" spans="1:6" ht="12.75" customHeight="1" x14ac:dyDescent="0.2">
      <c r="A1121" s="180">
        <v>1111</v>
      </c>
      <c r="B1121" s="189" t="s">
        <v>945</v>
      </c>
      <c r="C1121" s="189">
        <v>5004</v>
      </c>
      <c r="D1121" s="189">
        <v>5004</v>
      </c>
      <c r="E1121" s="189">
        <v>5004</v>
      </c>
      <c r="F1121" s="189">
        <v>5004</v>
      </c>
    </row>
    <row r="1122" spans="1:6" ht="13.5" thickBot="1" x14ac:dyDescent="0.25">
      <c r="A1122" s="181">
        <v>1112</v>
      </c>
      <c r="B1122" s="189" t="s">
        <v>493</v>
      </c>
      <c r="C1122" s="189">
        <v>227</v>
      </c>
      <c r="D1122" s="189">
        <v>227</v>
      </c>
      <c r="E1122" s="189">
        <v>227</v>
      </c>
      <c r="F1122" s="189">
        <v>227</v>
      </c>
    </row>
    <row r="1123" spans="1:6" x14ac:dyDescent="0.2">
      <c r="A1123" s="180">
        <v>1113</v>
      </c>
      <c r="B1123" s="189" t="s">
        <v>1092</v>
      </c>
      <c r="C1123" s="189">
        <v>65</v>
      </c>
      <c r="D1123" s="189">
        <v>65</v>
      </c>
      <c r="E1123" s="189">
        <v>65</v>
      </c>
      <c r="F1123" s="189">
        <v>65</v>
      </c>
    </row>
    <row r="1124" spans="1:6" ht="12.75" customHeight="1" thickBot="1" x14ac:dyDescent="0.25">
      <c r="A1124" s="181">
        <v>1114</v>
      </c>
      <c r="B1124" s="189" t="s">
        <v>2364</v>
      </c>
      <c r="C1124" s="189">
        <v>0</v>
      </c>
      <c r="D1124" s="189">
        <v>0</v>
      </c>
      <c r="E1124" s="189">
        <v>0</v>
      </c>
      <c r="F1124" s="189">
        <v>0</v>
      </c>
    </row>
    <row r="1125" spans="1:6" ht="12.75" customHeight="1" x14ac:dyDescent="0.2">
      <c r="A1125" s="180">
        <v>1115</v>
      </c>
      <c r="B1125" s="189" t="s">
        <v>946</v>
      </c>
      <c r="C1125" s="189">
        <v>68</v>
      </c>
      <c r="D1125" s="189">
        <v>68</v>
      </c>
      <c r="E1125" s="189">
        <v>68</v>
      </c>
      <c r="F1125" s="189">
        <v>68</v>
      </c>
    </row>
    <row r="1126" spans="1:6" ht="13.5" thickBot="1" x14ac:dyDescent="0.25">
      <c r="A1126" s="181">
        <v>1116</v>
      </c>
      <c r="B1126" s="189" t="s">
        <v>2447</v>
      </c>
      <c r="C1126" s="189">
        <v>225</v>
      </c>
      <c r="D1126" s="189">
        <v>225</v>
      </c>
      <c r="E1126" s="189">
        <v>225</v>
      </c>
      <c r="F1126" s="189">
        <v>225</v>
      </c>
    </row>
    <row r="1127" spans="1:6" ht="12.75" customHeight="1" x14ac:dyDescent="0.2">
      <c r="A1127" s="180">
        <v>1117</v>
      </c>
      <c r="B1127" s="189" t="s">
        <v>947</v>
      </c>
      <c r="C1127" s="189">
        <v>3593</v>
      </c>
      <c r="D1127" s="189">
        <v>3796</v>
      </c>
      <c r="E1127" s="189">
        <v>3833</v>
      </c>
      <c r="F1127" s="189">
        <v>3833</v>
      </c>
    </row>
    <row r="1128" spans="1:6" ht="12.75" customHeight="1" thickBot="1" x14ac:dyDescent="0.25">
      <c r="A1128" s="181">
        <v>1118</v>
      </c>
      <c r="B1128" s="189" t="s">
        <v>948</v>
      </c>
      <c r="C1128" s="189">
        <v>59</v>
      </c>
      <c r="D1128" s="189">
        <v>56</v>
      </c>
      <c r="E1128" s="189">
        <v>60</v>
      </c>
      <c r="F1128" s="189">
        <v>60</v>
      </c>
    </row>
    <row r="1129" spans="1:6" ht="12.75" customHeight="1" x14ac:dyDescent="0.2">
      <c r="A1129" s="180">
        <v>1119</v>
      </c>
      <c r="B1129" s="189" t="s">
        <v>949</v>
      </c>
      <c r="C1129" s="189">
        <v>0</v>
      </c>
      <c r="D1129" s="189">
        <v>0</v>
      </c>
      <c r="E1129" s="189">
        <v>0</v>
      </c>
      <c r="F1129" s="189">
        <v>0</v>
      </c>
    </row>
    <row r="1130" spans="1:6" ht="12.75" customHeight="1" thickBot="1" x14ac:dyDescent="0.25">
      <c r="A1130" s="181">
        <v>1120</v>
      </c>
      <c r="B1130" s="189" t="s">
        <v>950</v>
      </c>
      <c r="C1130" s="189">
        <v>280</v>
      </c>
      <c r="D1130" s="189">
        <v>291</v>
      </c>
      <c r="E1130" s="189">
        <v>272</v>
      </c>
      <c r="F1130" s="189">
        <v>272</v>
      </c>
    </row>
    <row r="1131" spans="1:6" ht="12.75" customHeight="1" x14ac:dyDescent="0.2">
      <c r="A1131" s="180">
        <v>1121</v>
      </c>
      <c r="B1131" s="189" t="s">
        <v>951</v>
      </c>
      <c r="C1131" s="189">
        <v>1892</v>
      </c>
      <c r="D1131" s="189">
        <v>1895</v>
      </c>
      <c r="E1131" s="189">
        <v>1897</v>
      </c>
      <c r="F1131" s="189">
        <v>1897</v>
      </c>
    </row>
    <row r="1132" spans="1:6" ht="12.75" customHeight="1" thickBot="1" x14ac:dyDescent="0.25">
      <c r="A1132" s="181">
        <v>1122</v>
      </c>
      <c r="B1132" s="189" t="s">
        <v>952</v>
      </c>
      <c r="C1132" s="189">
        <v>6269</v>
      </c>
      <c r="D1132" s="189">
        <v>6269</v>
      </c>
      <c r="E1132" s="189">
        <v>6269</v>
      </c>
      <c r="F1132" s="189">
        <v>6269</v>
      </c>
    </row>
    <row r="1133" spans="1:6" x14ac:dyDescent="0.2">
      <c r="A1133" s="180">
        <v>1123</v>
      </c>
      <c r="B1133" s="189" t="s">
        <v>1139</v>
      </c>
      <c r="C1133" s="189">
        <v>610</v>
      </c>
      <c r="D1133" s="189">
        <v>610</v>
      </c>
      <c r="E1133" s="189">
        <v>610</v>
      </c>
      <c r="F1133" s="189">
        <v>610</v>
      </c>
    </row>
    <row r="1134" spans="1:6" ht="12.75" customHeight="1" thickBot="1" x14ac:dyDescent="0.25">
      <c r="A1134" s="181">
        <v>1124</v>
      </c>
      <c r="B1134" s="189" t="s">
        <v>953</v>
      </c>
      <c r="C1134" s="189">
        <v>6</v>
      </c>
      <c r="D1134" s="189">
        <v>6</v>
      </c>
      <c r="E1134" s="189">
        <v>6</v>
      </c>
      <c r="F1134" s="189">
        <v>6</v>
      </c>
    </row>
    <row r="1135" spans="1:6" ht="12.75" customHeight="1" x14ac:dyDescent="0.2">
      <c r="A1135" s="180">
        <v>1125</v>
      </c>
      <c r="B1135" s="189" t="s">
        <v>954</v>
      </c>
      <c r="C1135" s="189">
        <v>456</v>
      </c>
      <c r="D1135" s="189">
        <v>456</v>
      </c>
      <c r="E1135" s="189">
        <v>456</v>
      </c>
      <c r="F1135" s="189">
        <v>456</v>
      </c>
    </row>
    <row r="1136" spans="1:6" ht="12.75" customHeight="1" thickBot="1" x14ac:dyDescent="0.25">
      <c r="A1136" s="181">
        <v>1126</v>
      </c>
      <c r="B1136" s="189" t="s">
        <v>955</v>
      </c>
      <c r="C1136" s="189">
        <v>250</v>
      </c>
      <c r="D1136" s="189">
        <v>250</v>
      </c>
      <c r="E1136" s="189">
        <v>250</v>
      </c>
      <c r="F1136" s="189">
        <v>250</v>
      </c>
    </row>
    <row r="1137" spans="1:6" ht="12.75" customHeight="1" x14ac:dyDescent="0.2">
      <c r="A1137" s="180">
        <v>1127</v>
      </c>
      <c r="B1137" s="189" t="s">
        <v>1093</v>
      </c>
      <c r="C1137" s="189">
        <v>49</v>
      </c>
      <c r="D1137" s="189">
        <v>49</v>
      </c>
      <c r="E1137" s="189">
        <v>49</v>
      </c>
      <c r="F1137" s="189">
        <v>49</v>
      </c>
    </row>
    <row r="1138" spans="1:6" ht="12.75" customHeight="1" thickBot="1" x14ac:dyDescent="0.25">
      <c r="A1138" s="181">
        <v>1128</v>
      </c>
      <c r="B1138" s="189" t="s">
        <v>956</v>
      </c>
      <c r="C1138" s="189">
        <v>64</v>
      </c>
      <c r="D1138" s="189">
        <v>64</v>
      </c>
      <c r="E1138" s="189">
        <v>64</v>
      </c>
      <c r="F1138" s="189">
        <v>64</v>
      </c>
    </row>
    <row r="1139" spans="1:6" ht="12.75" customHeight="1" x14ac:dyDescent="0.2">
      <c r="A1139" s="180">
        <v>1129</v>
      </c>
      <c r="B1139" s="202" t="s">
        <v>957</v>
      </c>
      <c r="C1139" s="202">
        <v>0</v>
      </c>
      <c r="D1139" s="202">
        <v>0</v>
      </c>
      <c r="E1139" s="202">
        <v>0</v>
      </c>
      <c r="F1139" s="202">
        <v>0</v>
      </c>
    </row>
    <row r="1140" spans="1:6" ht="12.75" customHeight="1" thickBot="1" x14ac:dyDescent="0.25">
      <c r="A1140" s="181">
        <v>1130</v>
      </c>
      <c r="B1140" s="189" t="s">
        <v>958</v>
      </c>
      <c r="C1140" s="189">
        <v>599</v>
      </c>
      <c r="D1140" s="189">
        <v>674</v>
      </c>
      <c r="E1140" s="189">
        <v>734</v>
      </c>
      <c r="F1140" s="189">
        <v>734</v>
      </c>
    </row>
    <row r="1141" spans="1:6" ht="12.75" customHeight="1" x14ac:dyDescent="0.2">
      <c r="A1141" s="180">
        <v>1131</v>
      </c>
      <c r="B1141" s="189" t="s">
        <v>959</v>
      </c>
      <c r="C1141" s="189">
        <v>1871</v>
      </c>
      <c r="D1141" s="189">
        <v>1877</v>
      </c>
      <c r="E1141" s="189">
        <v>1952</v>
      </c>
      <c r="F1141" s="189">
        <v>1952</v>
      </c>
    </row>
    <row r="1142" spans="1:6" ht="12.75" customHeight="1" thickBot="1" x14ac:dyDescent="0.25">
      <c r="A1142" s="181">
        <v>1132</v>
      </c>
      <c r="B1142" s="189" t="s">
        <v>960</v>
      </c>
      <c r="C1142" s="189">
        <v>538</v>
      </c>
      <c r="D1142" s="189">
        <v>540</v>
      </c>
      <c r="E1142" s="189">
        <v>542</v>
      </c>
      <c r="F1142" s="189">
        <v>1</v>
      </c>
    </row>
    <row r="1143" spans="1:6" ht="12.75" customHeight="1" x14ac:dyDescent="0.2">
      <c r="A1143" s="180">
        <v>1133</v>
      </c>
      <c r="B1143" s="189" t="s">
        <v>961</v>
      </c>
      <c r="C1143" s="189">
        <v>867</v>
      </c>
      <c r="D1143" s="189">
        <v>865</v>
      </c>
      <c r="E1143" s="189">
        <v>856</v>
      </c>
      <c r="F1143" s="189">
        <v>856</v>
      </c>
    </row>
    <row r="1144" spans="1:6" ht="12.75" customHeight="1" thickBot="1" x14ac:dyDescent="0.25">
      <c r="A1144" s="181">
        <v>1134</v>
      </c>
      <c r="B1144" s="189" t="s">
        <v>962</v>
      </c>
      <c r="C1144" s="189">
        <v>160</v>
      </c>
      <c r="D1144" s="189">
        <v>158</v>
      </c>
      <c r="E1144" s="189">
        <v>160</v>
      </c>
      <c r="F1144" s="189">
        <v>0</v>
      </c>
    </row>
    <row r="1145" spans="1:6" ht="12.75" customHeight="1" x14ac:dyDescent="0.2">
      <c r="A1145" s="180">
        <v>1135</v>
      </c>
      <c r="B1145" s="189" t="s">
        <v>963</v>
      </c>
      <c r="C1145" s="189">
        <v>1163</v>
      </c>
      <c r="D1145" s="189">
        <v>1206</v>
      </c>
      <c r="E1145" s="189">
        <v>1375</v>
      </c>
      <c r="F1145" s="189">
        <v>1375</v>
      </c>
    </row>
    <row r="1146" spans="1:6" ht="12.75" customHeight="1" thickBot="1" x14ac:dyDescent="0.25">
      <c r="A1146" s="181">
        <v>1136</v>
      </c>
      <c r="B1146" s="189" t="s">
        <v>964</v>
      </c>
      <c r="C1146" s="189">
        <v>279570</v>
      </c>
      <c r="D1146" s="189">
        <v>279570</v>
      </c>
      <c r="E1146" s="189">
        <v>279570</v>
      </c>
      <c r="F1146" s="189">
        <v>279569</v>
      </c>
    </row>
    <row r="1147" spans="1:6" ht="12.75" customHeight="1" x14ac:dyDescent="0.2">
      <c r="A1147" s="180">
        <v>1137</v>
      </c>
      <c r="B1147" s="202" t="s">
        <v>965</v>
      </c>
      <c r="C1147" s="202">
        <v>188</v>
      </c>
      <c r="D1147" s="202">
        <v>188</v>
      </c>
      <c r="E1147" s="202">
        <v>188</v>
      </c>
      <c r="F1147" s="202">
        <v>188</v>
      </c>
    </row>
    <row r="1148" spans="1:6" ht="12.75" customHeight="1" thickBot="1" x14ac:dyDescent="0.25">
      <c r="A1148" s="181">
        <v>1138</v>
      </c>
      <c r="B1148" s="189" t="s">
        <v>966</v>
      </c>
      <c r="C1148" s="189">
        <v>3</v>
      </c>
      <c r="D1148" s="189">
        <v>2</v>
      </c>
      <c r="E1148" s="189">
        <v>2</v>
      </c>
      <c r="F1148" s="189">
        <v>2</v>
      </c>
    </row>
    <row r="1149" spans="1:6" ht="12.75" customHeight="1" x14ac:dyDescent="0.2">
      <c r="A1149" s="180">
        <v>1139</v>
      </c>
      <c r="B1149" s="189" t="s">
        <v>1118</v>
      </c>
      <c r="C1149" s="189">
        <v>871</v>
      </c>
      <c r="D1149" s="189">
        <v>871</v>
      </c>
      <c r="E1149" s="189">
        <v>871</v>
      </c>
      <c r="F1149" s="189">
        <v>871</v>
      </c>
    </row>
    <row r="1150" spans="1:6" ht="12.75" customHeight="1" thickBot="1" x14ac:dyDescent="0.25">
      <c r="A1150" s="181">
        <v>1140</v>
      </c>
      <c r="B1150" s="189" t="s">
        <v>967</v>
      </c>
      <c r="C1150" s="189">
        <v>1796</v>
      </c>
      <c r="D1150" s="189">
        <v>1796</v>
      </c>
      <c r="E1150" s="189">
        <v>1796</v>
      </c>
      <c r="F1150" s="189">
        <v>1796</v>
      </c>
    </row>
    <row r="1151" spans="1:6" ht="12.75" customHeight="1" x14ac:dyDescent="0.2">
      <c r="A1151" s="180">
        <v>1141</v>
      </c>
      <c r="B1151" s="189" t="s">
        <v>968</v>
      </c>
      <c r="C1151" s="189">
        <v>225</v>
      </c>
      <c r="D1151" s="189">
        <v>225</v>
      </c>
      <c r="E1151" s="189">
        <v>225</v>
      </c>
      <c r="F1151" s="189">
        <v>225</v>
      </c>
    </row>
    <row r="1152" spans="1:6" ht="12.75" customHeight="1" thickBot="1" x14ac:dyDescent="0.25">
      <c r="A1152" s="181">
        <v>1142</v>
      </c>
      <c r="B1152" s="189" t="s">
        <v>1140</v>
      </c>
      <c r="C1152" s="189">
        <v>270</v>
      </c>
      <c r="D1152" s="189">
        <v>270</v>
      </c>
      <c r="E1152" s="189">
        <v>270</v>
      </c>
      <c r="F1152" s="189">
        <v>270</v>
      </c>
    </row>
    <row r="1153" spans="1:6" ht="12.75" customHeight="1" x14ac:dyDescent="0.2">
      <c r="A1153" s="180">
        <v>1143</v>
      </c>
      <c r="B1153" s="189" t="s">
        <v>1225</v>
      </c>
      <c r="C1153" s="189">
        <v>1</v>
      </c>
      <c r="D1153" s="189">
        <v>1</v>
      </c>
      <c r="E1153" s="189">
        <v>1</v>
      </c>
      <c r="F1153" s="189">
        <v>1</v>
      </c>
    </row>
    <row r="1154" spans="1:6" ht="12.75" customHeight="1" thickBot="1" x14ac:dyDescent="0.25">
      <c r="A1154" s="181">
        <v>1144</v>
      </c>
      <c r="B1154" s="189" t="s">
        <v>969</v>
      </c>
      <c r="C1154" s="189">
        <v>22074</v>
      </c>
      <c r="D1154" s="189">
        <v>22128</v>
      </c>
      <c r="E1154" s="189">
        <v>22172</v>
      </c>
      <c r="F1154" s="189">
        <v>22172</v>
      </c>
    </row>
    <row r="1155" spans="1:6" ht="12.75" customHeight="1" x14ac:dyDescent="0.2">
      <c r="A1155" s="180">
        <v>1145</v>
      </c>
      <c r="B1155" s="189" t="s">
        <v>970</v>
      </c>
      <c r="C1155" s="189">
        <v>1000</v>
      </c>
      <c r="D1155" s="189">
        <v>1000</v>
      </c>
      <c r="E1155" s="189">
        <v>1000</v>
      </c>
      <c r="F1155" s="189">
        <v>1000</v>
      </c>
    </row>
    <row r="1156" spans="1:6" ht="12.75" customHeight="1" thickBot="1" x14ac:dyDescent="0.25">
      <c r="A1156" s="181">
        <v>1146</v>
      </c>
      <c r="B1156" s="189" t="s">
        <v>971</v>
      </c>
      <c r="C1156" s="189">
        <v>46</v>
      </c>
      <c r="D1156" s="189">
        <v>44</v>
      </c>
      <c r="E1156" s="189">
        <v>51</v>
      </c>
      <c r="F1156" s="189">
        <v>51</v>
      </c>
    </row>
    <row r="1157" spans="1:6" ht="12.75" customHeight="1" x14ac:dyDescent="0.2">
      <c r="A1157" s="180">
        <v>1147</v>
      </c>
      <c r="B1157" s="189" t="s">
        <v>2448</v>
      </c>
      <c r="C1157" s="189">
        <v>0</v>
      </c>
      <c r="D1157" s="189">
        <v>0</v>
      </c>
      <c r="E1157" s="189">
        <v>0</v>
      </c>
      <c r="F1157" s="189">
        <v>0</v>
      </c>
    </row>
    <row r="1158" spans="1:6" ht="12.75" customHeight="1" thickBot="1" x14ac:dyDescent="0.25">
      <c r="A1158" s="181">
        <v>1148</v>
      </c>
      <c r="B1158" s="189" t="s">
        <v>394</v>
      </c>
      <c r="C1158" s="189">
        <v>7</v>
      </c>
      <c r="D1158" s="189">
        <v>7</v>
      </c>
      <c r="E1158" s="189">
        <v>7</v>
      </c>
      <c r="F1158" s="189">
        <v>7</v>
      </c>
    </row>
    <row r="1159" spans="1:6" ht="12.75" customHeight="1" x14ac:dyDescent="0.2">
      <c r="A1159" s="180">
        <v>1149</v>
      </c>
      <c r="B1159" s="189" t="s">
        <v>395</v>
      </c>
      <c r="C1159" s="189">
        <v>1342</v>
      </c>
      <c r="D1159" s="189">
        <v>1342</v>
      </c>
      <c r="E1159" s="189">
        <v>1342</v>
      </c>
      <c r="F1159" s="189">
        <v>1342</v>
      </c>
    </row>
    <row r="1160" spans="1:6" ht="12.75" customHeight="1" thickBot="1" x14ac:dyDescent="0.25">
      <c r="A1160" s="181">
        <v>1150</v>
      </c>
      <c r="B1160" s="189" t="s">
        <v>972</v>
      </c>
      <c r="C1160" s="189">
        <v>150</v>
      </c>
      <c r="D1160" s="189">
        <v>150</v>
      </c>
      <c r="E1160" s="189">
        <v>150</v>
      </c>
      <c r="F1160" s="189">
        <v>150</v>
      </c>
    </row>
    <row r="1161" spans="1:6" ht="12.75" customHeight="1" x14ac:dyDescent="0.2">
      <c r="A1161" s="180">
        <v>1151</v>
      </c>
      <c r="B1161" s="189" t="s">
        <v>1113</v>
      </c>
      <c r="C1161" s="189">
        <v>0</v>
      </c>
      <c r="D1161" s="189">
        <v>0</v>
      </c>
      <c r="E1161" s="189">
        <v>0</v>
      </c>
      <c r="F1161" s="189">
        <v>0</v>
      </c>
    </row>
    <row r="1162" spans="1:6" ht="12.75" customHeight="1" thickBot="1" x14ac:dyDescent="0.25">
      <c r="A1162" s="181">
        <v>1152</v>
      </c>
      <c r="B1162" s="189" t="s">
        <v>2503</v>
      </c>
      <c r="C1162" s="189">
        <v>0</v>
      </c>
      <c r="D1162" s="189">
        <v>39</v>
      </c>
      <c r="E1162" s="189">
        <v>263</v>
      </c>
      <c r="F1162" s="189">
        <v>263</v>
      </c>
    </row>
    <row r="1163" spans="1:6" ht="12.75" customHeight="1" x14ac:dyDescent="0.2">
      <c r="A1163" s="180">
        <v>1153</v>
      </c>
      <c r="B1163" s="189" t="s">
        <v>231</v>
      </c>
      <c r="C1163" s="189">
        <v>700</v>
      </c>
      <c r="D1163" s="189">
        <v>700</v>
      </c>
      <c r="E1163" s="189">
        <v>700</v>
      </c>
      <c r="F1163" s="189">
        <v>699</v>
      </c>
    </row>
    <row r="1164" spans="1:6" ht="13.5" thickBot="1" x14ac:dyDescent="0.25">
      <c r="A1164" s="181">
        <v>1154</v>
      </c>
      <c r="B1164" s="189" t="s">
        <v>2449</v>
      </c>
      <c r="C1164" s="189">
        <v>118</v>
      </c>
      <c r="D1164" s="189">
        <v>129</v>
      </c>
      <c r="E1164" s="189">
        <v>138</v>
      </c>
      <c r="F1164" s="189">
        <v>138</v>
      </c>
    </row>
    <row r="1165" spans="1:6" ht="12.75" customHeight="1" x14ac:dyDescent="0.2">
      <c r="A1165" s="180">
        <v>1155</v>
      </c>
      <c r="B1165" s="189" t="s">
        <v>973</v>
      </c>
      <c r="C1165" s="189">
        <v>286</v>
      </c>
      <c r="D1165" s="189">
        <v>286</v>
      </c>
      <c r="E1165" s="189">
        <v>286</v>
      </c>
      <c r="F1165" s="189">
        <v>286</v>
      </c>
    </row>
    <row r="1166" spans="1:6" ht="13.5" thickBot="1" x14ac:dyDescent="0.25">
      <c r="A1166" s="181">
        <v>1156</v>
      </c>
      <c r="B1166" s="189" t="s">
        <v>974</v>
      </c>
      <c r="C1166" s="189">
        <v>147</v>
      </c>
      <c r="D1166" s="189">
        <v>147</v>
      </c>
      <c r="E1166" s="189">
        <v>147</v>
      </c>
      <c r="F1166" s="189">
        <v>147</v>
      </c>
    </row>
    <row r="1167" spans="1:6" x14ac:dyDescent="0.2">
      <c r="A1167" s="180">
        <v>1157</v>
      </c>
      <c r="B1167" s="189" t="s">
        <v>2633</v>
      </c>
      <c r="C1167" s="189">
        <v>0</v>
      </c>
      <c r="D1167" s="189">
        <v>0</v>
      </c>
      <c r="E1167" s="189">
        <v>0</v>
      </c>
      <c r="F1167" s="189">
        <v>0</v>
      </c>
    </row>
    <row r="1168" spans="1:6" ht="12.75" customHeight="1" thickBot="1" x14ac:dyDescent="0.25">
      <c r="A1168" s="181">
        <v>1158</v>
      </c>
      <c r="B1168" s="189" t="s">
        <v>259</v>
      </c>
      <c r="C1168" s="189">
        <v>1787</v>
      </c>
      <c r="D1168" s="189">
        <v>1787</v>
      </c>
      <c r="E1168" s="189">
        <v>1787</v>
      </c>
      <c r="F1168" s="189">
        <v>1783</v>
      </c>
    </row>
    <row r="1169" spans="1:6" x14ac:dyDescent="0.2">
      <c r="A1169" s="180">
        <v>1159</v>
      </c>
      <c r="B1169" s="189" t="s">
        <v>975</v>
      </c>
      <c r="C1169" s="189">
        <v>11</v>
      </c>
      <c r="D1169" s="189">
        <v>9</v>
      </c>
      <c r="E1169" s="189">
        <v>11</v>
      </c>
      <c r="F1169" s="189">
        <v>11</v>
      </c>
    </row>
    <row r="1170" spans="1:6" ht="12.75" customHeight="1" thickBot="1" x14ac:dyDescent="0.25">
      <c r="A1170" s="181">
        <v>1160</v>
      </c>
      <c r="B1170" s="189" t="s">
        <v>976</v>
      </c>
      <c r="C1170" s="189">
        <v>3339</v>
      </c>
      <c r="D1170" s="189">
        <v>3389</v>
      </c>
      <c r="E1170" s="189">
        <v>3387</v>
      </c>
      <c r="F1170" s="189">
        <v>3387</v>
      </c>
    </row>
    <row r="1171" spans="1:6" x14ac:dyDescent="0.2">
      <c r="A1171" s="180">
        <v>1161</v>
      </c>
      <c r="B1171" s="189" t="s">
        <v>977</v>
      </c>
      <c r="C1171" s="189">
        <v>1825</v>
      </c>
      <c r="D1171" s="189">
        <v>1825</v>
      </c>
      <c r="E1171" s="189">
        <v>1825</v>
      </c>
      <c r="F1171" s="189">
        <v>1825</v>
      </c>
    </row>
    <row r="1172" spans="1:6" ht="12.75" customHeight="1" thickBot="1" x14ac:dyDescent="0.25">
      <c r="A1172" s="181">
        <v>1162</v>
      </c>
      <c r="B1172" s="189" t="s">
        <v>978</v>
      </c>
      <c r="C1172" s="189">
        <v>5</v>
      </c>
      <c r="D1172" s="189">
        <v>5</v>
      </c>
      <c r="E1172" s="189">
        <v>5</v>
      </c>
      <c r="F1172" s="189">
        <v>5</v>
      </c>
    </row>
    <row r="1173" spans="1:6" ht="12.75" customHeight="1" x14ac:dyDescent="0.2">
      <c r="A1173" s="180">
        <v>1163</v>
      </c>
      <c r="B1173" s="189" t="s">
        <v>396</v>
      </c>
      <c r="C1173" s="189">
        <v>58</v>
      </c>
      <c r="D1173" s="189">
        <v>58</v>
      </c>
      <c r="E1173" s="189">
        <v>58</v>
      </c>
      <c r="F1173" s="189">
        <v>58</v>
      </c>
    </row>
    <row r="1174" spans="1:6" ht="12.75" customHeight="1" thickBot="1" x14ac:dyDescent="0.25">
      <c r="A1174" s="181">
        <v>1164</v>
      </c>
      <c r="B1174" s="189" t="s">
        <v>27</v>
      </c>
      <c r="C1174" s="189">
        <v>1162</v>
      </c>
      <c r="D1174" s="189">
        <v>1162</v>
      </c>
      <c r="E1174" s="189">
        <v>1162</v>
      </c>
      <c r="F1174" s="189">
        <v>1162</v>
      </c>
    </row>
    <row r="1175" spans="1:6" ht="12.75" customHeight="1" x14ac:dyDescent="0.2">
      <c r="A1175" s="180">
        <v>1165</v>
      </c>
      <c r="B1175" s="189" t="s">
        <v>1094</v>
      </c>
      <c r="C1175" s="189">
        <v>267</v>
      </c>
      <c r="D1175" s="189">
        <v>267</v>
      </c>
      <c r="E1175" s="189">
        <v>267</v>
      </c>
      <c r="F1175" s="189">
        <v>267</v>
      </c>
    </row>
    <row r="1176" spans="1:6" ht="12.75" customHeight="1" thickBot="1" x14ac:dyDescent="0.25">
      <c r="A1176" s="181">
        <v>1166</v>
      </c>
      <c r="B1176" s="189" t="s">
        <v>979</v>
      </c>
      <c r="C1176" s="189">
        <v>6</v>
      </c>
      <c r="D1176" s="189">
        <v>6</v>
      </c>
      <c r="E1176" s="189">
        <v>6</v>
      </c>
      <c r="F1176" s="189">
        <v>6</v>
      </c>
    </row>
    <row r="1177" spans="1:6" ht="12.75" customHeight="1" x14ac:dyDescent="0.2">
      <c r="A1177" s="180">
        <v>1167</v>
      </c>
      <c r="B1177" s="189" t="s">
        <v>980</v>
      </c>
      <c r="C1177" s="189">
        <v>144</v>
      </c>
      <c r="D1177" s="189">
        <v>101</v>
      </c>
      <c r="E1177" s="189">
        <v>92</v>
      </c>
      <c r="F1177" s="189">
        <v>92</v>
      </c>
    </row>
    <row r="1178" spans="1:6" ht="12.75" customHeight="1" thickBot="1" x14ac:dyDescent="0.25">
      <c r="A1178" s="181">
        <v>1168</v>
      </c>
      <c r="B1178" s="189" t="s">
        <v>981</v>
      </c>
      <c r="C1178" s="189">
        <v>464</v>
      </c>
      <c r="D1178" s="189">
        <v>465</v>
      </c>
      <c r="E1178" s="189">
        <v>471</v>
      </c>
      <c r="F1178" s="189">
        <v>471</v>
      </c>
    </row>
    <row r="1179" spans="1:6" ht="12.75" customHeight="1" x14ac:dyDescent="0.2">
      <c r="A1179" s="180">
        <v>1169</v>
      </c>
      <c r="B1179" s="189" t="s">
        <v>2504</v>
      </c>
      <c r="C1179" s="189">
        <v>422</v>
      </c>
      <c r="D1179" s="189">
        <v>443</v>
      </c>
      <c r="E1179" s="189">
        <v>474</v>
      </c>
      <c r="F1179" s="189">
        <v>474</v>
      </c>
    </row>
    <row r="1180" spans="1:6" ht="12.75" customHeight="1" thickBot="1" x14ac:dyDescent="0.25">
      <c r="A1180" s="181">
        <v>1170</v>
      </c>
      <c r="B1180" s="189" t="s">
        <v>2450</v>
      </c>
      <c r="C1180" s="189">
        <v>27</v>
      </c>
      <c r="D1180" s="189">
        <v>19</v>
      </c>
      <c r="E1180" s="189">
        <v>13</v>
      </c>
      <c r="F1180" s="189">
        <v>13</v>
      </c>
    </row>
    <row r="1181" spans="1:6" ht="12.75" customHeight="1" x14ac:dyDescent="0.2">
      <c r="A1181" s="180">
        <v>1171</v>
      </c>
      <c r="B1181" s="189" t="s">
        <v>982</v>
      </c>
      <c r="C1181" s="189">
        <v>25</v>
      </c>
      <c r="D1181" s="189">
        <v>25</v>
      </c>
      <c r="E1181" s="189">
        <v>25</v>
      </c>
      <c r="F1181" s="189">
        <v>25</v>
      </c>
    </row>
    <row r="1182" spans="1:6" ht="12.75" customHeight="1" thickBot="1" x14ac:dyDescent="0.25">
      <c r="A1182" s="181">
        <v>1172</v>
      </c>
      <c r="B1182" s="189" t="s">
        <v>451</v>
      </c>
      <c r="C1182" s="189">
        <v>3712</v>
      </c>
      <c r="D1182" s="189">
        <v>3728</v>
      </c>
      <c r="E1182" s="189">
        <v>3742</v>
      </c>
      <c r="F1182" s="189">
        <v>1</v>
      </c>
    </row>
    <row r="1183" spans="1:6" ht="12.75" customHeight="1" x14ac:dyDescent="0.2">
      <c r="A1183" s="180">
        <v>1173</v>
      </c>
      <c r="B1183" s="189" t="s">
        <v>397</v>
      </c>
      <c r="C1183" s="189">
        <v>220</v>
      </c>
      <c r="D1183" s="189">
        <v>224</v>
      </c>
      <c r="E1183" s="189">
        <v>224</v>
      </c>
      <c r="F1183" s="189">
        <v>224</v>
      </c>
    </row>
    <row r="1184" spans="1:6" ht="12.75" customHeight="1" thickBot="1" x14ac:dyDescent="0.25">
      <c r="A1184" s="181">
        <v>1174</v>
      </c>
      <c r="B1184" s="189" t="s">
        <v>2365</v>
      </c>
      <c r="C1184" s="189">
        <v>24</v>
      </c>
      <c r="D1184" s="189">
        <v>24</v>
      </c>
      <c r="E1184" s="189">
        <v>24</v>
      </c>
      <c r="F1184" s="189">
        <v>24</v>
      </c>
    </row>
    <row r="1185" spans="1:6" ht="12.75" customHeight="1" x14ac:dyDescent="0.2">
      <c r="A1185" s="180">
        <v>1175</v>
      </c>
      <c r="B1185" s="189" t="s">
        <v>191</v>
      </c>
      <c r="C1185" s="189">
        <v>1270</v>
      </c>
      <c r="D1185" s="189">
        <v>1219</v>
      </c>
      <c r="E1185" s="189">
        <v>1243</v>
      </c>
      <c r="F1185" s="189">
        <v>1243</v>
      </c>
    </row>
    <row r="1186" spans="1:6" ht="12.75" customHeight="1" thickBot="1" x14ac:dyDescent="0.25">
      <c r="A1186" s="181">
        <v>1176</v>
      </c>
      <c r="B1186" s="189" t="s">
        <v>674</v>
      </c>
      <c r="C1186" s="189">
        <v>59</v>
      </c>
      <c r="D1186" s="189">
        <v>59</v>
      </c>
      <c r="E1186" s="189">
        <v>59</v>
      </c>
      <c r="F1186" s="189">
        <v>59</v>
      </c>
    </row>
    <row r="1187" spans="1:6" ht="12.75" customHeight="1" x14ac:dyDescent="0.2">
      <c r="A1187" s="180">
        <v>1177</v>
      </c>
      <c r="B1187" s="189" t="s">
        <v>1069</v>
      </c>
      <c r="C1187" s="189">
        <v>419</v>
      </c>
      <c r="D1187" s="189">
        <v>419</v>
      </c>
      <c r="E1187" s="189">
        <v>419</v>
      </c>
      <c r="F1187" s="189">
        <v>419</v>
      </c>
    </row>
    <row r="1188" spans="1:6" ht="12.75" customHeight="1" thickBot="1" x14ac:dyDescent="0.25">
      <c r="A1188" s="181">
        <v>1178</v>
      </c>
      <c r="B1188" s="189" t="s">
        <v>631</v>
      </c>
      <c r="C1188" s="189">
        <v>375</v>
      </c>
      <c r="D1188" s="189">
        <v>375</v>
      </c>
      <c r="E1188" s="189">
        <v>375</v>
      </c>
      <c r="F1188" s="189">
        <v>375</v>
      </c>
    </row>
    <row r="1189" spans="1:6" ht="12.75" customHeight="1" x14ac:dyDescent="0.2">
      <c r="A1189" s="180">
        <v>1179</v>
      </c>
      <c r="B1189" s="189" t="s">
        <v>2451</v>
      </c>
      <c r="C1189" s="189">
        <v>194</v>
      </c>
      <c r="D1189" s="189">
        <v>212</v>
      </c>
      <c r="E1189" s="189">
        <v>235</v>
      </c>
      <c r="F1189" s="189">
        <v>212</v>
      </c>
    </row>
    <row r="1190" spans="1:6" ht="12.75" customHeight="1" thickBot="1" x14ac:dyDescent="0.25">
      <c r="A1190" s="181">
        <v>1180</v>
      </c>
      <c r="B1190" s="189" t="s">
        <v>2452</v>
      </c>
      <c r="C1190" s="189">
        <v>213</v>
      </c>
      <c r="D1190" s="189">
        <v>213</v>
      </c>
      <c r="E1190" s="189">
        <v>213</v>
      </c>
      <c r="F1190" s="189">
        <v>213</v>
      </c>
    </row>
    <row r="1191" spans="1:6" ht="12.75" customHeight="1" x14ac:dyDescent="0.2">
      <c r="A1191" s="180">
        <v>1181</v>
      </c>
      <c r="B1191" s="189" t="s">
        <v>1070</v>
      </c>
      <c r="C1191" s="189">
        <v>80</v>
      </c>
      <c r="D1191" s="189">
        <v>80</v>
      </c>
      <c r="E1191" s="189">
        <v>80</v>
      </c>
      <c r="F1191" s="189">
        <v>80</v>
      </c>
    </row>
    <row r="1192" spans="1:6" ht="12.75" customHeight="1" thickBot="1" x14ac:dyDescent="0.25">
      <c r="A1192" s="181">
        <v>1182</v>
      </c>
      <c r="B1192" s="189" t="s">
        <v>983</v>
      </c>
      <c r="C1192" s="189">
        <v>1771</v>
      </c>
      <c r="D1192" s="189">
        <v>1771</v>
      </c>
      <c r="E1192" s="189">
        <v>1771</v>
      </c>
      <c r="F1192" s="189">
        <v>1771</v>
      </c>
    </row>
    <row r="1193" spans="1:6" ht="12.75" customHeight="1" x14ac:dyDescent="0.2">
      <c r="A1193" s="180">
        <v>1183</v>
      </c>
      <c r="B1193" s="189" t="s">
        <v>73</v>
      </c>
      <c r="C1193" s="189">
        <v>77</v>
      </c>
      <c r="D1193" s="189">
        <v>77</v>
      </c>
      <c r="E1193" s="189">
        <v>55</v>
      </c>
      <c r="F1193" s="189">
        <v>55</v>
      </c>
    </row>
    <row r="1194" spans="1:6" ht="12.75" customHeight="1" thickBot="1" x14ac:dyDescent="0.25">
      <c r="A1194" s="181">
        <v>1184</v>
      </c>
      <c r="B1194" s="189" t="s">
        <v>9</v>
      </c>
      <c r="C1194" s="189">
        <v>619</v>
      </c>
      <c r="D1194" s="189">
        <v>349</v>
      </c>
      <c r="E1194" s="189">
        <v>349</v>
      </c>
      <c r="F1194" s="189">
        <v>349</v>
      </c>
    </row>
    <row r="1195" spans="1:6" x14ac:dyDescent="0.2">
      <c r="A1195" s="180">
        <v>1185</v>
      </c>
      <c r="B1195" s="189" t="s">
        <v>452</v>
      </c>
      <c r="C1195" s="189">
        <v>110</v>
      </c>
      <c r="D1195" s="189">
        <v>110</v>
      </c>
      <c r="E1195" s="189">
        <v>110</v>
      </c>
      <c r="F1195" s="189">
        <v>110</v>
      </c>
    </row>
    <row r="1196" spans="1:6" ht="13.5" thickBot="1" x14ac:dyDescent="0.25">
      <c r="A1196" s="181">
        <v>1186</v>
      </c>
      <c r="B1196" s="202" t="s">
        <v>494</v>
      </c>
      <c r="C1196" s="202">
        <v>0</v>
      </c>
      <c r="D1196" s="202">
        <v>0</v>
      </c>
      <c r="E1196" s="202">
        <v>0</v>
      </c>
      <c r="F1196" s="202">
        <v>0</v>
      </c>
    </row>
    <row r="1197" spans="1:6" x14ac:dyDescent="0.2">
      <c r="A1197" s="180">
        <v>1187</v>
      </c>
      <c r="B1197" s="189" t="s">
        <v>2634</v>
      </c>
      <c r="C1197" s="189">
        <v>25257</v>
      </c>
      <c r="D1197" s="189">
        <v>25281</v>
      </c>
      <c r="E1197" s="189">
        <v>25564</v>
      </c>
      <c r="F1197" s="189">
        <v>25542</v>
      </c>
    </row>
    <row r="1198" spans="1:6" ht="13.5" thickBot="1" x14ac:dyDescent="0.25">
      <c r="A1198" s="181">
        <v>1188</v>
      </c>
      <c r="B1198" s="189" t="s">
        <v>2588</v>
      </c>
      <c r="C1198" s="189">
        <v>58</v>
      </c>
      <c r="D1198" s="189">
        <v>92</v>
      </c>
      <c r="E1198" s="189">
        <v>135</v>
      </c>
      <c r="F1198" s="189">
        <v>103</v>
      </c>
    </row>
    <row r="1199" spans="1:6" ht="12.75" customHeight="1" x14ac:dyDescent="0.2">
      <c r="A1199" s="180">
        <v>1189</v>
      </c>
      <c r="B1199" s="189" t="s">
        <v>984</v>
      </c>
      <c r="C1199" s="189">
        <v>0</v>
      </c>
      <c r="D1199" s="189">
        <v>0</v>
      </c>
      <c r="E1199" s="189">
        <v>0</v>
      </c>
      <c r="F1199" s="189">
        <v>0</v>
      </c>
    </row>
    <row r="1200" spans="1:6" ht="12.75" customHeight="1" thickBot="1" x14ac:dyDescent="0.25">
      <c r="A1200" s="181">
        <v>1190</v>
      </c>
      <c r="B1200" s="189" t="s">
        <v>985</v>
      </c>
      <c r="C1200" s="189">
        <v>1810</v>
      </c>
      <c r="D1200" s="189">
        <v>1810</v>
      </c>
      <c r="E1200" s="189">
        <v>1810</v>
      </c>
      <c r="F1200" s="189">
        <v>1810</v>
      </c>
    </row>
    <row r="1201" spans="1:6" ht="12.75" customHeight="1" x14ac:dyDescent="0.2">
      <c r="A1201" s="180">
        <v>1191</v>
      </c>
      <c r="B1201" s="189" t="s">
        <v>1095</v>
      </c>
      <c r="C1201" s="189">
        <v>36</v>
      </c>
      <c r="D1201" s="189">
        <v>36</v>
      </c>
      <c r="E1201" s="189">
        <v>36</v>
      </c>
      <c r="F1201" s="189">
        <v>36</v>
      </c>
    </row>
    <row r="1202" spans="1:6" ht="12.75" customHeight="1" thickBot="1" x14ac:dyDescent="0.25">
      <c r="A1202" s="181">
        <v>1192</v>
      </c>
      <c r="B1202" s="189" t="s">
        <v>986</v>
      </c>
      <c r="C1202" s="189">
        <v>723</v>
      </c>
      <c r="D1202" s="189">
        <v>723</v>
      </c>
      <c r="E1202" s="189">
        <v>723</v>
      </c>
      <c r="F1202" s="189">
        <v>723</v>
      </c>
    </row>
    <row r="1203" spans="1:6" ht="12.75" customHeight="1" x14ac:dyDescent="0.2">
      <c r="A1203" s="180">
        <v>1193</v>
      </c>
      <c r="B1203" s="189" t="s">
        <v>675</v>
      </c>
      <c r="C1203" s="189">
        <v>400</v>
      </c>
      <c r="D1203" s="189">
        <v>323</v>
      </c>
      <c r="E1203" s="189">
        <v>400</v>
      </c>
      <c r="F1203" s="189">
        <v>400</v>
      </c>
    </row>
    <row r="1204" spans="1:6" ht="12.75" customHeight="1" thickBot="1" x14ac:dyDescent="0.25">
      <c r="A1204" s="181">
        <v>1194</v>
      </c>
      <c r="B1204" s="189" t="s">
        <v>2635</v>
      </c>
      <c r="C1204" s="189">
        <v>1</v>
      </c>
      <c r="D1204" s="189">
        <v>1</v>
      </c>
      <c r="E1204" s="189">
        <v>1</v>
      </c>
      <c r="F1204" s="189">
        <v>1</v>
      </c>
    </row>
    <row r="1205" spans="1:6" ht="12.75" customHeight="1" x14ac:dyDescent="0.2">
      <c r="A1205" s="180">
        <v>1195</v>
      </c>
      <c r="B1205" s="202" t="s">
        <v>117</v>
      </c>
      <c r="C1205" s="202">
        <v>5</v>
      </c>
      <c r="D1205" s="202">
        <v>5</v>
      </c>
      <c r="E1205" s="202">
        <v>5</v>
      </c>
      <c r="F1205" s="202">
        <v>0</v>
      </c>
    </row>
    <row r="1206" spans="1:6" ht="12.75" customHeight="1" thickBot="1" x14ac:dyDescent="0.25">
      <c r="A1206" s="181">
        <v>1196</v>
      </c>
      <c r="B1206" s="189" t="s">
        <v>43</v>
      </c>
      <c r="C1206" s="189">
        <v>2</v>
      </c>
      <c r="D1206" s="189">
        <v>2</v>
      </c>
      <c r="E1206" s="189">
        <v>2</v>
      </c>
      <c r="F1206" s="189">
        <v>2</v>
      </c>
    </row>
    <row r="1207" spans="1:6" ht="12.75" customHeight="1" x14ac:dyDescent="0.2">
      <c r="A1207" s="180">
        <v>1197</v>
      </c>
      <c r="B1207" s="189" t="s">
        <v>1259</v>
      </c>
      <c r="C1207" s="189">
        <v>5449</v>
      </c>
      <c r="D1207" s="189">
        <v>5575</v>
      </c>
      <c r="E1207" s="189">
        <v>5699</v>
      </c>
      <c r="F1207" s="189">
        <v>5699</v>
      </c>
    </row>
    <row r="1208" spans="1:6" ht="12.75" customHeight="1" thickBot="1" x14ac:dyDescent="0.25">
      <c r="A1208" s="181">
        <v>1198</v>
      </c>
      <c r="B1208" s="189" t="s">
        <v>1141</v>
      </c>
      <c r="C1208" s="189">
        <v>386</v>
      </c>
      <c r="D1208" s="189">
        <v>399</v>
      </c>
      <c r="E1208" s="189">
        <v>407</v>
      </c>
      <c r="F1208" s="189">
        <v>407</v>
      </c>
    </row>
    <row r="1209" spans="1:6" ht="12.75" customHeight="1" x14ac:dyDescent="0.2">
      <c r="A1209" s="180">
        <v>1199</v>
      </c>
      <c r="B1209" s="189" t="s">
        <v>2505</v>
      </c>
      <c r="C1209" s="189">
        <v>404</v>
      </c>
      <c r="D1209" s="189">
        <v>403</v>
      </c>
      <c r="E1209" s="189">
        <v>403</v>
      </c>
      <c r="F1209" s="189">
        <v>403</v>
      </c>
    </row>
    <row r="1210" spans="1:6" ht="12.75" customHeight="1" thickBot="1" x14ac:dyDescent="0.25">
      <c r="A1210" s="181">
        <v>1200</v>
      </c>
      <c r="B1210" s="189" t="s">
        <v>1096</v>
      </c>
      <c r="C1210" s="189">
        <v>16978</v>
      </c>
      <c r="D1210" s="189">
        <v>17939</v>
      </c>
      <c r="E1210" s="189">
        <v>36077</v>
      </c>
      <c r="F1210" s="189">
        <v>0</v>
      </c>
    </row>
    <row r="1211" spans="1:6" ht="12.75" customHeight="1" x14ac:dyDescent="0.2">
      <c r="A1211" s="180">
        <v>1201</v>
      </c>
      <c r="B1211" s="189" t="s">
        <v>987</v>
      </c>
      <c r="C1211" s="189">
        <v>594</v>
      </c>
      <c r="D1211" s="189">
        <v>576</v>
      </c>
      <c r="E1211" s="189">
        <v>576</v>
      </c>
      <c r="F1211" s="189">
        <v>576</v>
      </c>
    </row>
    <row r="1212" spans="1:6" ht="12.75" customHeight="1" thickBot="1" x14ac:dyDescent="0.25">
      <c r="A1212" s="181">
        <v>1202</v>
      </c>
      <c r="B1212" s="189" t="s">
        <v>375</v>
      </c>
      <c r="C1212" s="189">
        <v>88</v>
      </c>
      <c r="D1212" s="189">
        <v>88</v>
      </c>
      <c r="E1212" s="189">
        <v>88</v>
      </c>
      <c r="F1212" s="189">
        <v>0</v>
      </c>
    </row>
    <row r="1213" spans="1:6" ht="12.75" customHeight="1" x14ac:dyDescent="0.2">
      <c r="A1213" s="180">
        <v>1203</v>
      </c>
      <c r="B1213" s="189" t="s">
        <v>1169</v>
      </c>
      <c r="C1213" s="189">
        <v>1232</v>
      </c>
      <c r="D1213" s="189">
        <v>1232</v>
      </c>
      <c r="E1213" s="189">
        <v>1232</v>
      </c>
      <c r="F1213" s="189">
        <v>1232</v>
      </c>
    </row>
    <row r="1214" spans="1:6" ht="13.5" thickBot="1" x14ac:dyDescent="0.25">
      <c r="A1214" s="181">
        <v>1204</v>
      </c>
      <c r="B1214" s="189" t="s">
        <v>2589</v>
      </c>
      <c r="C1214" s="189">
        <v>0</v>
      </c>
      <c r="D1214" s="189">
        <v>0</v>
      </c>
      <c r="E1214" s="189">
        <v>0</v>
      </c>
      <c r="F1214" s="189">
        <v>0</v>
      </c>
    </row>
    <row r="1215" spans="1:6" ht="12.75" customHeight="1" x14ac:dyDescent="0.2">
      <c r="A1215" s="180">
        <v>1205</v>
      </c>
      <c r="B1215" s="189" t="s">
        <v>343</v>
      </c>
      <c r="C1215" s="189">
        <v>7964</v>
      </c>
      <c r="D1215" s="189">
        <v>8023</v>
      </c>
      <c r="E1215" s="189">
        <v>8116</v>
      </c>
      <c r="F1215" s="189">
        <v>8116</v>
      </c>
    </row>
    <row r="1216" spans="1:6" ht="12.75" customHeight="1" thickBot="1" x14ac:dyDescent="0.25">
      <c r="A1216" s="181">
        <v>1206</v>
      </c>
      <c r="B1216" s="189" t="s">
        <v>1200</v>
      </c>
      <c r="C1216" s="189">
        <v>228</v>
      </c>
      <c r="D1216" s="189">
        <v>228</v>
      </c>
      <c r="E1216" s="189">
        <v>228</v>
      </c>
      <c r="F1216" s="189">
        <v>228</v>
      </c>
    </row>
    <row r="1217" spans="1:6" ht="12.75" customHeight="1" x14ac:dyDescent="0.2">
      <c r="A1217" s="180">
        <v>1207</v>
      </c>
      <c r="B1217" s="189" t="s">
        <v>988</v>
      </c>
      <c r="C1217" s="189">
        <v>834</v>
      </c>
      <c r="D1217" s="189">
        <v>834</v>
      </c>
      <c r="E1217" s="189">
        <v>834</v>
      </c>
      <c r="F1217" s="189">
        <v>834</v>
      </c>
    </row>
    <row r="1218" spans="1:6" ht="12.75" customHeight="1" thickBot="1" x14ac:dyDescent="0.25">
      <c r="A1218" s="181">
        <v>1208</v>
      </c>
      <c r="B1218" s="189" t="s">
        <v>2</v>
      </c>
      <c r="C1218" s="189">
        <v>0</v>
      </c>
      <c r="D1218" s="189">
        <v>0</v>
      </c>
      <c r="E1218" s="189">
        <v>0</v>
      </c>
      <c r="F1218" s="189">
        <v>0</v>
      </c>
    </row>
    <row r="1219" spans="1:6" x14ac:dyDescent="0.2">
      <c r="A1219" s="180">
        <v>1209</v>
      </c>
      <c r="B1219" s="189" t="s">
        <v>989</v>
      </c>
      <c r="C1219" s="189">
        <v>1038</v>
      </c>
      <c r="D1219" s="189">
        <v>1038</v>
      </c>
      <c r="E1219" s="189">
        <v>1038</v>
      </c>
      <c r="F1219" s="189">
        <v>1038</v>
      </c>
    </row>
    <row r="1220" spans="1:6" ht="12.75" customHeight="1" thickBot="1" x14ac:dyDescent="0.25">
      <c r="A1220" s="181">
        <v>1210</v>
      </c>
      <c r="B1220" s="189" t="s">
        <v>1201</v>
      </c>
      <c r="C1220" s="189">
        <v>76</v>
      </c>
      <c r="D1220" s="189">
        <v>77</v>
      </c>
      <c r="E1220" s="189">
        <v>78</v>
      </c>
      <c r="F1220" s="189">
        <v>78</v>
      </c>
    </row>
    <row r="1221" spans="1:6" ht="12.75" customHeight="1" x14ac:dyDescent="0.2">
      <c r="A1221" s="180">
        <v>1211</v>
      </c>
      <c r="B1221" s="189" t="s">
        <v>495</v>
      </c>
      <c r="C1221" s="189">
        <v>360</v>
      </c>
      <c r="D1221" s="189">
        <v>365</v>
      </c>
      <c r="E1221" s="189">
        <v>365</v>
      </c>
      <c r="F1221" s="189">
        <v>365</v>
      </c>
    </row>
    <row r="1222" spans="1:6" ht="12.75" customHeight="1" thickBot="1" x14ac:dyDescent="0.25">
      <c r="A1222" s="181">
        <v>1212</v>
      </c>
      <c r="B1222" s="189" t="s">
        <v>2590</v>
      </c>
      <c r="C1222" s="189">
        <v>14</v>
      </c>
      <c r="D1222" s="189">
        <v>14</v>
      </c>
      <c r="E1222" s="189">
        <v>22</v>
      </c>
      <c r="F1222" s="189">
        <v>22</v>
      </c>
    </row>
    <row r="1223" spans="1:6" ht="12.75" customHeight="1" x14ac:dyDescent="0.2">
      <c r="A1223" s="180">
        <v>1213</v>
      </c>
      <c r="B1223" s="189" t="s">
        <v>220</v>
      </c>
      <c r="C1223" s="189">
        <v>1358</v>
      </c>
      <c r="D1223" s="189">
        <v>1358</v>
      </c>
      <c r="E1223" s="189">
        <v>1358</v>
      </c>
      <c r="F1223" s="189">
        <v>1358</v>
      </c>
    </row>
    <row r="1224" spans="1:6" ht="12.75" customHeight="1" thickBot="1" x14ac:dyDescent="0.25">
      <c r="A1224" s="181">
        <v>1214</v>
      </c>
      <c r="B1224" s="189" t="s">
        <v>398</v>
      </c>
      <c r="C1224" s="189">
        <v>257</v>
      </c>
      <c r="D1224" s="189">
        <v>257</v>
      </c>
      <c r="E1224" s="189">
        <v>257</v>
      </c>
      <c r="F1224" s="189">
        <v>257</v>
      </c>
    </row>
    <row r="1225" spans="1:6" ht="12.75" customHeight="1" x14ac:dyDescent="0.2">
      <c r="A1225" s="180">
        <v>1215</v>
      </c>
      <c r="B1225" s="189" t="s">
        <v>2636</v>
      </c>
      <c r="C1225" s="189">
        <v>0</v>
      </c>
      <c r="D1225" s="189">
        <v>0</v>
      </c>
      <c r="E1225" s="189">
        <v>0</v>
      </c>
      <c r="F1225" s="189">
        <v>0</v>
      </c>
    </row>
    <row r="1226" spans="1:6" ht="12.75" customHeight="1" thickBot="1" x14ac:dyDescent="0.25">
      <c r="A1226" s="181">
        <v>1216</v>
      </c>
      <c r="B1226" s="202" t="s">
        <v>19</v>
      </c>
      <c r="C1226" s="202">
        <v>397</v>
      </c>
      <c r="D1226" s="202">
        <v>397</v>
      </c>
      <c r="E1226" s="202">
        <v>397</v>
      </c>
      <c r="F1226" s="202">
        <v>378</v>
      </c>
    </row>
    <row r="1227" spans="1:6" ht="12.75" customHeight="1" x14ac:dyDescent="0.2">
      <c r="A1227" s="180">
        <v>1217</v>
      </c>
      <c r="B1227" s="189" t="s">
        <v>527</v>
      </c>
      <c r="C1227" s="189">
        <v>1</v>
      </c>
      <c r="D1227" s="189">
        <v>1</v>
      </c>
      <c r="E1227" s="189">
        <v>1</v>
      </c>
      <c r="F1227" s="189">
        <v>1</v>
      </c>
    </row>
    <row r="1228" spans="1:6" ht="12.75" customHeight="1" thickBot="1" x14ac:dyDescent="0.25">
      <c r="A1228" s="181">
        <v>1218</v>
      </c>
      <c r="B1228" s="189" t="s">
        <v>424</v>
      </c>
      <c r="C1228" s="189">
        <v>0</v>
      </c>
      <c r="D1228" s="189">
        <v>0</v>
      </c>
      <c r="E1228" s="189">
        <v>0</v>
      </c>
      <c r="F1228" s="189">
        <v>0</v>
      </c>
    </row>
    <row r="1229" spans="1:6" ht="12.75" customHeight="1" x14ac:dyDescent="0.2">
      <c r="A1229" s="180">
        <v>1219</v>
      </c>
      <c r="B1229" s="189" t="s">
        <v>496</v>
      </c>
      <c r="C1229" s="189">
        <v>169</v>
      </c>
      <c r="D1229" s="189">
        <v>183</v>
      </c>
      <c r="E1229" s="189">
        <v>203</v>
      </c>
      <c r="F1229" s="189">
        <v>203</v>
      </c>
    </row>
    <row r="1230" spans="1:6" ht="12.75" customHeight="1" thickBot="1" x14ac:dyDescent="0.25">
      <c r="A1230" s="181">
        <v>1220</v>
      </c>
      <c r="B1230" s="189" t="s">
        <v>273</v>
      </c>
      <c r="C1230" s="189">
        <v>1</v>
      </c>
      <c r="D1230" s="189">
        <v>1</v>
      </c>
      <c r="E1230" s="189">
        <v>1</v>
      </c>
      <c r="F1230" s="189">
        <v>1</v>
      </c>
    </row>
    <row r="1231" spans="1:6" ht="12.75" customHeight="1" x14ac:dyDescent="0.2">
      <c r="A1231" s="180">
        <v>1221</v>
      </c>
      <c r="B1231" s="189" t="s">
        <v>344</v>
      </c>
      <c r="C1231" s="189">
        <v>60</v>
      </c>
      <c r="D1231" s="189">
        <v>60</v>
      </c>
      <c r="E1231" s="189">
        <v>60</v>
      </c>
      <c r="F1231" s="189">
        <v>60</v>
      </c>
    </row>
    <row r="1232" spans="1:6" ht="12.75" customHeight="1" thickBot="1" x14ac:dyDescent="0.25">
      <c r="A1232" s="181">
        <v>1222</v>
      </c>
      <c r="B1232" s="189" t="s">
        <v>1260</v>
      </c>
      <c r="C1232" s="189">
        <v>20</v>
      </c>
      <c r="D1232" s="189">
        <v>20</v>
      </c>
      <c r="E1232" s="189">
        <v>20</v>
      </c>
      <c r="F1232" s="189">
        <v>20</v>
      </c>
    </row>
    <row r="1233" spans="1:6" ht="12.75" customHeight="1" x14ac:dyDescent="0.2">
      <c r="A1233" s="180">
        <v>1223</v>
      </c>
      <c r="B1233" s="189" t="s">
        <v>990</v>
      </c>
      <c r="C1233" s="189">
        <v>28</v>
      </c>
      <c r="D1233" s="189">
        <v>28</v>
      </c>
      <c r="E1233" s="189">
        <v>28</v>
      </c>
      <c r="F1233" s="189">
        <v>28</v>
      </c>
    </row>
    <row r="1234" spans="1:6" ht="12.75" customHeight="1" thickBot="1" x14ac:dyDescent="0.25">
      <c r="A1234" s="181">
        <v>1224</v>
      </c>
      <c r="B1234" s="189" t="s">
        <v>991</v>
      </c>
      <c r="C1234" s="189">
        <v>763</v>
      </c>
      <c r="D1234" s="189">
        <v>763</v>
      </c>
      <c r="E1234" s="189">
        <v>763</v>
      </c>
      <c r="F1234" s="189">
        <v>763</v>
      </c>
    </row>
    <row r="1235" spans="1:6" ht="12.75" customHeight="1" x14ac:dyDescent="0.2">
      <c r="A1235" s="180">
        <v>1225</v>
      </c>
      <c r="B1235" s="189" t="s">
        <v>1170</v>
      </c>
      <c r="C1235" s="189">
        <v>236</v>
      </c>
      <c r="D1235" s="189">
        <v>236</v>
      </c>
      <c r="E1235" s="189">
        <v>236</v>
      </c>
      <c r="F1235" s="189">
        <v>236</v>
      </c>
    </row>
    <row r="1236" spans="1:6" ht="12.75" customHeight="1" thickBot="1" x14ac:dyDescent="0.25">
      <c r="A1236" s="181">
        <v>1226</v>
      </c>
      <c r="B1236" s="189" t="s">
        <v>992</v>
      </c>
      <c r="C1236" s="189">
        <v>15</v>
      </c>
      <c r="D1236" s="189">
        <v>15</v>
      </c>
      <c r="E1236" s="189">
        <v>15</v>
      </c>
      <c r="F1236" s="189">
        <v>15</v>
      </c>
    </row>
    <row r="1237" spans="1:6" ht="12.75" customHeight="1" x14ac:dyDescent="0.2">
      <c r="A1237" s="180">
        <v>1227</v>
      </c>
      <c r="B1237" s="189" t="s">
        <v>1261</v>
      </c>
      <c r="C1237" s="189">
        <v>15</v>
      </c>
      <c r="D1237" s="189">
        <v>15</v>
      </c>
      <c r="E1237" s="189">
        <v>15</v>
      </c>
      <c r="F1237" s="189">
        <v>15</v>
      </c>
    </row>
    <row r="1238" spans="1:6" ht="12.75" customHeight="1" thickBot="1" x14ac:dyDescent="0.25">
      <c r="A1238" s="181">
        <v>1228</v>
      </c>
      <c r="B1238" s="189" t="s">
        <v>993</v>
      </c>
      <c r="C1238" s="189">
        <v>149</v>
      </c>
      <c r="D1238" s="189">
        <v>149</v>
      </c>
      <c r="E1238" s="189">
        <v>149</v>
      </c>
      <c r="F1238" s="189">
        <v>149</v>
      </c>
    </row>
    <row r="1239" spans="1:6" ht="12.75" customHeight="1" x14ac:dyDescent="0.2">
      <c r="A1239" s="180">
        <v>1229</v>
      </c>
      <c r="B1239" s="189" t="s">
        <v>994</v>
      </c>
      <c r="C1239" s="189">
        <v>38231</v>
      </c>
      <c r="D1239" s="189">
        <v>38095</v>
      </c>
      <c r="E1239" s="189">
        <v>38358</v>
      </c>
      <c r="F1239" s="189">
        <v>38281</v>
      </c>
    </row>
    <row r="1240" spans="1:6" ht="12.75" customHeight="1" thickBot="1" x14ac:dyDescent="0.25">
      <c r="A1240" s="181">
        <v>1230</v>
      </c>
      <c r="B1240" s="189" t="s">
        <v>995</v>
      </c>
      <c r="C1240" s="189">
        <v>3</v>
      </c>
      <c r="D1240" s="189">
        <v>3</v>
      </c>
      <c r="E1240" s="189">
        <v>3</v>
      </c>
      <c r="F1240" s="189">
        <v>3</v>
      </c>
    </row>
    <row r="1241" spans="1:6" ht="12.75" customHeight="1" x14ac:dyDescent="0.2">
      <c r="A1241" s="180">
        <v>1231</v>
      </c>
      <c r="B1241" s="189" t="s">
        <v>1171</v>
      </c>
      <c r="C1241" s="189">
        <v>3</v>
      </c>
      <c r="D1241" s="189">
        <v>3</v>
      </c>
      <c r="E1241" s="189">
        <v>3</v>
      </c>
      <c r="F1241" s="189">
        <v>3</v>
      </c>
    </row>
    <row r="1242" spans="1:6" ht="13.5" thickBot="1" x14ac:dyDescent="0.25">
      <c r="A1242" s="181">
        <v>1232</v>
      </c>
      <c r="B1242" s="189" t="s">
        <v>2591</v>
      </c>
      <c r="C1242" s="189">
        <v>29279</v>
      </c>
      <c r="D1242" s="189">
        <v>29880</v>
      </c>
      <c r="E1242" s="189">
        <v>30290</v>
      </c>
      <c r="F1242" s="189">
        <v>30268</v>
      </c>
    </row>
    <row r="1243" spans="1:6" ht="12.75" customHeight="1" x14ac:dyDescent="0.2">
      <c r="A1243" s="180">
        <v>1233</v>
      </c>
      <c r="B1243" s="189" t="s">
        <v>996</v>
      </c>
      <c r="C1243" s="189">
        <v>2197</v>
      </c>
      <c r="D1243" s="189">
        <v>2197</v>
      </c>
      <c r="E1243" s="189">
        <v>2197</v>
      </c>
      <c r="F1243" s="189">
        <v>2197</v>
      </c>
    </row>
    <row r="1244" spans="1:6" ht="12.75" customHeight="1" thickBot="1" x14ac:dyDescent="0.25">
      <c r="A1244" s="181">
        <v>1234</v>
      </c>
      <c r="B1244" s="189" t="s">
        <v>997</v>
      </c>
      <c r="C1244" s="189">
        <v>557</v>
      </c>
      <c r="D1244" s="189">
        <v>557</v>
      </c>
      <c r="E1244" s="189">
        <v>557</v>
      </c>
      <c r="F1244" s="189">
        <v>557</v>
      </c>
    </row>
    <row r="1245" spans="1:6" ht="12.75" customHeight="1" x14ac:dyDescent="0.2">
      <c r="A1245" s="180">
        <v>1235</v>
      </c>
      <c r="B1245" s="189" t="s">
        <v>1202</v>
      </c>
      <c r="C1245" s="189">
        <v>0</v>
      </c>
      <c r="D1245" s="189">
        <v>0</v>
      </c>
      <c r="E1245" s="189">
        <v>0</v>
      </c>
      <c r="F1245" s="189">
        <v>0</v>
      </c>
    </row>
    <row r="1246" spans="1:6" ht="12.75" customHeight="1" thickBot="1" x14ac:dyDescent="0.25">
      <c r="A1246" s="181">
        <v>1236</v>
      </c>
      <c r="B1246" s="189" t="s">
        <v>998</v>
      </c>
      <c r="C1246" s="189">
        <v>1700</v>
      </c>
      <c r="D1246" s="189">
        <v>1684</v>
      </c>
      <c r="E1246" s="189">
        <v>1672</v>
      </c>
      <c r="F1246" s="189">
        <v>1672</v>
      </c>
    </row>
    <row r="1247" spans="1:6" ht="12.75" customHeight="1" x14ac:dyDescent="0.2">
      <c r="A1247" s="180">
        <v>1237</v>
      </c>
      <c r="B1247" s="189" t="s">
        <v>999</v>
      </c>
      <c r="C1247" s="189">
        <v>2010</v>
      </c>
      <c r="D1247" s="189">
        <v>2101</v>
      </c>
      <c r="E1247" s="189">
        <v>2127</v>
      </c>
      <c r="F1247" s="189">
        <v>2127</v>
      </c>
    </row>
    <row r="1248" spans="1:6" ht="12.75" customHeight="1" thickBot="1" x14ac:dyDescent="0.25">
      <c r="A1248" s="181">
        <v>1238</v>
      </c>
      <c r="B1248" s="189" t="s">
        <v>2453</v>
      </c>
      <c r="C1248" s="189">
        <v>0</v>
      </c>
      <c r="D1248" s="189">
        <v>0</v>
      </c>
      <c r="E1248" s="189">
        <v>0</v>
      </c>
      <c r="F1248" s="189">
        <v>0</v>
      </c>
    </row>
    <row r="1249" spans="1:6" ht="12.75" customHeight="1" x14ac:dyDescent="0.2">
      <c r="A1249" s="180">
        <v>1239</v>
      </c>
      <c r="B1249" s="189" t="s">
        <v>1000</v>
      </c>
      <c r="C1249" s="189">
        <v>282</v>
      </c>
      <c r="D1249" s="189">
        <v>282</v>
      </c>
      <c r="E1249" s="189">
        <v>282</v>
      </c>
      <c r="F1249" s="189">
        <v>282</v>
      </c>
    </row>
    <row r="1250" spans="1:6" ht="13.5" thickBot="1" x14ac:dyDescent="0.25">
      <c r="A1250" s="181">
        <v>1240</v>
      </c>
      <c r="B1250" s="189" t="s">
        <v>1001</v>
      </c>
      <c r="C1250" s="189">
        <v>637</v>
      </c>
      <c r="D1250" s="189">
        <v>646</v>
      </c>
      <c r="E1250" s="189">
        <v>652</v>
      </c>
      <c r="F1250" s="189">
        <v>652</v>
      </c>
    </row>
    <row r="1251" spans="1:6" ht="12.75" customHeight="1" x14ac:dyDescent="0.2">
      <c r="A1251" s="180">
        <v>1241</v>
      </c>
      <c r="B1251" s="189" t="s">
        <v>1097</v>
      </c>
      <c r="C1251" s="189">
        <v>380</v>
      </c>
      <c r="D1251" s="189">
        <v>380</v>
      </c>
      <c r="E1251" s="189">
        <v>380</v>
      </c>
      <c r="F1251" s="189">
        <v>380</v>
      </c>
    </row>
    <row r="1252" spans="1:6" ht="12.75" customHeight="1" thickBot="1" x14ac:dyDescent="0.25">
      <c r="A1252" s="181">
        <v>1242</v>
      </c>
      <c r="B1252" s="202" t="s">
        <v>1002</v>
      </c>
      <c r="C1252" s="202">
        <v>5</v>
      </c>
      <c r="D1252" s="202">
        <v>5</v>
      </c>
      <c r="E1252" s="202">
        <v>5</v>
      </c>
      <c r="F1252" s="202">
        <v>5</v>
      </c>
    </row>
    <row r="1253" spans="1:6" ht="12.75" customHeight="1" x14ac:dyDescent="0.2">
      <c r="A1253" s="180">
        <v>1243</v>
      </c>
      <c r="B1253" s="189" t="s">
        <v>1226</v>
      </c>
      <c r="C1253" s="189">
        <v>0</v>
      </c>
      <c r="D1253" s="189">
        <v>0</v>
      </c>
      <c r="E1253" s="189">
        <v>0</v>
      </c>
      <c r="F1253" s="189">
        <v>0</v>
      </c>
    </row>
    <row r="1254" spans="1:6" ht="12.75" customHeight="1" thickBot="1" x14ac:dyDescent="0.25">
      <c r="A1254" s="181">
        <v>1244</v>
      </c>
      <c r="B1254" s="189" t="s">
        <v>1003</v>
      </c>
      <c r="C1254" s="189">
        <v>31</v>
      </c>
      <c r="D1254" s="189">
        <v>31</v>
      </c>
      <c r="E1254" s="189">
        <v>31</v>
      </c>
      <c r="F1254" s="189">
        <v>31</v>
      </c>
    </row>
    <row r="1255" spans="1:6" ht="12.75" customHeight="1" x14ac:dyDescent="0.2">
      <c r="A1255" s="180">
        <v>1245</v>
      </c>
      <c r="B1255" s="189" t="s">
        <v>1142</v>
      </c>
      <c r="C1255" s="189">
        <v>0</v>
      </c>
      <c r="D1255" s="189">
        <v>0</v>
      </c>
      <c r="E1255" s="189">
        <v>0</v>
      </c>
      <c r="F1255" s="189">
        <v>0</v>
      </c>
    </row>
    <row r="1256" spans="1:6" ht="12.75" customHeight="1" thickBot="1" x14ac:dyDescent="0.25">
      <c r="A1256" s="181">
        <v>1246</v>
      </c>
      <c r="B1256" s="189" t="s">
        <v>87</v>
      </c>
      <c r="C1256" s="189">
        <v>0</v>
      </c>
      <c r="D1256" s="189">
        <v>0</v>
      </c>
      <c r="E1256" s="189">
        <v>0</v>
      </c>
      <c r="F1256" s="189">
        <v>0</v>
      </c>
    </row>
    <row r="1257" spans="1:6" ht="12.75" customHeight="1" x14ac:dyDescent="0.2">
      <c r="A1257" s="180">
        <v>1247</v>
      </c>
      <c r="B1257" s="189" t="s">
        <v>1227</v>
      </c>
      <c r="C1257" s="189">
        <v>193</v>
      </c>
      <c r="D1257" s="189">
        <v>194</v>
      </c>
      <c r="E1257" s="189">
        <v>203</v>
      </c>
      <c r="F1257" s="189">
        <v>203</v>
      </c>
    </row>
    <row r="1258" spans="1:6" ht="12.75" customHeight="1" thickBot="1" x14ac:dyDescent="0.25">
      <c r="A1258" s="181">
        <v>1248</v>
      </c>
      <c r="B1258" s="189" t="s">
        <v>1004</v>
      </c>
      <c r="C1258" s="189">
        <v>4948</v>
      </c>
      <c r="D1258" s="189">
        <v>5077</v>
      </c>
      <c r="E1258" s="189">
        <v>5190</v>
      </c>
      <c r="F1258" s="189">
        <v>5190</v>
      </c>
    </row>
    <row r="1259" spans="1:6" ht="12.75" customHeight="1" x14ac:dyDescent="0.2">
      <c r="A1259" s="180">
        <v>1249</v>
      </c>
      <c r="B1259" s="189" t="s">
        <v>2592</v>
      </c>
      <c r="C1259" s="189">
        <v>498</v>
      </c>
      <c r="D1259" s="189">
        <v>498</v>
      </c>
      <c r="E1259" s="189">
        <v>498</v>
      </c>
      <c r="F1259" s="189">
        <v>498</v>
      </c>
    </row>
    <row r="1260" spans="1:6" ht="12.75" customHeight="1" thickBot="1" x14ac:dyDescent="0.25">
      <c r="A1260" s="181">
        <v>1250</v>
      </c>
      <c r="B1260" s="189" t="s">
        <v>1005</v>
      </c>
      <c r="C1260" s="189">
        <v>11</v>
      </c>
      <c r="D1260" s="189">
        <v>11</v>
      </c>
      <c r="E1260" s="189">
        <v>11</v>
      </c>
      <c r="F1260" s="189">
        <v>9</v>
      </c>
    </row>
    <row r="1261" spans="1:6" x14ac:dyDescent="0.2">
      <c r="A1261" s="180">
        <v>1251</v>
      </c>
      <c r="B1261" s="189" t="s">
        <v>1006</v>
      </c>
      <c r="C1261" s="189">
        <v>17082</v>
      </c>
      <c r="D1261" s="189">
        <v>17082</v>
      </c>
      <c r="E1261" s="189">
        <v>17082</v>
      </c>
      <c r="F1261" s="189">
        <v>17081</v>
      </c>
    </row>
    <row r="1262" spans="1:6" ht="13.5" thickBot="1" x14ac:dyDescent="0.25">
      <c r="A1262" s="181">
        <v>1252</v>
      </c>
      <c r="B1262" s="189" t="s">
        <v>1007</v>
      </c>
      <c r="C1262" s="189">
        <v>1272</v>
      </c>
      <c r="D1262" s="189">
        <v>1264</v>
      </c>
      <c r="E1262" s="189">
        <v>1264</v>
      </c>
      <c r="F1262" s="189">
        <v>1264</v>
      </c>
    </row>
    <row r="1263" spans="1:6" x14ac:dyDescent="0.2">
      <c r="A1263" s="180">
        <v>1253</v>
      </c>
      <c r="B1263" s="189" t="s">
        <v>1008</v>
      </c>
      <c r="C1263" s="189">
        <v>2154</v>
      </c>
      <c r="D1263" s="189">
        <v>2154</v>
      </c>
      <c r="E1263" s="189">
        <v>2154</v>
      </c>
      <c r="F1263" s="189">
        <v>2154</v>
      </c>
    </row>
    <row r="1264" spans="1:6" ht="12.75" customHeight="1" thickBot="1" x14ac:dyDescent="0.25">
      <c r="A1264" s="181">
        <v>1254</v>
      </c>
      <c r="B1264" s="189" t="s">
        <v>2506</v>
      </c>
      <c r="C1264" s="189">
        <v>173</v>
      </c>
      <c r="D1264" s="189">
        <v>190</v>
      </c>
      <c r="E1264" s="189">
        <v>190</v>
      </c>
      <c r="F1264" s="189">
        <v>190</v>
      </c>
    </row>
    <row r="1265" spans="1:6" x14ac:dyDescent="0.2">
      <c r="A1265" s="180">
        <v>1255</v>
      </c>
      <c r="B1265" s="189" t="s">
        <v>1009</v>
      </c>
      <c r="C1265" s="189">
        <v>2613</v>
      </c>
      <c r="D1265" s="189">
        <v>2613</v>
      </c>
      <c r="E1265" s="189">
        <v>2613</v>
      </c>
      <c r="F1265" s="189">
        <v>2613</v>
      </c>
    </row>
    <row r="1266" spans="1:6" ht="13.5" thickBot="1" x14ac:dyDescent="0.25">
      <c r="A1266" s="181">
        <v>1256</v>
      </c>
      <c r="B1266" s="189" t="s">
        <v>2454</v>
      </c>
      <c r="C1266" s="189">
        <v>394</v>
      </c>
      <c r="D1266" s="189">
        <v>394</v>
      </c>
      <c r="E1266" s="189">
        <v>394</v>
      </c>
      <c r="F1266" s="189">
        <v>394</v>
      </c>
    </row>
    <row r="1267" spans="1:6" ht="12.75" customHeight="1" x14ac:dyDescent="0.2">
      <c r="A1267" s="180">
        <v>1257</v>
      </c>
      <c r="B1267" s="189" t="s">
        <v>1010</v>
      </c>
      <c r="C1267" s="189">
        <v>146</v>
      </c>
      <c r="D1267" s="189">
        <v>146</v>
      </c>
      <c r="E1267" s="189">
        <v>146</v>
      </c>
      <c r="F1267" s="189">
        <v>146</v>
      </c>
    </row>
    <row r="1268" spans="1:6" ht="13.5" thickBot="1" x14ac:dyDescent="0.25">
      <c r="A1268" s="181">
        <v>1258</v>
      </c>
      <c r="B1268" s="189" t="s">
        <v>1228</v>
      </c>
      <c r="C1268" s="189">
        <v>88</v>
      </c>
      <c r="D1268" s="189">
        <v>88</v>
      </c>
      <c r="E1268" s="189">
        <v>88</v>
      </c>
      <c r="F1268" s="189">
        <v>88</v>
      </c>
    </row>
    <row r="1269" spans="1:6" x14ac:dyDescent="0.2">
      <c r="A1269" s="180">
        <v>1259</v>
      </c>
      <c r="B1269" s="189" t="s">
        <v>1011</v>
      </c>
      <c r="C1269" s="189">
        <v>906</v>
      </c>
      <c r="D1269" s="189">
        <v>913</v>
      </c>
      <c r="E1269" s="189">
        <v>923</v>
      </c>
      <c r="F1269" s="189">
        <v>923</v>
      </c>
    </row>
    <row r="1270" spans="1:6" ht="13.5" thickBot="1" x14ac:dyDescent="0.25">
      <c r="A1270" s="181">
        <v>1260</v>
      </c>
      <c r="B1270" s="189" t="s">
        <v>2366</v>
      </c>
      <c r="C1270" s="189">
        <v>291</v>
      </c>
      <c r="D1270" s="189">
        <v>297</v>
      </c>
      <c r="E1270" s="189">
        <v>290</v>
      </c>
      <c r="F1270" s="189">
        <v>290</v>
      </c>
    </row>
    <row r="1271" spans="1:6" ht="12.75" customHeight="1" x14ac:dyDescent="0.2">
      <c r="A1271" s="180">
        <v>1261</v>
      </c>
      <c r="B1271" s="189" t="s">
        <v>2455</v>
      </c>
      <c r="C1271" s="189">
        <v>3555</v>
      </c>
      <c r="D1271" s="189">
        <v>3522</v>
      </c>
      <c r="E1271" s="189">
        <v>3693</v>
      </c>
      <c r="F1271" s="189">
        <v>3693</v>
      </c>
    </row>
    <row r="1272" spans="1:6" ht="12.75" customHeight="1" thickBot="1" x14ac:dyDescent="0.25">
      <c r="A1272" s="181">
        <v>1262</v>
      </c>
      <c r="B1272" s="189" t="s">
        <v>1012</v>
      </c>
      <c r="C1272" s="189">
        <v>120</v>
      </c>
      <c r="D1272" s="189">
        <v>120</v>
      </c>
      <c r="E1272" s="189">
        <v>120</v>
      </c>
      <c r="F1272" s="189">
        <v>120</v>
      </c>
    </row>
    <row r="1273" spans="1:6" ht="12.75" customHeight="1" x14ac:dyDescent="0.2">
      <c r="A1273" s="180">
        <v>1263</v>
      </c>
      <c r="B1273" s="189" t="s">
        <v>1013</v>
      </c>
      <c r="C1273" s="189">
        <v>17</v>
      </c>
      <c r="D1273" s="189">
        <v>17</v>
      </c>
      <c r="E1273" s="189">
        <v>17</v>
      </c>
      <c r="F1273" s="189">
        <v>17</v>
      </c>
    </row>
    <row r="1274" spans="1:6" ht="13.5" thickBot="1" x14ac:dyDescent="0.25">
      <c r="A1274" s="181">
        <v>1264</v>
      </c>
      <c r="B1274" s="189" t="s">
        <v>1172</v>
      </c>
      <c r="C1274" s="189">
        <v>120</v>
      </c>
      <c r="D1274" s="189">
        <v>121</v>
      </c>
      <c r="E1274" s="189">
        <v>124</v>
      </c>
      <c r="F1274" s="189">
        <v>124</v>
      </c>
    </row>
    <row r="1275" spans="1:6" ht="12.75" customHeight="1" x14ac:dyDescent="0.2">
      <c r="A1275" s="180">
        <v>1265</v>
      </c>
      <c r="B1275" s="189" t="s">
        <v>1014</v>
      </c>
      <c r="C1275" s="189">
        <v>424</v>
      </c>
      <c r="D1275" s="189">
        <v>424</v>
      </c>
      <c r="E1275" s="189">
        <v>424</v>
      </c>
      <c r="F1275" s="189">
        <v>424</v>
      </c>
    </row>
    <row r="1276" spans="1:6" ht="13.5" thickBot="1" x14ac:dyDescent="0.25">
      <c r="A1276" s="181">
        <v>1266</v>
      </c>
      <c r="B1276" s="189" t="s">
        <v>2593</v>
      </c>
      <c r="C1276" s="189">
        <v>2192</v>
      </c>
      <c r="D1276" s="189">
        <v>2223</v>
      </c>
      <c r="E1276" s="189">
        <v>2247</v>
      </c>
      <c r="F1276" s="189">
        <v>2247</v>
      </c>
    </row>
    <row r="1277" spans="1:6" ht="12.75" customHeight="1" x14ac:dyDescent="0.2">
      <c r="A1277" s="180">
        <v>1267</v>
      </c>
      <c r="B1277" s="189" t="s">
        <v>1015</v>
      </c>
      <c r="C1277" s="189">
        <v>817</v>
      </c>
      <c r="D1277" s="189">
        <v>817</v>
      </c>
      <c r="E1277" s="189">
        <v>817</v>
      </c>
      <c r="F1277" s="189">
        <v>817</v>
      </c>
    </row>
    <row r="1278" spans="1:6" ht="12.75" customHeight="1" thickBot="1" x14ac:dyDescent="0.25">
      <c r="A1278" s="181">
        <v>1268</v>
      </c>
      <c r="B1278" s="189" t="s">
        <v>1114</v>
      </c>
      <c r="C1278" s="189">
        <v>183</v>
      </c>
      <c r="D1278" s="189">
        <v>183</v>
      </c>
      <c r="E1278" s="189">
        <v>183</v>
      </c>
      <c r="F1278" s="189">
        <v>183</v>
      </c>
    </row>
    <row r="1279" spans="1:6" ht="12.75" customHeight="1" x14ac:dyDescent="0.2">
      <c r="A1279" s="180">
        <v>1269</v>
      </c>
      <c r="B1279" s="189" t="s">
        <v>1016</v>
      </c>
      <c r="C1279" s="189">
        <v>2278</v>
      </c>
      <c r="D1279" s="189">
        <v>2261</v>
      </c>
      <c r="E1279" s="189">
        <v>2301</v>
      </c>
      <c r="F1279" s="189">
        <v>2301</v>
      </c>
    </row>
    <row r="1280" spans="1:6" ht="12.75" customHeight="1" thickBot="1" x14ac:dyDescent="0.25">
      <c r="A1280" s="181">
        <v>1270</v>
      </c>
      <c r="B1280" s="189" t="s">
        <v>376</v>
      </c>
      <c r="C1280" s="189">
        <v>89</v>
      </c>
      <c r="D1280" s="189">
        <v>95</v>
      </c>
      <c r="E1280" s="189">
        <v>95</v>
      </c>
      <c r="F1280" s="189">
        <v>80</v>
      </c>
    </row>
    <row r="1281" spans="1:6" x14ac:dyDescent="0.2">
      <c r="A1281" s="180">
        <v>1271</v>
      </c>
      <c r="B1281" s="189" t="s">
        <v>1017</v>
      </c>
      <c r="C1281" s="189">
        <v>3369</v>
      </c>
      <c r="D1281" s="189">
        <v>3662</v>
      </c>
      <c r="E1281" s="189">
        <v>3647</v>
      </c>
      <c r="F1281" s="189">
        <v>3647</v>
      </c>
    </row>
    <row r="1282" spans="1:6" ht="12.75" customHeight="1" thickBot="1" x14ac:dyDescent="0.25">
      <c r="A1282" s="181">
        <v>1272</v>
      </c>
      <c r="B1282" s="189" t="s">
        <v>1203</v>
      </c>
      <c r="C1282" s="189">
        <v>559</v>
      </c>
      <c r="D1282" s="189">
        <v>559</v>
      </c>
      <c r="E1282" s="189">
        <v>559</v>
      </c>
      <c r="F1282" s="189">
        <v>559</v>
      </c>
    </row>
    <row r="1283" spans="1:6" ht="12.75" customHeight="1" x14ac:dyDescent="0.2">
      <c r="A1283" s="180">
        <v>1273</v>
      </c>
      <c r="B1283" s="189" t="s">
        <v>1018</v>
      </c>
      <c r="C1283" s="189">
        <v>491</v>
      </c>
      <c r="D1283" s="189">
        <v>491</v>
      </c>
      <c r="E1283" s="189">
        <v>491</v>
      </c>
      <c r="F1283" s="189">
        <v>0</v>
      </c>
    </row>
    <row r="1284" spans="1:6" ht="12.75" customHeight="1" thickBot="1" x14ac:dyDescent="0.25">
      <c r="A1284" s="181">
        <v>1274</v>
      </c>
      <c r="B1284" s="189" t="s">
        <v>2456</v>
      </c>
      <c r="C1284" s="189">
        <v>75</v>
      </c>
      <c r="D1284" s="189">
        <v>75</v>
      </c>
      <c r="E1284" s="189">
        <v>75</v>
      </c>
      <c r="F1284" s="189">
        <v>75</v>
      </c>
    </row>
    <row r="1285" spans="1:6" ht="12.75" customHeight="1" x14ac:dyDescent="0.2">
      <c r="A1285" s="180">
        <v>1275</v>
      </c>
      <c r="B1285" s="189" t="s">
        <v>2367</v>
      </c>
      <c r="C1285" s="189">
        <v>0</v>
      </c>
      <c r="D1285" s="189">
        <v>0</v>
      </c>
      <c r="E1285" s="189">
        <v>0</v>
      </c>
      <c r="F1285" s="189">
        <v>0</v>
      </c>
    </row>
    <row r="1286" spans="1:6" ht="12.75" customHeight="1" thickBot="1" x14ac:dyDescent="0.25">
      <c r="A1286" s="181">
        <v>1276</v>
      </c>
      <c r="B1286" s="202" t="s">
        <v>1019</v>
      </c>
      <c r="C1286" s="202">
        <v>0</v>
      </c>
      <c r="D1286" s="202">
        <v>0</v>
      </c>
      <c r="E1286" s="202">
        <v>0</v>
      </c>
      <c r="F1286" s="202">
        <v>0</v>
      </c>
    </row>
    <row r="1287" spans="1:6" x14ac:dyDescent="0.2">
      <c r="A1287" s="180">
        <v>1277</v>
      </c>
      <c r="B1287" s="189" t="s">
        <v>2457</v>
      </c>
      <c r="C1287" s="189">
        <v>6</v>
      </c>
      <c r="D1287" s="189">
        <v>5</v>
      </c>
      <c r="E1287" s="189">
        <v>4</v>
      </c>
      <c r="F1287" s="189">
        <v>4</v>
      </c>
    </row>
    <row r="1288" spans="1:6" ht="12.75" customHeight="1" thickBot="1" x14ac:dyDescent="0.25">
      <c r="A1288" s="181">
        <v>1278</v>
      </c>
      <c r="B1288" s="189" t="s">
        <v>1020</v>
      </c>
      <c r="C1288" s="189">
        <v>1360</v>
      </c>
      <c r="D1288" s="189">
        <v>1360</v>
      </c>
      <c r="E1288" s="189">
        <v>1360</v>
      </c>
      <c r="F1288" s="189">
        <v>1360</v>
      </c>
    </row>
    <row r="1289" spans="1:6" x14ac:dyDescent="0.2">
      <c r="A1289" s="180">
        <v>1279</v>
      </c>
      <c r="B1289" s="202" t="s">
        <v>1021</v>
      </c>
      <c r="C1289" s="202">
        <v>1168</v>
      </c>
      <c r="D1289" s="202">
        <v>1168</v>
      </c>
      <c r="E1289" s="202">
        <v>1168</v>
      </c>
      <c r="F1289" s="202">
        <v>803</v>
      </c>
    </row>
    <row r="1290" spans="1:6" ht="12.75" customHeight="1" thickBot="1" x14ac:dyDescent="0.25">
      <c r="A1290" s="181">
        <v>1280</v>
      </c>
      <c r="B1290" s="189" t="s">
        <v>604</v>
      </c>
      <c r="C1290" s="189">
        <v>70</v>
      </c>
      <c r="D1290" s="189">
        <v>70</v>
      </c>
      <c r="E1290" s="189">
        <v>50</v>
      </c>
      <c r="F1290" s="189">
        <v>50</v>
      </c>
    </row>
    <row r="1291" spans="1:6" x14ac:dyDescent="0.2">
      <c r="A1291" s="180">
        <v>1281</v>
      </c>
      <c r="B1291" s="189" t="s">
        <v>2637</v>
      </c>
      <c r="C1291" s="189">
        <v>22</v>
      </c>
      <c r="D1291" s="189">
        <v>85</v>
      </c>
      <c r="E1291" s="189">
        <v>91</v>
      </c>
      <c r="F1291" s="189">
        <v>91</v>
      </c>
    </row>
    <row r="1292" spans="1:6" ht="12.75" customHeight="1" thickBot="1" x14ac:dyDescent="0.25">
      <c r="A1292" s="181">
        <v>1282</v>
      </c>
      <c r="B1292" s="189" t="s">
        <v>1115</v>
      </c>
      <c r="C1292" s="189">
        <v>47</v>
      </c>
      <c r="D1292" s="189">
        <v>47</v>
      </c>
      <c r="E1292" s="189">
        <v>47</v>
      </c>
      <c r="F1292" s="189">
        <v>47</v>
      </c>
    </row>
    <row r="1293" spans="1:6" x14ac:dyDescent="0.2">
      <c r="A1293" s="180">
        <v>1283</v>
      </c>
      <c r="B1293" s="189" t="s">
        <v>232</v>
      </c>
      <c r="C1293" s="189">
        <v>226</v>
      </c>
      <c r="D1293" s="189">
        <v>222</v>
      </c>
      <c r="E1293" s="189">
        <v>218</v>
      </c>
      <c r="F1293" s="189">
        <v>218</v>
      </c>
    </row>
    <row r="1294" spans="1:6" ht="12.75" customHeight="1" thickBot="1" x14ac:dyDescent="0.25">
      <c r="A1294" s="181">
        <v>1284</v>
      </c>
      <c r="B1294" s="189" t="s">
        <v>1229</v>
      </c>
      <c r="C1294" s="189">
        <v>41</v>
      </c>
      <c r="D1294" s="189">
        <v>41</v>
      </c>
      <c r="E1294" s="189">
        <v>46</v>
      </c>
      <c r="F1294" s="189">
        <v>46</v>
      </c>
    </row>
    <row r="1295" spans="1:6" ht="12.75" customHeight="1" x14ac:dyDescent="0.2">
      <c r="A1295" s="180">
        <v>1285</v>
      </c>
      <c r="B1295" s="189" t="s">
        <v>1022</v>
      </c>
      <c r="C1295" s="189">
        <v>0</v>
      </c>
      <c r="D1295" s="189">
        <v>0</v>
      </c>
      <c r="E1295" s="189">
        <v>0</v>
      </c>
      <c r="F1295" s="189">
        <v>0</v>
      </c>
    </row>
    <row r="1296" spans="1:6" ht="12.75" customHeight="1" thickBot="1" x14ac:dyDescent="0.25">
      <c r="A1296" s="181">
        <v>1286</v>
      </c>
      <c r="B1296" s="189" t="s">
        <v>651</v>
      </c>
      <c r="C1296" s="189">
        <v>10</v>
      </c>
      <c r="D1296" s="189">
        <v>10</v>
      </c>
      <c r="E1296" s="189">
        <v>10</v>
      </c>
      <c r="F1296" s="189">
        <v>10</v>
      </c>
    </row>
    <row r="1297" spans="1:6" ht="12.75" customHeight="1" x14ac:dyDescent="0.2">
      <c r="A1297" s="180">
        <v>1287</v>
      </c>
      <c r="B1297" s="189" t="s">
        <v>199</v>
      </c>
      <c r="C1297" s="189">
        <v>5</v>
      </c>
      <c r="D1297" s="189">
        <v>5</v>
      </c>
      <c r="E1297" s="189">
        <v>4</v>
      </c>
      <c r="F1297" s="189">
        <v>0</v>
      </c>
    </row>
    <row r="1298" spans="1:6" ht="12.75" customHeight="1" thickBot="1" x14ac:dyDescent="0.25">
      <c r="A1298" s="181">
        <v>1288</v>
      </c>
      <c r="B1298" s="202" t="s">
        <v>399</v>
      </c>
      <c r="C1298" s="202">
        <v>77</v>
      </c>
      <c r="D1298" s="202">
        <v>77</v>
      </c>
      <c r="E1298" s="202">
        <v>77</v>
      </c>
      <c r="F1298" s="202">
        <v>31</v>
      </c>
    </row>
    <row r="1299" spans="1:6" x14ac:dyDescent="0.2">
      <c r="A1299" s="180">
        <v>1289</v>
      </c>
      <c r="B1299" s="189" t="s">
        <v>528</v>
      </c>
      <c r="C1299" s="189">
        <v>426</v>
      </c>
      <c r="D1299" s="189">
        <v>453</v>
      </c>
      <c r="E1299" s="189">
        <v>454</v>
      </c>
      <c r="F1299" s="189">
        <v>454</v>
      </c>
    </row>
    <row r="1300" spans="1:6" ht="12.75" customHeight="1" thickBot="1" x14ac:dyDescent="0.25">
      <c r="A1300" s="181">
        <v>1290</v>
      </c>
      <c r="B1300" s="202" t="s">
        <v>572</v>
      </c>
      <c r="C1300" s="202">
        <v>93</v>
      </c>
      <c r="D1300" s="202">
        <v>93</v>
      </c>
      <c r="E1300" s="202">
        <v>93</v>
      </c>
      <c r="F1300" s="202">
        <v>93</v>
      </c>
    </row>
    <row r="1301" spans="1:6" ht="12.75" customHeight="1" x14ac:dyDescent="0.2">
      <c r="A1301" s="180">
        <v>1291</v>
      </c>
      <c r="B1301" s="189" t="s">
        <v>529</v>
      </c>
      <c r="C1301" s="189">
        <v>84</v>
      </c>
      <c r="D1301" s="189">
        <v>84</v>
      </c>
      <c r="E1301" s="189">
        <v>84</v>
      </c>
      <c r="F1301" s="189">
        <v>84</v>
      </c>
    </row>
    <row r="1302" spans="1:6" ht="12.75" customHeight="1" thickBot="1" x14ac:dyDescent="0.25">
      <c r="A1302" s="181">
        <v>1292</v>
      </c>
      <c r="B1302" s="189" t="s">
        <v>2594</v>
      </c>
      <c r="C1302" s="189">
        <v>26</v>
      </c>
      <c r="D1302" s="189">
        <v>26</v>
      </c>
      <c r="E1302" s="189">
        <v>26</v>
      </c>
      <c r="F1302" s="189">
        <v>26</v>
      </c>
    </row>
    <row r="1303" spans="1:6" ht="12.75" customHeight="1" x14ac:dyDescent="0.2">
      <c r="A1303" s="180">
        <v>1293</v>
      </c>
      <c r="B1303" s="189" t="s">
        <v>312</v>
      </c>
      <c r="C1303" s="189">
        <v>772</v>
      </c>
      <c r="D1303" s="189">
        <v>742</v>
      </c>
      <c r="E1303" s="189">
        <v>768</v>
      </c>
      <c r="F1303" s="189">
        <v>768</v>
      </c>
    </row>
    <row r="1304" spans="1:6" ht="12.75" customHeight="1" thickBot="1" x14ac:dyDescent="0.25">
      <c r="A1304" s="181">
        <v>1294</v>
      </c>
      <c r="B1304" s="189" t="s">
        <v>323</v>
      </c>
      <c r="C1304" s="189">
        <v>345</v>
      </c>
      <c r="D1304" s="189">
        <v>345</v>
      </c>
      <c r="E1304" s="189">
        <v>345</v>
      </c>
      <c r="F1304" s="189">
        <v>345</v>
      </c>
    </row>
    <row r="1305" spans="1:6" ht="12.75" customHeight="1" x14ac:dyDescent="0.2">
      <c r="A1305" s="180">
        <v>1295</v>
      </c>
      <c r="B1305" s="189" t="s">
        <v>2368</v>
      </c>
      <c r="C1305" s="189">
        <v>113</v>
      </c>
      <c r="D1305" s="189">
        <v>113</v>
      </c>
      <c r="E1305" s="189">
        <v>113</v>
      </c>
      <c r="F1305" s="189">
        <v>113</v>
      </c>
    </row>
    <row r="1306" spans="1:6" ht="13.5" thickBot="1" x14ac:dyDescent="0.25">
      <c r="A1306" s="181">
        <v>1296</v>
      </c>
      <c r="B1306" s="189" t="s">
        <v>573</v>
      </c>
      <c r="C1306" s="189">
        <v>0</v>
      </c>
      <c r="D1306" s="189">
        <v>0</v>
      </c>
      <c r="E1306" s="189">
        <v>0</v>
      </c>
      <c r="F1306" s="189">
        <v>0</v>
      </c>
    </row>
    <row r="1307" spans="1:6" ht="12.75" customHeight="1" x14ac:dyDescent="0.2">
      <c r="A1307" s="180">
        <v>1297</v>
      </c>
      <c r="B1307" s="189" t="s">
        <v>88</v>
      </c>
      <c r="C1307" s="189">
        <v>0</v>
      </c>
      <c r="D1307" s="189">
        <v>0</v>
      </c>
      <c r="E1307" s="189">
        <v>0</v>
      </c>
      <c r="F1307" s="189">
        <v>0</v>
      </c>
    </row>
    <row r="1308" spans="1:6" ht="12.75" customHeight="1" thickBot="1" x14ac:dyDescent="0.25">
      <c r="A1308" s="181">
        <v>1298</v>
      </c>
      <c r="B1308" s="202" t="s">
        <v>20</v>
      </c>
      <c r="C1308" s="202">
        <v>1055</v>
      </c>
      <c r="D1308" s="202">
        <v>1055</v>
      </c>
      <c r="E1308" s="202">
        <v>1055</v>
      </c>
      <c r="F1308" s="202">
        <v>1055</v>
      </c>
    </row>
    <row r="1309" spans="1:6" ht="12.75" customHeight="1" x14ac:dyDescent="0.2">
      <c r="A1309" s="180">
        <v>1299</v>
      </c>
      <c r="B1309" s="189" t="s">
        <v>425</v>
      </c>
      <c r="C1309" s="189">
        <v>260</v>
      </c>
      <c r="D1309" s="189">
        <v>260</v>
      </c>
      <c r="E1309" s="189">
        <v>260</v>
      </c>
      <c r="F1309" s="189">
        <v>260</v>
      </c>
    </row>
    <row r="1310" spans="1:6" ht="12.75" customHeight="1" thickBot="1" x14ac:dyDescent="0.25">
      <c r="A1310" s="181">
        <v>1300</v>
      </c>
      <c r="B1310" s="189" t="s">
        <v>574</v>
      </c>
      <c r="C1310" s="189">
        <v>84</v>
      </c>
      <c r="D1310" s="189">
        <v>84</v>
      </c>
      <c r="E1310" s="189">
        <v>84</v>
      </c>
      <c r="F1310" s="189">
        <v>84</v>
      </c>
    </row>
    <row r="1311" spans="1:6" ht="12.75" customHeight="1" x14ac:dyDescent="0.2">
      <c r="A1311" s="180">
        <v>1301</v>
      </c>
      <c r="B1311" s="202" t="s">
        <v>1023</v>
      </c>
      <c r="C1311" s="202">
        <v>0</v>
      </c>
      <c r="D1311" s="202">
        <v>0</v>
      </c>
      <c r="E1311" s="202">
        <v>0</v>
      </c>
      <c r="F1311" s="202">
        <v>0</v>
      </c>
    </row>
    <row r="1312" spans="1:6" ht="12.75" customHeight="1" thickBot="1" x14ac:dyDescent="0.25">
      <c r="A1312" s="181">
        <v>1302</v>
      </c>
      <c r="B1312" s="189" t="s">
        <v>1024</v>
      </c>
      <c r="C1312" s="189">
        <v>0</v>
      </c>
      <c r="D1312" s="189">
        <v>0</v>
      </c>
      <c r="E1312" s="189">
        <v>0</v>
      </c>
      <c r="F1312" s="189">
        <v>0</v>
      </c>
    </row>
    <row r="1313" spans="1:6" ht="12.75" customHeight="1" x14ac:dyDescent="0.2">
      <c r="A1313" s="180">
        <v>1303</v>
      </c>
      <c r="B1313" s="189" t="s">
        <v>1071</v>
      </c>
      <c r="C1313" s="189">
        <v>295</v>
      </c>
      <c r="D1313" s="189">
        <v>295</v>
      </c>
      <c r="E1313" s="189">
        <v>295</v>
      </c>
      <c r="F1313" s="189">
        <v>295</v>
      </c>
    </row>
    <row r="1314" spans="1:6" ht="12.75" customHeight="1" thickBot="1" x14ac:dyDescent="0.25">
      <c r="A1314" s="181">
        <v>1304</v>
      </c>
      <c r="B1314" s="189" t="s">
        <v>1204</v>
      </c>
      <c r="C1314" s="189">
        <v>242</v>
      </c>
      <c r="D1314" s="189">
        <v>242</v>
      </c>
      <c r="E1314" s="189">
        <v>253</v>
      </c>
      <c r="F1314" s="189">
        <v>253</v>
      </c>
    </row>
    <row r="1315" spans="1:6" ht="12.75" customHeight="1" x14ac:dyDescent="0.2">
      <c r="A1315" s="180">
        <v>1305</v>
      </c>
      <c r="B1315" s="189" t="s">
        <v>605</v>
      </c>
      <c r="C1315" s="189">
        <v>8</v>
      </c>
      <c r="D1315" s="189">
        <v>8</v>
      </c>
      <c r="E1315" s="189">
        <v>8</v>
      </c>
      <c r="F1315" s="189">
        <v>8</v>
      </c>
    </row>
    <row r="1316" spans="1:6" ht="12.75" customHeight="1" thickBot="1" x14ac:dyDescent="0.25">
      <c r="A1316" s="181">
        <v>1306</v>
      </c>
      <c r="B1316" s="189" t="s">
        <v>2369</v>
      </c>
      <c r="C1316" s="189">
        <v>10</v>
      </c>
      <c r="D1316" s="189">
        <v>10</v>
      </c>
      <c r="E1316" s="189">
        <v>10</v>
      </c>
      <c r="F1316" s="189">
        <v>10</v>
      </c>
    </row>
    <row r="1317" spans="1:6" ht="12.75" customHeight="1" x14ac:dyDescent="0.2">
      <c r="A1317" s="180">
        <v>1307</v>
      </c>
      <c r="B1317" s="189" t="s">
        <v>287</v>
      </c>
      <c r="C1317" s="189">
        <v>33</v>
      </c>
      <c r="D1317" s="189">
        <v>33</v>
      </c>
      <c r="E1317" s="189">
        <v>33</v>
      </c>
      <c r="F1317" s="189">
        <v>32</v>
      </c>
    </row>
    <row r="1318" spans="1:6" ht="12.75" customHeight="1" thickBot="1" x14ac:dyDescent="0.25">
      <c r="A1318" s="181">
        <v>1308</v>
      </c>
      <c r="B1318" s="189" t="s">
        <v>181</v>
      </c>
      <c r="C1318" s="189">
        <v>0</v>
      </c>
      <c r="D1318" s="189">
        <v>0</v>
      </c>
      <c r="E1318" s="189">
        <v>0</v>
      </c>
      <c r="F1318" s="189">
        <v>0</v>
      </c>
    </row>
    <row r="1319" spans="1:6" ht="12.75" customHeight="1" x14ac:dyDescent="0.2">
      <c r="A1319" s="180">
        <v>1309</v>
      </c>
      <c r="B1319" s="189" t="s">
        <v>118</v>
      </c>
      <c r="C1319" s="189">
        <v>91</v>
      </c>
      <c r="D1319" s="189">
        <v>91</v>
      </c>
      <c r="E1319" s="189">
        <v>91</v>
      </c>
      <c r="F1319" s="189">
        <v>2</v>
      </c>
    </row>
    <row r="1320" spans="1:6" ht="12.75" customHeight="1" thickBot="1" x14ac:dyDescent="0.25">
      <c r="A1320" s="181">
        <v>1310</v>
      </c>
      <c r="B1320" s="189" t="s">
        <v>575</v>
      </c>
      <c r="C1320" s="189">
        <v>149</v>
      </c>
      <c r="D1320" s="189">
        <v>145</v>
      </c>
      <c r="E1320" s="189">
        <v>154</v>
      </c>
      <c r="F1320" s="189">
        <v>154</v>
      </c>
    </row>
    <row r="1321" spans="1:6" ht="12.75" customHeight="1" x14ac:dyDescent="0.2">
      <c r="A1321" s="180">
        <v>1311</v>
      </c>
      <c r="B1321" s="202" t="s">
        <v>1025</v>
      </c>
      <c r="C1321" s="202">
        <v>0</v>
      </c>
      <c r="D1321" s="202">
        <v>0</v>
      </c>
      <c r="E1321" s="202">
        <v>0</v>
      </c>
      <c r="F1321" s="202">
        <v>0</v>
      </c>
    </row>
    <row r="1322" spans="1:6" ht="13.5" thickBot="1" x14ac:dyDescent="0.25">
      <c r="A1322" s="181">
        <v>1312</v>
      </c>
      <c r="B1322" s="189" t="s">
        <v>1026</v>
      </c>
      <c r="C1322" s="189">
        <v>449</v>
      </c>
      <c r="D1322" s="189">
        <v>449</v>
      </c>
      <c r="E1322" s="189">
        <v>449</v>
      </c>
      <c r="F1322" s="189">
        <v>449</v>
      </c>
    </row>
    <row r="1323" spans="1:6" ht="12.75" customHeight="1" x14ac:dyDescent="0.2">
      <c r="A1323" s="180">
        <v>1313</v>
      </c>
      <c r="B1323" s="189" t="s">
        <v>1027</v>
      </c>
      <c r="C1323" s="189">
        <v>131</v>
      </c>
      <c r="D1323" s="189">
        <v>131</v>
      </c>
      <c r="E1323" s="189">
        <v>131</v>
      </c>
      <c r="F1323" s="189">
        <v>131</v>
      </c>
    </row>
    <row r="1324" spans="1:6" ht="12.75" customHeight="1" thickBot="1" x14ac:dyDescent="0.25">
      <c r="A1324" s="181">
        <v>1314</v>
      </c>
      <c r="B1324" s="189" t="s">
        <v>1230</v>
      </c>
      <c r="C1324" s="189">
        <v>0</v>
      </c>
      <c r="D1324" s="189">
        <v>0</v>
      </c>
      <c r="E1324" s="189">
        <v>0</v>
      </c>
      <c r="F1324" s="189">
        <v>0</v>
      </c>
    </row>
    <row r="1325" spans="1:6" ht="12.75" customHeight="1" x14ac:dyDescent="0.2">
      <c r="A1325" s="180">
        <v>1315</v>
      </c>
      <c r="B1325" s="189" t="s">
        <v>1028</v>
      </c>
      <c r="C1325" s="189">
        <v>0</v>
      </c>
      <c r="D1325" s="189">
        <v>0</v>
      </c>
      <c r="E1325" s="189">
        <v>0</v>
      </c>
      <c r="F1325" s="189">
        <v>0</v>
      </c>
    </row>
    <row r="1326" spans="1:6" ht="12.75" customHeight="1" thickBot="1" x14ac:dyDescent="0.25">
      <c r="A1326" s="181">
        <v>1316</v>
      </c>
      <c r="B1326" s="189" t="s">
        <v>1143</v>
      </c>
      <c r="C1326" s="189">
        <v>454</v>
      </c>
      <c r="D1326" s="189">
        <v>454</v>
      </c>
      <c r="E1326" s="189">
        <v>454</v>
      </c>
      <c r="F1326" s="189">
        <v>454</v>
      </c>
    </row>
    <row r="1327" spans="1:6" ht="12.75" customHeight="1" x14ac:dyDescent="0.2">
      <c r="A1327" s="180">
        <v>1317</v>
      </c>
      <c r="B1327" s="189" t="s">
        <v>1029</v>
      </c>
      <c r="C1327" s="189">
        <v>510</v>
      </c>
      <c r="D1327" s="189">
        <v>512</v>
      </c>
      <c r="E1327" s="189">
        <v>510</v>
      </c>
      <c r="F1327" s="189">
        <v>510</v>
      </c>
    </row>
    <row r="1328" spans="1:6" ht="12.75" customHeight="1" thickBot="1" x14ac:dyDescent="0.25">
      <c r="A1328" s="181">
        <v>1318</v>
      </c>
      <c r="B1328" s="189" t="s">
        <v>2507</v>
      </c>
      <c r="C1328" s="189">
        <v>2191</v>
      </c>
      <c r="D1328" s="189">
        <v>2215</v>
      </c>
      <c r="E1328" s="189">
        <v>2239</v>
      </c>
      <c r="F1328" s="189">
        <v>2239</v>
      </c>
    </row>
    <row r="1329" spans="1:6" ht="12.75" customHeight="1" x14ac:dyDescent="0.2">
      <c r="A1329" s="180">
        <v>1319</v>
      </c>
      <c r="B1329" s="189" t="s">
        <v>2370</v>
      </c>
      <c r="C1329" s="189">
        <v>28</v>
      </c>
      <c r="D1329" s="189">
        <v>28</v>
      </c>
      <c r="E1329" s="189">
        <v>27</v>
      </c>
      <c r="F1329" s="189">
        <v>27</v>
      </c>
    </row>
    <row r="1330" spans="1:6" ht="12.75" customHeight="1" thickBot="1" x14ac:dyDescent="0.25">
      <c r="A1330" s="181">
        <v>1320</v>
      </c>
      <c r="B1330" s="202" t="s">
        <v>2458</v>
      </c>
      <c r="C1330" s="202">
        <v>0</v>
      </c>
      <c r="D1330" s="202">
        <v>0</v>
      </c>
      <c r="E1330" s="202">
        <v>0</v>
      </c>
      <c r="F1330" s="202">
        <v>0</v>
      </c>
    </row>
    <row r="1331" spans="1:6" ht="12.75" customHeight="1" x14ac:dyDescent="0.2">
      <c r="A1331" s="180">
        <v>1321</v>
      </c>
      <c r="B1331" s="189" t="s">
        <v>36</v>
      </c>
      <c r="C1331" s="189">
        <v>615</v>
      </c>
      <c r="D1331" s="189">
        <v>615</v>
      </c>
      <c r="E1331" s="189">
        <v>615</v>
      </c>
      <c r="F1331" s="189">
        <v>615</v>
      </c>
    </row>
    <row r="1332" spans="1:6" ht="12.75" customHeight="1" thickBot="1" x14ac:dyDescent="0.25">
      <c r="A1332" s="181">
        <v>1322</v>
      </c>
      <c r="B1332" s="189" t="s">
        <v>1173</v>
      </c>
      <c r="C1332" s="189">
        <v>0</v>
      </c>
      <c r="D1332" s="189">
        <v>0</v>
      </c>
      <c r="E1332" s="189">
        <v>0</v>
      </c>
      <c r="F1332" s="189">
        <v>0</v>
      </c>
    </row>
    <row r="1333" spans="1:6" ht="12.75" customHeight="1" x14ac:dyDescent="0.2">
      <c r="A1333" s="180">
        <v>1323</v>
      </c>
      <c r="B1333" s="189" t="s">
        <v>1098</v>
      </c>
      <c r="C1333" s="189">
        <v>3384</v>
      </c>
      <c r="D1333" s="189">
        <v>3384</v>
      </c>
      <c r="E1333" s="189">
        <v>3384</v>
      </c>
      <c r="F1333" s="189">
        <v>3384</v>
      </c>
    </row>
    <row r="1334" spans="1:6" ht="12.75" customHeight="1" thickBot="1" x14ac:dyDescent="0.25">
      <c r="A1334" s="181">
        <v>1324</v>
      </c>
      <c r="B1334" s="189" t="s">
        <v>260</v>
      </c>
      <c r="C1334" s="189">
        <v>1987</v>
      </c>
      <c r="D1334" s="189">
        <v>1987</v>
      </c>
      <c r="E1334" s="189">
        <v>1987</v>
      </c>
      <c r="F1334" s="189">
        <v>1987</v>
      </c>
    </row>
    <row r="1335" spans="1:6" ht="12.75" customHeight="1" x14ac:dyDescent="0.2">
      <c r="A1335" s="180">
        <v>1325</v>
      </c>
      <c r="B1335" s="189" t="s">
        <v>400</v>
      </c>
      <c r="C1335" s="189">
        <v>167</v>
      </c>
      <c r="D1335" s="189">
        <v>174</v>
      </c>
      <c r="E1335" s="189">
        <v>176</v>
      </c>
      <c r="F1335" s="189">
        <v>176</v>
      </c>
    </row>
    <row r="1336" spans="1:6" ht="12.75" customHeight="1" thickBot="1" x14ac:dyDescent="0.25">
      <c r="A1336" s="181">
        <v>1326</v>
      </c>
      <c r="B1336" s="189" t="s">
        <v>377</v>
      </c>
      <c r="C1336" s="189">
        <v>251</v>
      </c>
      <c r="D1336" s="189">
        <v>251</v>
      </c>
      <c r="E1336" s="189">
        <v>251</v>
      </c>
      <c r="F1336" s="189">
        <v>251</v>
      </c>
    </row>
    <row r="1337" spans="1:6" ht="12.75" customHeight="1" x14ac:dyDescent="0.2">
      <c r="A1337" s="180">
        <v>1327</v>
      </c>
      <c r="B1337" s="189" t="s">
        <v>1231</v>
      </c>
      <c r="C1337" s="189">
        <v>0</v>
      </c>
      <c r="D1337" s="189">
        <v>0</v>
      </c>
      <c r="E1337" s="189">
        <v>0</v>
      </c>
      <c r="F1337" s="189">
        <v>0</v>
      </c>
    </row>
    <row r="1338" spans="1:6" ht="12.75" customHeight="1" thickBot="1" x14ac:dyDescent="0.25">
      <c r="A1338" s="181">
        <v>1328</v>
      </c>
      <c r="B1338" s="189" t="s">
        <v>10</v>
      </c>
      <c r="C1338" s="189">
        <v>1316</v>
      </c>
      <c r="D1338" s="189">
        <v>1408</v>
      </c>
      <c r="E1338" s="189">
        <v>1408</v>
      </c>
      <c r="F1338" s="189">
        <v>1408</v>
      </c>
    </row>
    <row r="1339" spans="1:6" ht="12.75" customHeight="1" x14ac:dyDescent="0.2">
      <c r="A1339" s="180">
        <v>1329</v>
      </c>
      <c r="B1339" s="189" t="s">
        <v>632</v>
      </c>
      <c r="C1339" s="189">
        <v>102</v>
      </c>
      <c r="D1339" s="189">
        <v>102</v>
      </c>
      <c r="E1339" s="189">
        <v>102</v>
      </c>
      <c r="F1339" s="189">
        <v>101</v>
      </c>
    </row>
    <row r="1340" spans="1:6" ht="12.75" customHeight="1" thickBot="1" x14ac:dyDescent="0.25">
      <c r="A1340" s="181">
        <v>1330</v>
      </c>
      <c r="B1340" s="189" t="s">
        <v>453</v>
      </c>
      <c r="C1340" s="189">
        <v>255</v>
      </c>
      <c r="D1340" s="189">
        <v>221</v>
      </c>
      <c r="E1340" s="189">
        <v>205</v>
      </c>
      <c r="F1340" s="189">
        <v>205</v>
      </c>
    </row>
    <row r="1341" spans="1:6" ht="12.75" customHeight="1" x14ac:dyDescent="0.2">
      <c r="A1341" s="180">
        <v>1331</v>
      </c>
      <c r="B1341" s="189" t="s">
        <v>576</v>
      </c>
      <c r="C1341" s="189">
        <v>183</v>
      </c>
      <c r="D1341" s="189">
        <v>183</v>
      </c>
      <c r="E1341" s="189">
        <v>183</v>
      </c>
      <c r="F1341" s="189">
        <v>183</v>
      </c>
    </row>
    <row r="1342" spans="1:6" ht="12.75" customHeight="1" thickBot="1" x14ac:dyDescent="0.25">
      <c r="A1342" s="181">
        <v>1332</v>
      </c>
      <c r="B1342" s="189" t="s">
        <v>74</v>
      </c>
      <c r="C1342" s="189">
        <v>1688</v>
      </c>
      <c r="D1342" s="189">
        <v>1688</v>
      </c>
      <c r="E1342" s="189">
        <v>1688</v>
      </c>
      <c r="F1342" s="189">
        <v>1627</v>
      </c>
    </row>
    <row r="1343" spans="1:6" ht="12.75" customHeight="1" x14ac:dyDescent="0.2">
      <c r="A1343" s="180">
        <v>1333</v>
      </c>
      <c r="B1343" s="202" t="s">
        <v>1116</v>
      </c>
      <c r="C1343" s="202">
        <v>0</v>
      </c>
      <c r="D1343" s="202">
        <v>0</v>
      </c>
      <c r="E1343" s="202">
        <v>0</v>
      </c>
      <c r="F1343" s="202">
        <v>0</v>
      </c>
    </row>
    <row r="1344" spans="1:6" ht="12.75" customHeight="1" thickBot="1" x14ac:dyDescent="0.25">
      <c r="A1344" s="181">
        <v>1334</v>
      </c>
      <c r="B1344" s="189" t="s">
        <v>1030</v>
      </c>
      <c r="C1344" s="189">
        <v>693</v>
      </c>
      <c r="D1344" s="189">
        <v>657</v>
      </c>
      <c r="E1344" s="189">
        <v>657</v>
      </c>
      <c r="F1344" s="189">
        <v>657</v>
      </c>
    </row>
    <row r="1345" spans="1:6" ht="12.75" customHeight="1" x14ac:dyDescent="0.2">
      <c r="A1345" s="180">
        <v>1335</v>
      </c>
      <c r="B1345" s="189" t="s">
        <v>2459</v>
      </c>
      <c r="C1345" s="189">
        <v>24</v>
      </c>
      <c r="D1345" s="189">
        <v>24</v>
      </c>
      <c r="E1345" s="189">
        <v>24</v>
      </c>
      <c r="F1345" s="189">
        <v>24</v>
      </c>
    </row>
    <row r="1346" spans="1:6" ht="12.75" customHeight="1" thickBot="1" x14ac:dyDescent="0.25">
      <c r="A1346" s="181">
        <v>1336</v>
      </c>
      <c r="B1346" s="189" t="s">
        <v>1232</v>
      </c>
      <c r="C1346" s="189">
        <v>48</v>
      </c>
      <c r="D1346" s="189">
        <v>48</v>
      </c>
      <c r="E1346" s="189">
        <v>48</v>
      </c>
      <c r="F1346" s="189">
        <v>48</v>
      </c>
    </row>
    <row r="1347" spans="1:6" ht="12.75" customHeight="1" x14ac:dyDescent="0.2">
      <c r="A1347" s="180">
        <v>1337</v>
      </c>
      <c r="B1347" s="189" t="s">
        <v>313</v>
      </c>
      <c r="C1347" s="189">
        <v>63</v>
      </c>
      <c r="D1347" s="189">
        <v>63</v>
      </c>
      <c r="E1347" s="189">
        <v>63</v>
      </c>
      <c r="F1347" s="189">
        <v>63</v>
      </c>
    </row>
    <row r="1348" spans="1:6" ht="12.75" customHeight="1" thickBot="1" x14ac:dyDescent="0.25">
      <c r="A1348" s="181">
        <v>1338</v>
      </c>
      <c r="B1348" s="189" t="s">
        <v>1031</v>
      </c>
      <c r="C1348" s="189">
        <v>19</v>
      </c>
      <c r="D1348" s="189">
        <v>19</v>
      </c>
      <c r="E1348" s="189">
        <v>19</v>
      </c>
      <c r="F1348" s="189">
        <v>19</v>
      </c>
    </row>
    <row r="1349" spans="1:6" ht="12.75" customHeight="1" x14ac:dyDescent="0.2">
      <c r="A1349" s="180">
        <v>1339</v>
      </c>
      <c r="B1349" s="189" t="s">
        <v>2460</v>
      </c>
      <c r="C1349" s="189">
        <v>0</v>
      </c>
      <c r="D1349" s="189">
        <v>0</v>
      </c>
      <c r="E1349" s="189">
        <v>0</v>
      </c>
      <c r="F1349" s="189">
        <v>0</v>
      </c>
    </row>
    <row r="1350" spans="1:6" ht="12.75" customHeight="1" thickBot="1" x14ac:dyDescent="0.25">
      <c r="A1350" s="181">
        <v>1340</v>
      </c>
      <c r="B1350" s="189" t="s">
        <v>209</v>
      </c>
      <c r="C1350" s="189">
        <v>52</v>
      </c>
      <c r="D1350" s="189">
        <v>3</v>
      </c>
      <c r="E1350" s="189">
        <v>3</v>
      </c>
      <c r="F1350" s="189">
        <v>3</v>
      </c>
    </row>
    <row r="1351" spans="1:6" x14ac:dyDescent="0.2">
      <c r="A1351" s="180">
        <v>1341</v>
      </c>
      <c r="B1351" s="189" t="s">
        <v>2371</v>
      </c>
      <c r="C1351" s="189">
        <v>0</v>
      </c>
      <c r="D1351" s="189">
        <v>0</v>
      </c>
      <c r="E1351" s="189">
        <v>0</v>
      </c>
      <c r="F1351" s="189">
        <v>0</v>
      </c>
    </row>
    <row r="1352" spans="1:6" ht="13.5" thickBot="1" x14ac:dyDescent="0.25">
      <c r="A1352" s="181">
        <v>1342</v>
      </c>
      <c r="B1352" s="189" t="s">
        <v>2508</v>
      </c>
      <c r="C1352" s="189">
        <v>174</v>
      </c>
      <c r="D1352" s="189">
        <v>189</v>
      </c>
      <c r="E1352" s="189">
        <v>196</v>
      </c>
      <c r="F1352" s="189">
        <v>196</v>
      </c>
    </row>
    <row r="1353" spans="1:6" ht="12.75" customHeight="1" x14ac:dyDescent="0.2">
      <c r="A1353" s="180">
        <v>1343</v>
      </c>
      <c r="B1353" s="189" t="s">
        <v>1032</v>
      </c>
      <c r="C1353" s="189">
        <v>390</v>
      </c>
      <c r="D1353" s="189">
        <v>390</v>
      </c>
      <c r="E1353" s="189">
        <v>390</v>
      </c>
      <c r="F1353" s="189">
        <v>390</v>
      </c>
    </row>
    <row r="1354" spans="1:6" ht="12.75" customHeight="1" thickBot="1" x14ac:dyDescent="0.25">
      <c r="A1354" s="181">
        <v>1344</v>
      </c>
      <c r="B1354" s="189" t="s">
        <v>1033</v>
      </c>
      <c r="C1354" s="189">
        <v>675</v>
      </c>
      <c r="D1354" s="189">
        <v>621</v>
      </c>
      <c r="E1354" s="189">
        <v>635</v>
      </c>
      <c r="F1354" s="189">
        <v>635</v>
      </c>
    </row>
    <row r="1355" spans="1:6" ht="12.75" customHeight="1" x14ac:dyDescent="0.2">
      <c r="A1355" s="180">
        <v>1345</v>
      </c>
      <c r="B1355" s="189" t="s">
        <v>1072</v>
      </c>
      <c r="C1355" s="189">
        <v>18</v>
      </c>
      <c r="D1355" s="189">
        <v>18</v>
      </c>
      <c r="E1355" s="189">
        <v>18</v>
      </c>
      <c r="F1355" s="189">
        <v>18</v>
      </c>
    </row>
    <row r="1356" spans="1:6" ht="12.75" customHeight="1" thickBot="1" x14ac:dyDescent="0.25">
      <c r="A1356" s="181">
        <v>1346</v>
      </c>
      <c r="B1356" s="189" t="s">
        <v>1034</v>
      </c>
      <c r="C1356" s="189">
        <v>578</v>
      </c>
      <c r="D1356" s="189">
        <v>578</v>
      </c>
      <c r="E1356" s="189">
        <v>578</v>
      </c>
      <c r="F1356" s="189">
        <v>578</v>
      </c>
    </row>
    <row r="1357" spans="1:6" x14ac:dyDescent="0.2">
      <c r="A1357" s="180">
        <v>1347</v>
      </c>
      <c r="B1357" s="189" t="s">
        <v>2638</v>
      </c>
      <c r="C1357" s="189">
        <v>0</v>
      </c>
      <c r="D1357" s="189">
        <v>0</v>
      </c>
      <c r="E1357" s="189">
        <v>0</v>
      </c>
      <c r="F1357" s="189">
        <v>0</v>
      </c>
    </row>
    <row r="1358" spans="1:6" ht="12.75" customHeight="1" thickBot="1" x14ac:dyDescent="0.25">
      <c r="A1358" s="181">
        <v>1348</v>
      </c>
      <c r="B1358" s="189" t="s">
        <v>454</v>
      </c>
      <c r="C1358" s="189">
        <v>43</v>
      </c>
      <c r="D1358" s="189">
        <v>43</v>
      </c>
      <c r="E1358" s="189">
        <v>43</v>
      </c>
      <c r="F1358" s="189">
        <v>43</v>
      </c>
    </row>
    <row r="1359" spans="1:6" ht="12.75" customHeight="1" x14ac:dyDescent="0.2">
      <c r="A1359" s="180">
        <v>1349</v>
      </c>
      <c r="B1359" s="189" t="s">
        <v>577</v>
      </c>
      <c r="C1359" s="189">
        <v>0</v>
      </c>
      <c r="D1359" s="189">
        <v>0</v>
      </c>
      <c r="E1359" s="189">
        <v>0</v>
      </c>
      <c r="F1359" s="189">
        <v>0</v>
      </c>
    </row>
    <row r="1360" spans="1:6" ht="12.75" customHeight="1" thickBot="1" x14ac:dyDescent="0.25">
      <c r="A1360" s="181">
        <v>1350</v>
      </c>
      <c r="B1360" s="189" t="s">
        <v>1233</v>
      </c>
      <c r="C1360" s="189">
        <v>0</v>
      </c>
      <c r="D1360" s="189">
        <v>0</v>
      </c>
      <c r="E1360" s="189">
        <v>0</v>
      </c>
      <c r="F1360" s="189">
        <v>0</v>
      </c>
    </row>
    <row r="1361" spans="1:6" ht="12.75" customHeight="1" x14ac:dyDescent="0.2">
      <c r="A1361" s="180">
        <v>1351</v>
      </c>
      <c r="B1361" s="189" t="s">
        <v>676</v>
      </c>
      <c r="C1361" s="189">
        <v>263</v>
      </c>
      <c r="D1361" s="189">
        <v>263</v>
      </c>
      <c r="E1361" s="189">
        <v>263</v>
      </c>
      <c r="F1361" s="189">
        <v>263</v>
      </c>
    </row>
    <row r="1362" spans="1:6" ht="12.75" customHeight="1" thickBot="1" x14ac:dyDescent="0.25">
      <c r="A1362" s="181">
        <v>1352</v>
      </c>
      <c r="B1362" s="189" t="s">
        <v>345</v>
      </c>
      <c r="C1362" s="189">
        <v>298</v>
      </c>
      <c r="D1362" s="189">
        <v>298</v>
      </c>
      <c r="E1362" s="189">
        <v>298</v>
      </c>
      <c r="F1362" s="189">
        <v>298</v>
      </c>
    </row>
    <row r="1363" spans="1:6" ht="12.75" customHeight="1" x14ac:dyDescent="0.2">
      <c r="A1363" s="180">
        <v>1353</v>
      </c>
      <c r="B1363" s="189" t="s">
        <v>274</v>
      </c>
      <c r="C1363" s="189">
        <v>1108</v>
      </c>
      <c r="D1363" s="189">
        <v>1108</v>
      </c>
      <c r="E1363" s="189">
        <v>1108</v>
      </c>
      <c r="F1363" s="189">
        <v>1108</v>
      </c>
    </row>
    <row r="1364" spans="1:6" ht="12.75" customHeight="1" thickBot="1" x14ac:dyDescent="0.25">
      <c r="A1364" s="181">
        <v>1354</v>
      </c>
      <c r="B1364" s="202" t="s">
        <v>324</v>
      </c>
      <c r="C1364" s="202">
        <v>0</v>
      </c>
      <c r="D1364" s="202">
        <v>0</v>
      </c>
      <c r="E1364" s="202">
        <v>0</v>
      </c>
      <c r="F1364" s="202">
        <v>0</v>
      </c>
    </row>
    <row r="1365" spans="1:6" ht="12.75" customHeight="1" x14ac:dyDescent="0.2">
      <c r="A1365" s="180">
        <v>1355</v>
      </c>
      <c r="B1365" s="189" t="s">
        <v>352</v>
      </c>
      <c r="C1365" s="189">
        <v>97</v>
      </c>
      <c r="D1365" s="189">
        <v>97</v>
      </c>
      <c r="E1365" s="189">
        <v>97</v>
      </c>
      <c r="F1365" s="189">
        <v>97</v>
      </c>
    </row>
    <row r="1366" spans="1:6" ht="12.75" customHeight="1" thickBot="1" x14ac:dyDescent="0.25">
      <c r="A1366" s="181">
        <v>1356</v>
      </c>
      <c r="B1366" s="189" t="s">
        <v>652</v>
      </c>
      <c r="C1366" s="189">
        <v>146</v>
      </c>
      <c r="D1366" s="189">
        <v>147</v>
      </c>
      <c r="E1366" s="189">
        <v>155</v>
      </c>
      <c r="F1366" s="189">
        <v>154</v>
      </c>
    </row>
    <row r="1367" spans="1:6" x14ac:dyDescent="0.2">
      <c r="A1367" s="180">
        <v>1357</v>
      </c>
      <c r="B1367" s="189" t="s">
        <v>426</v>
      </c>
      <c r="C1367" s="189">
        <v>142</v>
      </c>
      <c r="D1367" s="189">
        <v>137</v>
      </c>
      <c r="E1367" s="189">
        <v>128</v>
      </c>
      <c r="F1367" s="189">
        <v>121</v>
      </c>
    </row>
    <row r="1368" spans="1:6" ht="12.75" customHeight="1" thickBot="1" x14ac:dyDescent="0.25">
      <c r="A1368" s="181">
        <v>1358</v>
      </c>
      <c r="B1368" s="189" t="s">
        <v>401</v>
      </c>
      <c r="C1368" s="189">
        <v>1</v>
      </c>
      <c r="D1368" s="189">
        <v>1</v>
      </c>
      <c r="E1368" s="189">
        <v>1</v>
      </c>
      <c r="F1368" s="189">
        <v>1</v>
      </c>
    </row>
    <row r="1369" spans="1:6" ht="12.75" customHeight="1" x14ac:dyDescent="0.2">
      <c r="A1369" s="180">
        <v>1359</v>
      </c>
      <c r="B1369" s="189" t="s">
        <v>2595</v>
      </c>
      <c r="C1369" s="189">
        <v>0</v>
      </c>
      <c r="D1369" s="189">
        <v>0</v>
      </c>
      <c r="E1369" s="189">
        <v>0</v>
      </c>
      <c r="F1369" s="189">
        <v>0</v>
      </c>
    </row>
    <row r="1370" spans="1:6" ht="12.75" customHeight="1" thickBot="1" x14ac:dyDescent="0.25">
      <c r="A1370" s="181">
        <v>1360</v>
      </c>
      <c r="B1370" s="189" t="s">
        <v>314</v>
      </c>
      <c r="C1370" s="189">
        <v>18</v>
      </c>
      <c r="D1370" s="189">
        <v>18</v>
      </c>
      <c r="E1370" s="189">
        <v>18</v>
      </c>
      <c r="F1370" s="189">
        <v>18</v>
      </c>
    </row>
    <row r="1371" spans="1:6" ht="12.75" customHeight="1" x14ac:dyDescent="0.2">
      <c r="A1371" s="180">
        <v>1361</v>
      </c>
      <c r="B1371" s="189" t="s">
        <v>633</v>
      </c>
      <c r="C1371" s="189">
        <v>176</v>
      </c>
      <c r="D1371" s="189">
        <v>176</v>
      </c>
      <c r="E1371" s="189">
        <v>176</v>
      </c>
      <c r="F1371" s="189">
        <v>176</v>
      </c>
    </row>
    <row r="1372" spans="1:6" ht="12.75" customHeight="1" thickBot="1" x14ac:dyDescent="0.25">
      <c r="A1372" s="181">
        <v>1362</v>
      </c>
      <c r="B1372" s="189" t="s">
        <v>21</v>
      </c>
      <c r="C1372" s="189">
        <v>38</v>
      </c>
      <c r="D1372" s="189">
        <v>38</v>
      </c>
      <c r="E1372" s="189">
        <v>38</v>
      </c>
      <c r="F1372" s="189">
        <v>38</v>
      </c>
    </row>
    <row r="1373" spans="1:6" ht="12.75" customHeight="1" x14ac:dyDescent="0.2">
      <c r="A1373" s="180">
        <v>1363</v>
      </c>
      <c r="B1373" s="189" t="s">
        <v>179</v>
      </c>
      <c r="C1373" s="189">
        <v>33</v>
      </c>
      <c r="D1373" s="189">
        <v>33</v>
      </c>
      <c r="E1373" s="189">
        <v>33</v>
      </c>
      <c r="F1373" s="189">
        <v>33</v>
      </c>
    </row>
    <row r="1374" spans="1:6" ht="12.75" customHeight="1" thickBot="1" x14ac:dyDescent="0.25">
      <c r="A1374" s="181">
        <v>1364</v>
      </c>
      <c r="B1374" s="189" t="s">
        <v>210</v>
      </c>
      <c r="C1374" s="189">
        <v>10528</v>
      </c>
      <c r="D1374" s="189">
        <v>10608</v>
      </c>
      <c r="E1374" s="189">
        <v>10783</v>
      </c>
      <c r="F1374" s="189">
        <v>10783</v>
      </c>
    </row>
    <row r="1375" spans="1:6" ht="12.75" customHeight="1" x14ac:dyDescent="0.2">
      <c r="A1375" s="180">
        <v>1365</v>
      </c>
      <c r="B1375" s="189" t="s">
        <v>1035</v>
      </c>
      <c r="C1375" s="189">
        <v>942</v>
      </c>
      <c r="D1375" s="189">
        <v>952</v>
      </c>
      <c r="E1375" s="189">
        <v>952</v>
      </c>
      <c r="F1375" s="189">
        <v>0</v>
      </c>
    </row>
    <row r="1376" spans="1:6" ht="12.75" customHeight="1" thickBot="1" x14ac:dyDescent="0.25">
      <c r="A1376" s="181">
        <v>1366</v>
      </c>
      <c r="B1376" s="189" t="s">
        <v>402</v>
      </c>
      <c r="C1376" s="189">
        <v>839</v>
      </c>
      <c r="D1376" s="189">
        <v>839</v>
      </c>
      <c r="E1376" s="189">
        <v>737</v>
      </c>
      <c r="F1376" s="189">
        <v>737</v>
      </c>
    </row>
    <row r="1377" spans="1:6" ht="12.75" customHeight="1" x14ac:dyDescent="0.2">
      <c r="A1377" s="180">
        <v>1367</v>
      </c>
      <c r="B1377" s="189" t="s">
        <v>1036</v>
      </c>
      <c r="C1377" s="189">
        <v>471</v>
      </c>
      <c r="D1377" s="189">
        <v>471</v>
      </c>
      <c r="E1377" s="189">
        <v>471</v>
      </c>
      <c r="F1377" s="189">
        <v>471</v>
      </c>
    </row>
    <row r="1378" spans="1:6" ht="12.75" customHeight="1" thickBot="1" x14ac:dyDescent="0.25">
      <c r="A1378" s="181">
        <v>1368</v>
      </c>
      <c r="B1378" s="189" t="s">
        <v>1037</v>
      </c>
      <c r="C1378" s="189">
        <v>186</v>
      </c>
      <c r="D1378" s="189">
        <v>186</v>
      </c>
      <c r="E1378" s="189">
        <v>186</v>
      </c>
      <c r="F1378" s="189">
        <v>186</v>
      </c>
    </row>
    <row r="1379" spans="1:6" ht="12.75" customHeight="1" x14ac:dyDescent="0.2">
      <c r="A1379" s="180">
        <v>1369</v>
      </c>
      <c r="B1379" s="189" t="s">
        <v>578</v>
      </c>
      <c r="C1379" s="189">
        <v>2314</v>
      </c>
      <c r="D1379" s="189">
        <v>2314</v>
      </c>
      <c r="E1379" s="189">
        <v>2314</v>
      </c>
      <c r="F1379" s="189">
        <v>2314</v>
      </c>
    </row>
    <row r="1380" spans="1:6" ht="12.75" customHeight="1" thickBot="1" x14ac:dyDescent="0.25">
      <c r="A1380" s="181">
        <v>1370</v>
      </c>
      <c r="B1380" s="202" t="s">
        <v>634</v>
      </c>
      <c r="C1380" s="202">
        <v>0</v>
      </c>
      <c r="D1380" s="202">
        <v>0</v>
      </c>
      <c r="E1380" s="202">
        <v>0</v>
      </c>
      <c r="F1380" s="202">
        <v>0</v>
      </c>
    </row>
    <row r="1381" spans="1:6" ht="12.75" customHeight="1" x14ac:dyDescent="0.2">
      <c r="A1381" s="180">
        <v>1371</v>
      </c>
      <c r="B1381" s="189" t="s">
        <v>530</v>
      </c>
      <c r="C1381" s="189">
        <v>129</v>
      </c>
      <c r="D1381" s="189">
        <v>129</v>
      </c>
      <c r="E1381" s="189">
        <v>129</v>
      </c>
      <c r="F1381" s="189">
        <v>129</v>
      </c>
    </row>
    <row r="1382" spans="1:6" ht="12.75" customHeight="1" thickBot="1" x14ac:dyDescent="0.25">
      <c r="A1382" s="181">
        <v>1372</v>
      </c>
      <c r="B1382" s="189" t="s">
        <v>1038</v>
      </c>
      <c r="C1382" s="189">
        <v>3576</v>
      </c>
      <c r="D1382" s="189">
        <v>3576</v>
      </c>
      <c r="E1382" s="189">
        <v>3576</v>
      </c>
      <c r="F1382" s="189">
        <v>3576</v>
      </c>
    </row>
    <row r="1383" spans="1:6" x14ac:dyDescent="0.2">
      <c r="A1383" s="180">
        <v>1373</v>
      </c>
      <c r="B1383" s="189" t="s">
        <v>1039</v>
      </c>
      <c r="C1383" s="189">
        <v>0</v>
      </c>
      <c r="D1383" s="189">
        <v>0</v>
      </c>
      <c r="E1383" s="189">
        <v>0</v>
      </c>
      <c r="F1383" s="189">
        <v>0</v>
      </c>
    </row>
    <row r="1384" spans="1:6" ht="12.75" customHeight="1" thickBot="1" x14ac:dyDescent="0.25">
      <c r="A1384" s="181">
        <v>1374</v>
      </c>
      <c r="B1384" s="189" t="s">
        <v>1040</v>
      </c>
      <c r="C1384" s="189">
        <v>780</v>
      </c>
      <c r="D1384" s="189">
        <v>780</v>
      </c>
      <c r="E1384" s="189">
        <v>780</v>
      </c>
      <c r="F1384" s="189">
        <v>780</v>
      </c>
    </row>
    <row r="1385" spans="1:6" ht="12.75" customHeight="1" x14ac:dyDescent="0.2">
      <c r="A1385" s="180">
        <v>1375</v>
      </c>
      <c r="B1385" s="189" t="s">
        <v>2509</v>
      </c>
      <c r="C1385" s="189">
        <v>106</v>
      </c>
      <c r="D1385" s="189">
        <v>109</v>
      </c>
      <c r="E1385" s="189">
        <v>109</v>
      </c>
      <c r="F1385" s="189">
        <v>109</v>
      </c>
    </row>
    <row r="1386" spans="1:6" ht="12.75" customHeight="1" thickBot="1" x14ac:dyDescent="0.25">
      <c r="A1386" s="181">
        <v>1376</v>
      </c>
      <c r="B1386" s="189" t="s">
        <v>1041</v>
      </c>
      <c r="C1386" s="189">
        <v>654</v>
      </c>
      <c r="D1386" s="189">
        <v>654</v>
      </c>
      <c r="E1386" s="189">
        <v>654</v>
      </c>
      <c r="F1386" s="189">
        <v>0</v>
      </c>
    </row>
    <row r="1387" spans="1:6" ht="12.75" customHeight="1" x14ac:dyDescent="0.2">
      <c r="A1387" s="180">
        <v>1377</v>
      </c>
      <c r="B1387" s="189" t="s">
        <v>2510</v>
      </c>
      <c r="C1387" s="189">
        <v>46</v>
      </c>
      <c r="D1387" s="189">
        <v>43</v>
      </c>
      <c r="E1387" s="189">
        <v>40</v>
      </c>
      <c r="F1387" s="189">
        <v>40</v>
      </c>
    </row>
    <row r="1388" spans="1:6" ht="12.75" customHeight="1" thickBot="1" x14ac:dyDescent="0.25">
      <c r="A1388" s="181">
        <v>1378</v>
      </c>
      <c r="B1388" s="189" t="s">
        <v>2461</v>
      </c>
      <c r="C1388" s="189">
        <v>275</v>
      </c>
      <c r="D1388" s="189">
        <v>280</v>
      </c>
      <c r="E1388" s="189">
        <v>281</v>
      </c>
      <c r="F1388" s="189">
        <v>281</v>
      </c>
    </row>
    <row r="1389" spans="1:6" ht="12.75" customHeight="1" x14ac:dyDescent="0.2">
      <c r="A1389" s="180">
        <v>1379</v>
      </c>
      <c r="B1389" s="189" t="s">
        <v>1234</v>
      </c>
      <c r="C1389" s="189">
        <v>0</v>
      </c>
      <c r="D1389" s="189">
        <v>0</v>
      </c>
      <c r="E1389" s="189">
        <v>0</v>
      </c>
      <c r="F1389" s="189">
        <v>0</v>
      </c>
    </row>
    <row r="1390" spans="1:6" ht="13.5" thickBot="1" x14ac:dyDescent="0.25">
      <c r="A1390" s="181">
        <v>1380</v>
      </c>
      <c r="B1390" s="189" t="s">
        <v>2462</v>
      </c>
      <c r="C1390" s="189">
        <v>1637</v>
      </c>
      <c r="D1390" s="189">
        <v>1637</v>
      </c>
      <c r="E1390" s="189">
        <v>1729</v>
      </c>
      <c r="F1390" s="189">
        <v>1729</v>
      </c>
    </row>
    <row r="1391" spans="1:6" x14ac:dyDescent="0.2">
      <c r="A1391" s="180">
        <v>1381</v>
      </c>
      <c r="B1391" s="189" t="s">
        <v>1042</v>
      </c>
      <c r="C1391" s="189">
        <v>304</v>
      </c>
      <c r="D1391" s="189">
        <v>291</v>
      </c>
      <c r="E1391" s="189">
        <v>283</v>
      </c>
      <c r="F1391" s="189">
        <v>283</v>
      </c>
    </row>
    <row r="1392" spans="1:6" ht="12.75" customHeight="1" thickBot="1" x14ac:dyDescent="0.25">
      <c r="A1392" s="181">
        <v>1382</v>
      </c>
      <c r="B1392" s="189" t="s">
        <v>1043</v>
      </c>
      <c r="C1392" s="189">
        <v>994</v>
      </c>
      <c r="D1392" s="189">
        <v>994</v>
      </c>
      <c r="E1392" s="189">
        <v>994</v>
      </c>
      <c r="F1392" s="189">
        <v>994</v>
      </c>
    </row>
    <row r="1393" spans="1:6" ht="12.75" customHeight="1" x14ac:dyDescent="0.2">
      <c r="A1393" s="180">
        <v>1383</v>
      </c>
      <c r="B1393" s="189" t="s">
        <v>1144</v>
      </c>
      <c r="C1393" s="189">
        <v>1249</v>
      </c>
      <c r="D1393" s="189">
        <v>1249</v>
      </c>
      <c r="E1393" s="189">
        <v>1249</v>
      </c>
      <c r="F1393" s="189">
        <v>1249</v>
      </c>
    </row>
    <row r="1394" spans="1:6" ht="12.75" customHeight="1" thickBot="1" x14ac:dyDescent="0.25">
      <c r="A1394" s="181">
        <v>1384</v>
      </c>
      <c r="B1394" s="189" t="s">
        <v>2372</v>
      </c>
      <c r="C1394" s="189">
        <v>305</v>
      </c>
      <c r="D1394" s="189">
        <v>121</v>
      </c>
      <c r="E1394" s="189">
        <v>121</v>
      </c>
      <c r="F1394" s="189">
        <v>121</v>
      </c>
    </row>
    <row r="1395" spans="1:6" ht="12.75" customHeight="1" x14ac:dyDescent="0.2">
      <c r="A1395" s="180">
        <v>1385</v>
      </c>
      <c r="B1395" s="189" t="s">
        <v>2373</v>
      </c>
      <c r="C1395" s="189">
        <v>123</v>
      </c>
      <c r="D1395" s="189">
        <v>123</v>
      </c>
      <c r="E1395" s="189">
        <v>123</v>
      </c>
      <c r="F1395" s="189">
        <v>123</v>
      </c>
    </row>
    <row r="1396" spans="1:6" ht="12.75" customHeight="1" thickBot="1" x14ac:dyDescent="0.25">
      <c r="A1396" s="181">
        <v>1386</v>
      </c>
      <c r="B1396" s="189" t="s">
        <v>261</v>
      </c>
      <c r="C1396" s="189">
        <v>108</v>
      </c>
      <c r="D1396" s="189">
        <v>108</v>
      </c>
      <c r="E1396" s="189">
        <v>108</v>
      </c>
      <c r="F1396" s="189">
        <v>108</v>
      </c>
    </row>
    <row r="1397" spans="1:6" ht="12.75" customHeight="1" x14ac:dyDescent="0.2">
      <c r="A1397" s="180">
        <v>1387</v>
      </c>
      <c r="B1397" s="189" t="s">
        <v>403</v>
      </c>
      <c r="C1397" s="189">
        <v>831</v>
      </c>
      <c r="D1397" s="189">
        <v>866</v>
      </c>
      <c r="E1397" s="189">
        <v>883</v>
      </c>
      <c r="F1397" s="189">
        <v>883</v>
      </c>
    </row>
    <row r="1398" spans="1:6" ht="12.75" customHeight="1" thickBot="1" x14ac:dyDescent="0.25">
      <c r="A1398" s="181">
        <v>1388</v>
      </c>
      <c r="B1398" s="189" t="s">
        <v>1174</v>
      </c>
      <c r="C1398" s="189">
        <v>12</v>
      </c>
      <c r="D1398" s="189">
        <v>12</v>
      </c>
      <c r="E1398" s="189">
        <v>12</v>
      </c>
      <c r="F1398" s="189">
        <v>12</v>
      </c>
    </row>
    <row r="1399" spans="1:6" ht="12.75" customHeight="1" x14ac:dyDescent="0.2">
      <c r="A1399" s="180">
        <v>1389</v>
      </c>
      <c r="B1399" s="189" t="s">
        <v>606</v>
      </c>
      <c r="C1399" s="189">
        <v>479</v>
      </c>
      <c r="D1399" s="189">
        <v>479</v>
      </c>
      <c r="E1399" s="189">
        <v>479</v>
      </c>
      <c r="F1399" s="189">
        <v>479</v>
      </c>
    </row>
    <row r="1400" spans="1:6" ht="12.75" customHeight="1" thickBot="1" x14ac:dyDescent="0.25">
      <c r="A1400" s="181">
        <v>1390</v>
      </c>
      <c r="B1400" s="189" t="s">
        <v>427</v>
      </c>
      <c r="C1400" s="189">
        <v>283</v>
      </c>
      <c r="D1400" s="189">
        <v>283</v>
      </c>
      <c r="E1400" s="189">
        <v>283</v>
      </c>
      <c r="F1400" s="189">
        <v>283</v>
      </c>
    </row>
    <row r="1401" spans="1:6" ht="12.75" customHeight="1" x14ac:dyDescent="0.2">
      <c r="A1401" s="180">
        <v>1391</v>
      </c>
      <c r="B1401" s="189" t="s">
        <v>2511</v>
      </c>
      <c r="C1401" s="189">
        <v>169</v>
      </c>
      <c r="D1401" s="189">
        <v>169</v>
      </c>
      <c r="E1401" s="189">
        <v>169</v>
      </c>
      <c r="F1401" s="189">
        <v>169</v>
      </c>
    </row>
    <row r="1402" spans="1:6" ht="12.75" customHeight="1" thickBot="1" x14ac:dyDescent="0.25">
      <c r="A1402" s="181">
        <v>1392</v>
      </c>
      <c r="B1402" s="189" t="s">
        <v>1235</v>
      </c>
      <c r="C1402" s="189">
        <v>15</v>
      </c>
      <c r="D1402" s="189">
        <v>15</v>
      </c>
      <c r="E1402" s="189">
        <v>15</v>
      </c>
      <c r="F1402" s="189">
        <v>15</v>
      </c>
    </row>
    <row r="1403" spans="1:6" ht="12.75" customHeight="1" x14ac:dyDescent="0.2">
      <c r="A1403" s="180">
        <v>1393</v>
      </c>
      <c r="B1403" s="189" t="s">
        <v>404</v>
      </c>
      <c r="C1403" s="189">
        <v>0</v>
      </c>
      <c r="D1403" s="189">
        <v>0</v>
      </c>
      <c r="E1403" s="189">
        <v>0</v>
      </c>
      <c r="F1403" s="189">
        <v>0</v>
      </c>
    </row>
    <row r="1404" spans="1:6" ht="12.75" customHeight="1" thickBot="1" x14ac:dyDescent="0.25">
      <c r="A1404" s="181">
        <v>1394</v>
      </c>
      <c r="B1404" s="189" t="s">
        <v>1117</v>
      </c>
      <c r="C1404" s="189">
        <v>42</v>
      </c>
      <c r="D1404" s="189">
        <v>42</v>
      </c>
      <c r="E1404" s="189">
        <v>42</v>
      </c>
      <c r="F1404" s="189">
        <v>42</v>
      </c>
    </row>
    <row r="1405" spans="1:6" ht="12.75" customHeight="1" x14ac:dyDescent="0.2">
      <c r="A1405" s="180">
        <v>1395</v>
      </c>
      <c r="B1405" s="189" t="s">
        <v>1175</v>
      </c>
      <c r="C1405" s="189">
        <v>55</v>
      </c>
      <c r="D1405" s="189">
        <v>55</v>
      </c>
      <c r="E1405" s="189">
        <v>55</v>
      </c>
      <c r="F1405" s="189">
        <v>55</v>
      </c>
    </row>
    <row r="1406" spans="1:6" ht="12.75" customHeight="1" thickBot="1" x14ac:dyDescent="0.25">
      <c r="A1406" s="181">
        <v>1396</v>
      </c>
      <c r="B1406" s="189" t="s">
        <v>497</v>
      </c>
      <c r="C1406" s="189">
        <v>372</v>
      </c>
      <c r="D1406" s="189">
        <v>372</v>
      </c>
      <c r="E1406" s="189">
        <v>372</v>
      </c>
      <c r="F1406" s="189">
        <v>372</v>
      </c>
    </row>
    <row r="1407" spans="1:6" ht="12.75" customHeight="1" x14ac:dyDescent="0.2">
      <c r="A1407" s="180">
        <v>1397</v>
      </c>
      <c r="B1407" s="189" t="s">
        <v>1236</v>
      </c>
      <c r="C1407" s="189">
        <v>372</v>
      </c>
      <c r="D1407" s="189">
        <v>372</v>
      </c>
      <c r="E1407" s="189">
        <v>372</v>
      </c>
      <c r="F1407" s="189">
        <v>372</v>
      </c>
    </row>
    <row r="1408" spans="1:6" ht="12.75" customHeight="1" thickBot="1" x14ac:dyDescent="0.25">
      <c r="A1408" s="181">
        <v>1398</v>
      </c>
      <c r="B1408" s="189" t="s">
        <v>288</v>
      </c>
      <c r="C1408" s="189">
        <v>568</v>
      </c>
      <c r="D1408" s="189">
        <v>570</v>
      </c>
      <c r="E1408" s="189">
        <v>570</v>
      </c>
      <c r="F1408" s="189">
        <v>570</v>
      </c>
    </row>
    <row r="1409" spans="1:6" ht="12.75" customHeight="1" x14ac:dyDescent="0.2">
      <c r="A1409" s="180">
        <v>1399</v>
      </c>
      <c r="B1409" s="189" t="s">
        <v>275</v>
      </c>
      <c r="C1409" s="189">
        <v>410</v>
      </c>
      <c r="D1409" s="189">
        <v>411</v>
      </c>
      <c r="E1409" s="189">
        <v>409</v>
      </c>
      <c r="F1409" s="189">
        <v>376</v>
      </c>
    </row>
    <row r="1410" spans="1:6" ht="12.75" customHeight="1" thickBot="1" x14ac:dyDescent="0.25">
      <c r="A1410" s="181">
        <v>1400</v>
      </c>
      <c r="B1410" s="189" t="s">
        <v>1205</v>
      </c>
      <c r="C1410" s="189">
        <v>90</v>
      </c>
      <c r="D1410" s="189">
        <v>77</v>
      </c>
      <c r="E1410" s="189">
        <v>102</v>
      </c>
      <c r="F1410" s="189">
        <v>102</v>
      </c>
    </row>
    <row r="1411" spans="1:6" ht="12.75" customHeight="1" x14ac:dyDescent="0.2">
      <c r="A1411" s="180">
        <v>1401</v>
      </c>
      <c r="B1411" s="189" t="s">
        <v>1044</v>
      </c>
      <c r="C1411" s="189">
        <v>2705</v>
      </c>
      <c r="D1411" s="189">
        <v>2654</v>
      </c>
      <c r="E1411" s="189">
        <v>2698</v>
      </c>
      <c r="F1411" s="189">
        <v>2698</v>
      </c>
    </row>
    <row r="1412" spans="1:6" ht="12.75" customHeight="1" thickBot="1" x14ac:dyDescent="0.25">
      <c r="A1412" s="181">
        <v>1402</v>
      </c>
      <c r="B1412" s="189" t="s">
        <v>1262</v>
      </c>
      <c r="C1412" s="189">
        <v>191</v>
      </c>
      <c r="D1412" s="189">
        <v>193</v>
      </c>
      <c r="E1412" s="189">
        <v>195</v>
      </c>
      <c r="F1412" s="189">
        <v>195</v>
      </c>
    </row>
    <row r="1413" spans="1:6" ht="12.75" customHeight="1" x14ac:dyDescent="0.2">
      <c r="A1413" s="180">
        <v>1403</v>
      </c>
      <c r="B1413" s="202" t="s">
        <v>28</v>
      </c>
      <c r="C1413" s="202">
        <v>0</v>
      </c>
      <c r="D1413" s="202">
        <v>0</v>
      </c>
      <c r="E1413" s="202">
        <v>0</v>
      </c>
      <c r="F1413" s="202">
        <v>0</v>
      </c>
    </row>
    <row r="1414" spans="1:6" ht="12.75" customHeight="1" thickBot="1" x14ac:dyDescent="0.25">
      <c r="A1414" s="181">
        <v>1404</v>
      </c>
      <c r="B1414" s="189" t="s">
        <v>89</v>
      </c>
      <c r="C1414" s="189">
        <v>835</v>
      </c>
      <c r="D1414" s="189">
        <v>835</v>
      </c>
      <c r="E1414" s="189">
        <v>835</v>
      </c>
      <c r="F1414" s="189">
        <v>0</v>
      </c>
    </row>
    <row r="1415" spans="1:6" ht="12.75" customHeight="1" x14ac:dyDescent="0.2">
      <c r="A1415" s="180">
        <v>1405</v>
      </c>
      <c r="B1415" s="202" t="s">
        <v>75</v>
      </c>
      <c r="C1415" s="202">
        <v>1286</v>
      </c>
      <c r="D1415" s="202">
        <v>1286</v>
      </c>
      <c r="E1415" s="202">
        <v>1286</v>
      </c>
      <c r="F1415" s="202">
        <v>1286</v>
      </c>
    </row>
    <row r="1416" spans="1:6" ht="12.75" customHeight="1" thickBot="1" x14ac:dyDescent="0.25">
      <c r="A1416" s="181">
        <v>1406</v>
      </c>
      <c r="B1416" s="202" t="s">
        <v>607</v>
      </c>
      <c r="C1416" s="202">
        <v>0</v>
      </c>
      <c r="D1416" s="202">
        <v>0</v>
      </c>
      <c r="E1416" s="202">
        <v>0</v>
      </c>
      <c r="F1416" s="202">
        <v>0</v>
      </c>
    </row>
    <row r="1417" spans="1:6" ht="12.75" customHeight="1" x14ac:dyDescent="0.2">
      <c r="A1417" s="180">
        <v>1407</v>
      </c>
      <c r="B1417" s="189" t="s">
        <v>1263</v>
      </c>
      <c r="C1417" s="189">
        <v>36</v>
      </c>
      <c r="D1417" s="189">
        <v>36</v>
      </c>
      <c r="E1417" s="189">
        <v>36</v>
      </c>
      <c r="F1417" s="189">
        <v>36</v>
      </c>
    </row>
    <row r="1418" spans="1:6" ht="12.75" customHeight="1" thickBot="1" x14ac:dyDescent="0.25">
      <c r="A1418" s="181">
        <v>1408</v>
      </c>
      <c r="B1418" s="189" t="s">
        <v>249</v>
      </c>
      <c r="C1418" s="189">
        <v>947</v>
      </c>
      <c r="D1418" s="189">
        <v>947</v>
      </c>
      <c r="E1418" s="189">
        <v>947</v>
      </c>
      <c r="F1418" s="189">
        <v>947</v>
      </c>
    </row>
    <row r="1419" spans="1:6" ht="12.75" customHeight="1" x14ac:dyDescent="0.2">
      <c r="A1419" s="180">
        <v>1409</v>
      </c>
      <c r="B1419" s="189" t="s">
        <v>353</v>
      </c>
      <c r="C1419" s="189">
        <v>104</v>
      </c>
      <c r="D1419" s="189">
        <v>104</v>
      </c>
      <c r="E1419" s="189">
        <v>215</v>
      </c>
      <c r="F1419" s="189">
        <v>215</v>
      </c>
    </row>
    <row r="1420" spans="1:6" ht="12.75" customHeight="1" thickBot="1" x14ac:dyDescent="0.25">
      <c r="A1420" s="181">
        <v>1410</v>
      </c>
      <c r="B1420" s="189" t="s">
        <v>37</v>
      </c>
      <c r="C1420" s="189">
        <v>271</v>
      </c>
      <c r="D1420" s="189">
        <v>281</v>
      </c>
      <c r="E1420" s="189">
        <v>350</v>
      </c>
      <c r="F1420" s="189">
        <v>350</v>
      </c>
    </row>
    <row r="1421" spans="1:6" ht="12.75" customHeight="1" x14ac:dyDescent="0.2">
      <c r="A1421" s="180">
        <v>1411</v>
      </c>
      <c r="B1421" s="189" t="s">
        <v>22</v>
      </c>
      <c r="C1421" s="189">
        <v>9</v>
      </c>
      <c r="D1421" s="189">
        <v>9</v>
      </c>
      <c r="E1421" s="189">
        <v>9</v>
      </c>
      <c r="F1421" s="189">
        <v>9</v>
      </c>
    </row>
    <row r="1422" spans="1:6" ht="12.75" customHeight="1" thickBot="1" x14ac:dyDescent="0.25">
      <c r="A1422" s="181">
        <v>1412</v>
      </c>
      <c r="B1422" s="189" t="s">
        <v>1045</v>
      </c>
      <c r="C1422" s="189">
        <v>2620</v>
      </c>
      <c r="D1422" s="189">
        <v>2620</v>
      </c>
      <c r="E1422" s="189">
        <v>2620</v>
      </c>
      <c r="F1422" s="189">
        <v>2620</v>
      </c>
    </row>
    <row r="1423" spans="1:6" ht="12.75" customHeight="1" x14ac:dyDescent="0.2">
      <c r="A1423" s="180">
        <v>1413</v>
      </c>
      <c r="B1423" s="189" t="s">
        <v>653</v>
      </c>
      <c r="C1423" s="189">
        <v>4</v>
      </c>
      <c r="D1423" s="189">
        <v>4</v>
      </c>
      <c r="E1423" s="189">
        <v>4</v>
      </c>
      <c r="F1423" s="189">
        <v>4</v>
      </c>
    </row>
    <row r="1424" spans="1:6" ht="12.75" customHeight="1" thickBot="1" x14ac:dyDescent="0.25">
      <c r="A1424" s="181">
        <v>1414</v>
      </c>
      <c r="B1424" s="202" t="s">
        <v>1046</v>
      </c>
      <c r="C1424" s="202">
        <v>0</v>
      </c>
      <c r="D1424" s="202">
        <v>0</v>
      </c>
      <c r="E1424" s="202">
        <v>0</v>
      </c>
      <c r="F1424" s="202">
        <v>0</v>
      </c>
    </row>
    <row r="1425" spans="1:7" ht="12.75" customHeight="1" x14ac:dyDescent="0.2">
      <c r="A1425" s="180">
        <v>1415</v>
      </c>
      <c r="B1425" s="189" t="s">
        <v>2374</v>
      </c>
      <c r="C1425" s="189">
        <v>5127</v>
      </c>
      <c r="D1425" s="189">
        <v>5127</v>
      </c>
      <c r="E1425" s="189">
        <v>5127</v>
      </c>
      <c r="F1425" s="189">
        <v>5127</v>
      </c>
    </row>
    <row r="1426" spans="1:7" ht="12.75" customHeight="1" thickBot="1" x14ac:dyDescent="0.25">
      <c r="A1426" s="181">
        <v>1416</v>
      </c>
      <c r="B1426" s="202" t="s">
        <v>1237</v>
      </c>
      <c r="C1426" s="202">
        <v>507</v>
      </c>
      <c r="D1426" s="202">
        <v>507</v>
      </c>
      <c r="E1426" s="202">
        <v>507</v>
      </c>
      <c r="F1426" s="202">
        <v>507</v>
      </c>
    </row>
    <row r="1427" spans="1:7" ht="12.75" customHeight="1" x14ac:dyDescent="0.2">
      <c r="A1427" s="180">
        <v>1417</v>
      </c>
      <c r="B1427" s="189" t="s">
        <v>2375</v>
      </c>
      <c r="C1427" s="189">
        <v>223</v>
      </c>
      <c r="D1427" s="189">
        <v>224</v>
      </c>
      <c r="E1427" s="189">
        <v>224</v>
      </c>
      <c r="F1427" s="189">
        <v>224</v>
      </c>
    </row>
    <row r="1428" spans="1:7" ht="12.75" customHeight="1" thickBot="1" x14ac:dyDescent="0.25">
      <c r="A1428" s="181">
        <v>1418</v>
      </c>
      <c r="B1428" s="189" t="s">
        <v>579</v>
      </c>
      <c r="C1428" s="189">
        <v>73</v>
      </c>
      <c r="D1428" s="189">
        <v>73</v>
      </c>
      <c r="E1428" s="189">
        <v>73</v>
      </c>
      <c r="F1428" s="189">
        <v>73</v>
      </c>
    </row>
    <row r="1429" spans="1:7" ht="12.75" customHeight="1" x14ac:dyDescent="0.2">
      <c r="A1429" s="180">
        <v>1419</v>
      </c>
      <c r="B1429" s="189" t="s">
        <v>346</v>
      </c>
      <c r="C1429" s="189">
        <v>246</v>
      </c>
      <c r="D1429" s="189">
        <v>241</v>
      </c>
      <c r="E1429" s="189">
        <v>241</v>
      </c>
      <c r="F1429" s="189">
        <v>241</v>
      </c>
    </row>
    <row r="1430" spans="1:7" ht="13.5" thickBot="1" x14ac:dyDescent="0.25">
      <c r="A1430" s="173" t="s">
        <v>289</v>
      </c>
      <c r="B1430" s="174"/>
      <c r="C1430" s="175">
        <f>+SUM(C11:C1429)</f>
        <v>3387394</v>
      </c>
      <c r="D1430" s="175">
        <f>+SUM(D11:D1429)</f>
        <v>3393587</v>
      </c>
      <c r="E1430" s="175">
        <f>+SUM(E11:E1429)</f>
        <v>3405976</v>
      </c>
      <c r="F1430" s="175">
        <f>+SUM(F11:F1429)</f>
        <v>3334922</v>
      </c>
    </row>
    <row r="1431" spans="1:7" ht="12.75" customHeight="1" x14ac:dyDescent="0.2">
      <c r="A1431" s="232" t="s">
        <v>183</v>
      </c>
      <c r="B1431" s="167" t="s">
        <v>13</v>
      </c>
      <c r="C1431" s="168">
        <v>6863060</v>
      </c>
      <c r="D1431" s="168">
        <v>6862819</v>
      </c>
      <c r="E1431" s="168">
        <v>7043486</v>
      </c>
      <c r="F1431" s="235"/>
      <c r="G1431" s="33"/>
    </row>
    <row r="1432" spans="1:7" x14ac:dyDescent="0.2">
      <c r="A1432" s="233"/>
      <c r="B1432" s="169" t="s">
        <v>65</v>
      </c>
      <c r="C1432" s="170">
        <v>1881876</v>
      </c>
      <c r="D1432" s="170">
        <v>1864284</v>
      </c>
      <c r="E1432" s="170">
        <v>1852835</v>
      </c>
      <c r="F1432" s="236"/>
      <c r="G1432" s="33"/>
    </row>
    <row r="1433" spans="1:7" ht="21" customHeight="1" thickBot="1" x14ac:dyDescent="0.25">
      <c r="A1433" s="234"/>
      <c r="B1433" s="171" t="s">
        <v>26</v>
      </c>
      <c r="C1433" s="170">
        <v>3139026.0722955228</v>
      </c>
      <c r="D1433" s="170">
        <v>3147150.931874746</v>
      </c>
      <c r="E1433" s="170">
        <v>3161283.3592182067</v>
      </c>
      <c r="F1433" s="237"/>
      <c r="G1433" s="33"/>
    </row>
    <row r="1434" spans="1:7" ht="19.5" customHeight="1" thickBot="1" x14ac:dyDescent="0.25">
      <c r="A1434" s="246" t="s">
        <v>4</v>
      </c>
      <c r="B1434" s="247"/>
      <c r="C1434" s="80">
        <f>SUM(C1430:C1433)</f>
        <v>15271356.072295522</v>
      </c>
      <c r="D1434" s="80">
        <f>SUM(D1430:D1433)</f>
        <v>15267840.931874746</v>
      </c>
      <c r="E1434" s="80">
        <f>SUM(E1430:E1433)</f>
        <v>15463580.359218206</v>
      </c>
      <c r="F1434" s="80">
        <f>SUM(F1430:F1433)</f>
        <v>3334922</v>
      </c>
    </row>
    <row r="1435" spans="1:7" ht="15.75" customHeight="1" x14ac:dyDescent="0.2">
      <c r="A1435" s="11"/>
      <c r="B1435" s="11"/>
      <c r="C1435" s="159"/>
      <c r="D1435" s="159"/>
      <c r="E1435" s="159"/>
      <c r="F1435" s="11"/>
    </row>
    <row r="1436" spans="1:7" ht="15.75" x14ac:dyDescent="0.2">
      <c r="A1436" s="11"/>
      <c r="B1436" s="249" t="s">
        <v>531</v>
      </c>
      <c r="C1436" s="250"/>
      <c r="D1436" s="250"/>
      <c r="E1436" s="250"/>
      <c r="F1436" s="251"/>
    </row>
    <row r="1437" spans="1:7" ht="12.75" customHeight="1" x14ac:dyDescent="0.2">
      <c r="A1437" s="11"/>
      <c r="B1437" s="10" t="s">
        <v>0</v>
      </c>
      <c r="C1437" s="252" t="s">
        <v>81</v>
      </c>
      <c r="D1437" s="253"/>
      <c r="E1437" s="253"/>
      <c r="F1437" s="254"/>
    </row>
    <row r="1438" spans="1:7" ht="17.25" customHeight="1" x14ac:dyDescent="0.2">
      <c r="A1438" s="11"/>
      <c r="B1438" s="160"/>
      <c r="C1438" s="248"/>
      <c r="D1438" s="248"/>
      <c r="E1438" s="248"/>
      <c r="F1438" s="248"/>
    </row>
    <row r="1439" spans="1:7" ht="15" x14ac:dyDescent="0.2">
      <c r="A1439" s="81" t="s">
        <v>293</v>
      </c>
      <c r="B1439" s="243" t="s">
        <v>276</v>
      </c>
      <c r="C1439" s="244"/>
      <c r="D1439" s="244"/>
      <c r="E1439" s="244"/>
      <c r="F1439" s="245"/>
    </row>
    <row r="1440" spans="1:7" ht="15" x14ac:dyDescent="0.2">
      <c r="A1440" s="81" t="s">
        <v>292</v>
      </c>
      <c r="B1440" s="240" t="s">
        <v>1047</v>
      </c>
      <c r="C1440" s="241"/>
      <c r="D1440" s="241"/>
      <c r="E1440" s="241"/>
      <c r="F1440" s="242"/>
    </row>
    <row r="1441" spans="1:6" ht="15" x14ac:dyDescent="0.2">
      <c r="A1441" s="81" t="s">
        <v>294</v>
      </c>
      <c r="B1441" s="239" t="s">
        <v>1048</v>
      </c>
      <c r="C1441" s="239"/>
      <c r="D1441" s="239"/>
      <c r="E1441" s="239"/>
      <c r="F1441" s="239"/>
    </row>
    <row r="1442" spans="1:6" ht="25.5" x14ac:dyDescent="0.2">
      <c r="A1442" s="190" t="s">
        <v>1176</v>
      </c>
      <c r="B1442" s="238" t="s">
        <v>1177</v>
      </c>
      <c r="C1442" s="238"/>
      <c r="D1442" s="238"/>
      <c r="E1442" s="238"/>
      <c r="F1442" s="238"/>
    </row>
    <row r="1443" spans="1:6" x14ac:dyDescent="0.2">
      <c r="A1443" s="11"/>
      <c r="B1443" s="160"/>
      <c r="C1443" s="199"/>
      <c r="D1443" s="199"/>
      <c r="E1443" s="199"/>
      <c r="F1443" s="160"/>
    </row>
    <row r="1444" spans="1:6" x14ac:dyDescent="0.2">
      <c r="A1444" s="11"/>
      <c r="B1444" s="160"/>
      <c r="C1444" s="160"/>
      <c r="D1444" s="160"/>
      <c r="E1444" s="160"/>
      <c r="F1444" s="160"/>
    </row>
    <row r="1445" spans="1:6" x14ac:dyDescent="0.2">
      <c r="A1445" s="11"/>
      <c r="B1445" s="11"/>
      <c r="C1445" s="33"/>
      <c r="D1445" s="33"/>
      <c r="E1445" s="33"/>
      <c r="F1445" s="11"/>
    </row>
    <row r="1446" spans="1:6" x14ac:dyDescent="0.2">
      <c r="A1446" s="11"/>
      <c r="B1446" s="11"/>
      <c r="C1446" s="11"/>
      <c r="D1446" s="11"/>
      <c r="E1446" s="11"/>
      <c r="F1446" s="11"/>
    </row>
    <row r="1447" spans="1:6" x14ac:dyDescent="0.2">
      <c r="A1447" s="11"/>
      <c r="B1447" s="11"/>
      <c r="C1447" s="11"/>
      <c r="D1447" s="11"/>
      <c r="E1447" s="11"/>
      <c r="F1447" s="11"/>
    </row>
    <row r="1448" spans="1:6" x14ac:dyDescent="0.2">
      <c r="A1448" s="11"/>
      <c r="B1448" s="11"/>
      <c r="C1448" s="11"/>
      <c r="D1448" s="11"/>
      <c r="E1448" s="11"/>
      <c r="F1448" s="11"/>
    </row>
    <row r="1449" spans="1:6" x14ac:dyDescent="0.2">
      <c r="A1449" s="11"/>
      <c r="B1449" s="11"/>
      <c r="C1449" s="11"/>
      <c r="D1449" s="11"/>
      <c r="E1449" s="11"/>
      <c r="F1449" s="11"/>
    </row>
    <row r="1450" spans="1:6" x14ac:dyDescent="0.2">
      <c r="A1450" s="11"/>
      <c r="B1450" s="11"/>
      <c r="C1450" s="11"/>
      <c r="D1450" s="11"/>
      <c r="E1450" s="11"/>
      <c r="F1450" s="11"/>
    </row>
    <row r="1451" spans="1:6" x14ac:dyDescent="0.2">
      <c r="A1451" s="11"/>
      <c r="B1451" s="11"/>
      <c r="C1451" s="11"/>
      <c r="D1451" s="11"/>
      <c r="E1451" s="11"/>
      <c r="F1451" s="11"/>
    </row>
    <row r="1452" spans="1:6" x14ac:dyDescent="0.2">
      <c r="A1452" s="11"/>
      <c r="B1452" s="11"/>
      <c r="C1452" s="11"/>
      <c r="D1452" s="11"/>
      <c r="E1452" s="11"/>
      <c r="F1452" s="11"/>
    </row>
    <row r="1453" spans="1:6" x14ac:dyDescent="0.2">
      <c r="A1453" s="11"/>
      <c r="B1453" s="11"/>
      <c r="C1453" s="11"/>
      <c r="D1453" s="11"/>
      <c r="E1453" s="11"/>
      <c r="F1453" s="11"/>
    </row>
    <row r="1454" spans="1:6" x14ac:dyDescent="0.2">
      <c r="A1454" s="11"/>
      <c r="B1454" s="11"/>
      <c r="C1454" s="11"/>
      <c r="D1454" s="11"/>
      <c r="E1454" s="11"/>
      <c r="F1454" s="11"/>
    </row>
    <row r="1455" spans="1:6" x14ac:dyDescent="0.2">
      <c r="A1455" s="11"/>
      <c r="B1455" s="11"/>
      <c r="C1455" s="11"/>
      <c r="D1455" s="11"/>
      <c r="E1455" s="11"/>
      <c r="F1455" s="11"/>
    </row>
    <row r="1456" spans="1:6" x14ac:dyDescent="0.2">
      <c r="A1456" s="11"/>
      <c r="B1456" s="11"/>
      <c r="C1456" s="11"/>
      <c r="D1456" s="11"/>
      <c r="E1456" s="11"/>
      <c r="F1456" s="11"/>
    </row>
    <row r="1457" spans="1:6" x14ac:dyDescent="0.2">
      <c r="A1457" s="11"/>
      <c r="B1457" s="11"/>
      <c r="C1457" s="11"/>
      <c r="D1457" s="11"/>
      <c r="E1457" s="11"/>
      <c r="F1457" s="11"/>
    </row>
    <row r="1458" spans="1:6" x14ac:dyDescent="0.2">
      <c r="A1458" s="11"/>
      <c r="B1458" s="11"/>
      <c r="C1458" s="11"/>
      <c r="D1458" s="11"/>
      <c r="E1458" s="11"/>
      <c r="F1458" s="11"/>
    </row>
    <row r="1459" spans="1:6" x14ac:dyDescent="0.2">
      <c r="A1459" s="11"/>
      <c r="B1459" s="11"/>
      <c r="C1459" s="11"/>
      <c r="D1459" s="11"/>
      <c r="E1459" s="11"/>
      <c r="F1459" s="11"/>
    </row>
    <row r="1460" spans="1:6" x14ac:dyDescent="0.2">
      <c r="A1460" s="11"/>
      <c r="B1460" s="11"/>
      <c r="C1460" s="11"/>
      <c r="D1460" s="11"/>
      <c r="E1460" s="11"/>
      <c r="F1460" s="11"/>
    </row>
    <row r="1461" spans="1:6" x14ac:dyDescent="0.2">
      <c r="A1461" s="11"/>
      <c r="B1461" s="11"/>
      <c r="C1461" s="11"/>
      <c r="D1461" s="11"/>
      <c r="E1461" s="11"/>
      <c r="F1461" s="11"/>
    </row>
    <row r="1462" spans="1:6" x14ac:dyDescent="0.2">
      <c r="A1462" s="11"/>
      <c r="B1462" s="11"/>
      <c r="C1462" s="11"/>
      <c r="D1462" s="11"/>
      <c r="E1462" s="11"/>
      <c r="F1462" s="11"/>
    </row>
    <row r="1463" spans="1:6" x14ac:dyDescent="0.2">
      <c r="A1463" s="11"/>
      <c r="B1463" s="11"/>
      <c r="C1463" s="11"/>
      <c r="D1463" s="11"/>
      <c r="E1463" s="11"/>
      <c r="F1463" s="11"/>
    </row>
    <row r="1464" spans="1:6" x14ac:dyDescent="0.2">
      <c r="A1464" s="11"/>
      <c r="B1464" s="11"/>
      <c r="C1464" s="11"/>
      <c r="D1464" s="11"/>
      <c r="E1464" s="11"/>
      <c r="F1464" s="11"/>
    </row>
    <row r="1465" spans="1:6" x14ac:dyDescent="0.2">
      <c r="A1465" s="11"/>
      <c r="B1465" s="11"/>
      <c r="C1465" s="11"/>
      <c r="D1465" s="11"/>
      <c r="E1465" s="11"/>
      <c r="F1465" s="11"/>
    </row>
    <row r="1466" spans="1:6" x14ac:dyDescent="0.2">
      <c r="A1466" s="11"/>
      <c r="B1466" s="11"/>
      <c r="C1466" s="11"/>
      <c r="D1466" s="11"/>
      <c r="E1466" s="11"/>
      <c r="F1466" s="11"/>
    </row>
    <row r="1467" spans="1:6" x14ac:dyDescent="0.2">
      <c r="A1467" s="11"/>
      <c r="B1467" s="11"/>
      <c r="C1467" s="11"/>
      <c r="D1467" s="11"/>
      <c r="E1467" s="11"/>
      <c r="F1467" s="11"/>
    </row>
    <row r="1468" spans="1:6" x14ac:dyDescent="0.2">
      <c r="A1468" s="11"/>
      <c r="B1468" s="11"/>
      <c r="C1468" s="11"/>
      <c r="D1468" s="11"/>
      <c r="E1468" s="11"/>
      <c r="F1468" s="11"/>
    </row>
    <row r="1469" spans="1:6" x14ac:dyDescent="0.2">
      <c r="A1469" s="11"/>
      <c r="B1469" s="11"/>
      <c r="C1469" s="11"/>
      <c r="D1469" s="11"/>
      <c r="E1469" s="11"/>
      <c r="F1469" s="11"/>
    </row>
    <row r="1470" spans="1:6" x14ac:dyDescent="0.2">
      <c r="A1470" s="11"/>
      <c r="B1470" s="11"/>
      <c r="C1470" s="11"/>
      <c r="D1470" s="11"/>
      <c r="E1470" s="11"/>
      <c r="F1470" s="11"/>
    </row>
    <row r="1471" spans="1:6" x14ac:dyDescent="0.2">
      <c r="A1471" s="11"/>
      <c r="B1471" s="11"/>
      <c r="C1471" s="11"/>
      <c r="D1471" s="11"/>
      <c r="E1471" s="11"/>
      <c r="F1471" s="11"/>
    </row>
    <row r="1472" spans="1:6" x14ac:dyDescent="0.2">
      <c r="A1472" s="11"/>
      <c r="B1472" s="11"/>
      <c r="C1472" s="11"/>
      <c r="D1472" s="11"/>
      <c r="E1472" s="11"/>
      <c r="F1472" s="11"/>
    </row>
    <row r="1473" spans="1:6" x14ac:dyDescent="0.2">
      <c r="A1473" s="11"/>
      <c r="B1473" s="11"/>
      <c r="C1473" s="11"/>
      <c r="D1473" s="11"/>
      <c r="E1473" s="11"/>
      <c r="F1473" s="11"/>
    </row>
    <row r="1474" spans="1:6" x14ac:dyDescent="0.2">
      <c r="A1474" s="11"/>
      <c r="B1474" s="11"/>
      <c r="C1474" s="11"/>
      <c r="D1474" s="11"/>
      <c r="E1474" s="11"/>
      <c r="F1474" s="11"/>
    </row>
    <row r="1475" spans="1:6" x14ac:dyDescent="0.2">
      <c r="A1475" s="11"/>
      <c r="B1475" s="11"/>
      <c r="C1475" s="11"/>
      <c r="D1475" s="11"/>
      <c r="E1475" s="11"/>
      <c r="F1475" s="11"/>
    </row>
    <row r="1476" spans="1:6" x14ac:dyDescent="0.2">
      <c r="A1476" s="11"/>
      <c r="B1476" s="11"/>
      <c r="C1476" s="11"/>
      <c r="D1476" s="11"/>
      <c r="E1476" s="11"/>
      <c r="F1476" s="11"/>
    </row>
    <row r="1477" spans="1:6" x14ac:dyDescent="0.2">
      <c r="A1477" s="11"/>
      <c r="B1477" s="11"/>
      <c r="C1477" s="11"/>
      <c r="D1477" s="11"/>
      <c r="E1477" s="11"/>
      <c r="F1477" s="11"/>
    </row>
    <row r="1478" spans="1:6" x14ac:dyDescent="0.2">
      <c r="A1478" s="11"/>
      <c r="B1478" s="11"/>
      <c r="C1478" s="11"/>
      <c r="D1478" s="11"/>
      <c r="E1478" s="11"/>
      <c r="F1478" s="11"/>
    </row>
    <row r="1479" spans="1:6" x14ac:dyDescent="0.2">
      <c r="A1479" s="11"/>
      <c r="B1479" s="11"/>
      <c r="C1479" s="11"/>
      <c r="D1479" s="11"/>
      <c r="E1479" s="11"/>
      <c r="F1479" s="11"/>
    </row>
    <row r="1480" spans="1:6" x14ac:dyDescent="0.2">
      <c r="A1480" s="11"/>
      <c r="B1480" s="11"/>
      <c r="C1480" s="11"/>
      <c r="D1480" s="11"/>
      <c r="E1480" s="11"/>
      <c r="F1480" s="11"/>
    </row>
    <row r="1481" spans="1:6" x14ac:dyDescent="0.2">
      <c r="A1481" s="11"/>
      <c r="B1481" s="11"/>
      <c r="C1481" s="11"/>
      <c r="D1481" s="11"/>
      <c r="E1481" s="11"/>
      <c r="F1481" s="11"/>
    </row>
    <row r="1482" spans="1:6" x14ac:dyDescent="0.2">
      <c r="A1482" s="11"/>
      <c r="B1482" s="11"/>
      <c r="C1482" s="11"/>
      <c r="D1482" s="11"/>
      <c r="E1482" s="11"/>
      <c r="F1482" s="11"/>
    </row>
    <row r="1483" spans="1:6" x14ac:dyDescent="0.2">
      <c r="A1483" s="11"/>
      <c r="B1483" s="11"/>
      <c r="C1483" s="11"/>
      <c r="D1483" s="11"/>
      <c r="E1483" s="11"/>
      <c r="F1483" s="11"/>
    </row>
    <row r="1484" spans="1:6" x14ac:dyDescent="0.2">
      <c r="A1484" s="11"/>
      <c r="B1484" s="11"/>
      <c r="C1484" s="11"/>
      <c r="D1484" s="11"/>
      <c r="E1484" s="11"/>
      <c r="F1484" s="11"/>
    </row>
    <row r="1485" spans="1:6" x14ac:dyDescent="0.2">
      <c r="A1485" s="11"/>
      <c r="B1485" s="11"/>
      <c r="C1485" s="11"/>
      <c r="D1485" s="11"/>
      <c r="E1485" s="11"/>
      <c r="F1485" s="11"/>
    </row>
    <row r="1486" spans="1:6" x14ac:dyDescent="0.2">
      <c r="A1486" s="11"/>
      <c r="B1486" s="11"/>
      <c r="C1486" s="11"/>
      <c r="D1486" s="11"/>
      <c r="E1486" s="11"/>
      <c r="F1486" s="11"/>
    </row>
    <row r="1487" spans="1:6" x14ac:dyDescent="0.2">
      <c r="A1487" s="11"/>
      <c r="B1487" s="11"/>
      <c r="C1487" s="11"/>
      <c r="D1487" s="11"/>
      <c r="E1487" s="11"/>
      <c r="F1487" s="11"/>
    </row>
    <row r="1488" spans="1:6" x14ac:dyDescent="0.2">
      <c r="A1488" s="11"/>
      <c r="B1488" s="11"/>
      <c r="C1488" s="11"/>
      <c r="D1488" s="11"/>
      <c r="E1488" s="11"/>
      <c r="F1488" s="11"/>
    </row>
    <row r="1489" spans="1:6" x14ac:dyDescent="0.2">
      <c r="A1489" s="11"/>
      <c r="B1489" s="11"/>
      <c r="C1489" s="11"/>
      <c r="D1489" s="11"/>
      <c r="E1489" s="11"/>
      <c r="F1489" s="11"/>
    </row>
    <row r="1490" spans="1:6" x14ac:dyDescent="0.2">
      <c r="A1490" s="11"/>
      <c r="B1490" s="11"/>
      <c r="C1490" s="11"/>
      <c r="D1490" s="11"/>
      <c r="E1490" s="11"/>
      <c r="F1490" s="11"/>
    </row>
    <row r="1491" spans="1:6" x14ac:dyDescent="0.2">
      <c r="A1491" s="11"/>
      <c r="B1491" s="11"/>
      <c r="C1491" s="11"/>
      <c r="D1491" s="11"/>
      <c r="E1491" s="11"/>
      <c r="F1491" s="11"/>
    </row>
    <row r="1492" spans="1:6" x14ac:dyDescent="0.2">
      <c r="A1492" s="11"/>
      <c r="B1492" s="11"/>
      <c r="C1492" s="11"/>
      <c r="D1492" s="11"/>
      <c r="E1492" s="11"/>
      <c r="F1492" s="11"/>
    </row>
    <row r="1493" spans="1:6" x14ac:dyDescent="0.2">
      <c r="A1493" s="11"/>
      <c r="B1493" s="11"/>
      <c r="C1493" s="11"/>
      <c r="D1493" s="11"/>
      <c r="E1493" s="11"/>
      <c r="F1493" s="11"/>
    </row>
    <row r="1494" spans="1:6" x14ac:dyDescent="0.2">
      <c r="A1494" s="11"/>
      <c r="B1494" s="11"/>
      <c r="C1494" s="11"/>
      <c r="D1494" s="11"/>
      <c r="E1494" s="11"/>
      <c r="F1494" s="11"/>
    </row>
    <row r="1495" spans="1:6" x14ac:dyDescent="0.2">
      <c r="A1495" s="11"/>
      <c r="B1495" s="11"/>
      <c r="C1495" s="11"/>
      <c r="D1495" s="11"/>
      <c r="E1495" s="11"/>
      <c r="F1495" s="11"/>
    </row>
    <row r="1496" spans="1:6" x14ac:dyDescent="0.2">
      <c r="A1496" s="11"/>
      <c r="B1496" s="11"/>
      <c r="C1496" s="11"/>
      <c r="D1496" s="11"/>
      <c r="E1496" s="11"/>
      <c r="F1496" s="11"/>
    </row>
    <row r="1497" spans="1:6" x14ac:dyDescent="0.2">
      <c r="A1497" s="11"/>
      <c r="B1497" s="11"/>
      <c r="C1497" s="11"/>
      <c r="D1497" s="11"/>
      <c r="E1497" s="11"/>
      <c r="F1497" s="11"/>
    </row>
    <row r="1498" spans="1:6" x14ac:dyDescent="0.2">
      <c r="A1498" s="11"/>
      <c r="B1498" s="11"/>
      <c r="C1498" s="11"/>
      <c r="D1498" s="11"/>
      <c r="E1498" s="11"/>
      <c r="F1498" s="11"/>
    </row>
    <row r="1499" spans="1:6" x14ac:dyDescent="0.2">
      <c r="A1499" s="11"/>
      <c r="B1499" s="11"/>
      <c r="C1499" s="11"/>
      <c r="D1499" s="11"/>
      <c r="E1499" s="11"/>
      <c r="F1499" s="11"/>
    </row>
    <row r="1500" spans="1:6" x14ac:dyDescent="0.2">
      <c r="A1500" s="11"/>
      <c r="B1500" s="11"/>
      <c r="C1500" s="11"/>
      <c r="D1500" s="11"/>
      <c r="E1500" s="11"/>
      <c r="F1500" s="11"/>
    </row>
    <row r="1501" spans="1:6" x14ac:dyDescent="0.2">
      <c r="A1501" s="11"/>
      <c r="B1501" s="11"/>
      <c r="C1501" s="11"/>
      <c r="D1501" s="11"/>
      <c r="E1501" s="11"/>
      <c r="F1501" s="11"/>
    </row>
    <row r="1502" spans="1:6" x14ac:dyDescent="0.2">
      <c r="A1502" s="11"/>
      <c r="B1502" s="11"/>
      <c r="C1502" s="11"/>
      <c r="D1502" s="11"/>
      <c r="E1502" s="11"/>
      <c r="F1502" s="11"/>
    </row>
    <row r="1503" spans="1:6" x14ac:dyDescent="0.2">
      <c r="A1503" s="11"/>
      <c r="B1503" s="11"/>
      <c r="C1503" s="11"/>
      <c r="D1503" s="11"/>
      <c r="E1503" s="11"/>
      <c r="F1503" s="11"/>
    </row>
    <row r="1504" spans="1:6" x14ac:dyDescent="0.2">
      <c r="A1504" s="11"/>
      <c r="B1504" s="11"/>
      <c r="C1504" s="11"/>
      <c r="D1504" s="11"/>
      <c r="E1504" s="11"/>
      <c r="F1504" s="11"/>
    </row>
    <row r="1505" spans="1:6" x14ac:dyDescent="0.2">
      <c r="A1505" s="11"/>
      <c r="B1505" s="11"/>
      <c r="C1505" s="11"/>
      <c r="D1505" s="11"/>
      <c r="E1505" s="11"/>
      <c r="F1505" s="11"/>
    </row>
    <row r="1506" spans="1:6" x14ac:dyDescent="0.2">
      <c r="A1506" s="11"/>
      <c r="B1506" s="11"/>
      <c r="C1506" s="11"/>
      <c r="D1506" s="11"/>
      <c r="E1506" s="11"/>
      <c r="F1506" s="11"/>
    </row>
    <row r="1507" spans="1:6" x14ac:dyDescent="0.2">
      <c r="A1507" s="11"/>
      <c r="B1507" s="11"/>
      <c r="C1507" s="11"/>
      <c r="D1507" s="11"/>
      <c r="E1507" s="11"/>
      <c r="F1507" s="11"/>
    </row>
    <row r="1508" spans="1:6" x14ac:dyDescent="0.2">
      <c r="A1508" s="11"/>
      <c r="B1508" s="11"/>
      <c r="C1508" s="11"/>
      <c r="D1508" s="11"/>
      <c r="E1508" s="11"/>
      <c r="F1508" s="11"/>
    </row>
    <row r="1509" spans="1:6" x14ac:dyDescent="0.2">
      <c r="A1509" s="11"/>
      <c r="B1509" s="11"/>
      <c r="C1509" s="11"/>
      <c r="D1509" s="11"/>
      <c r="E1509" s="11"/>
      <c r="F1509" s="11"/>
    </row>
    <row r="1510" spans="1:6" x14ac:dyDescent="0.2">
      <c r="A1510" s="11"/>
      <c r="B1510" s="11"/>
      <c r="C1510" s="11"/>
      <c r="D1510" s="11"/>
      <c r="E1510" s="11"/>
      <c r="F1510" s="11"/>
    </row>
    <row r="1511" spans="1:6" x14ac:dyDescent="0.2">
      <c r="A1511" s="11"/>
      <c r="B1511" s="11"/>
      <c r="C1511" s="11"/>
      <c r="D1511" s="11"/>
      <c r="E1511" s="11"/>
      <c r="F1511" s="11"/>
    </row>
    <row r="1512" spans="1:6" x14ac:dyDescent="0.2">
      <c r="A1512" s="11"/>
      <c r="B1512" s="11"/>
      <c r="C1512" s="11"/>
      <c r="D1512" s="11"/>
      <c r="E1512" s="11"/>
      <c r="F1512" s="11"/>
    </row>
    <row r="1513" spans="1:6" x14ac:dyDescent="0.2">
      <c r="A1513" s="11"/>
      <c r="B1513" s="11"/>
      <c r="C1513" s="11"/>
      <c r="D1513" s="11"/>
      <c r="E1513" s="11"/>
      <c r="F1513" s="11"/>
    </row>
    <row r="1514" spans="1:6" x14ac:dyDescent="0.2">
      <c r="A1514" s="11"/>
      <c r="B1514" s="11"/>
      <c r="C1514" s="11"/>
      <c r="D1514" s="11"/>
      <c r="E1514" s="11"/>
      <c r="F1514" s="11"/>
    </row>
    <row r="1515" spans="1:6" x14ac:dyDescent="0.2">
      <c r="A1515" s="11"/>
      <c r="B1515" s="11"/>
      <c r="C1515" s="11"/>
      <c r="D1515" s="11"/>
      <c r="E1515" s="11"/>
      <c r="F1515" s="11"/>
    </row>
    <row r="1516" spans="1:6" x14ac:dyDescent="0.2">
      <c r="A1516" s="11"/>
      <c r="B1516" s="11"/>
      <c r="C1516" s="11"/>
      <c r="D1516" s="11"/>
      <c r="E1516" s="11"/>
      <c r="F1516" s="11"/>
    </row>
    <row r="1517" spans="1:6" x14ac:dyDescent="0.2">
      <c r="A1517" s="11"/>
      <c r="B1517" s="11"/>
      <c r="C1517" s="11"/>
      <c r="D1517" s="11"/>
      <c r="E1517" s="11"/>
      <c r="F1517" s="11"/>
    </row>
    <row r="1518" spans="1:6" x14ac:dyDescent="0.2">
      <c r="A1518" s="11"/>
      <c r="B1518" s="11"/>
      <c r="C1518" s="11"/>
      <c r="D1518" s="11"/>
      <c r="E1518" s="11"/>
      <c r="F1518" s="11"/>
    </row>
    <row r="1519" spans="1:6" x14ac:dyDescent="0.2">
      <c r="A1519" s="11"/>
      <c r="B1519" s="11"/>
      <c r="C1519" s="11"/>
      <c r="D1519" s="11"/>
      <c r="E1519" s="11"/>
      <c r="F1519" s="11"/>
    </row>
    <row r="1520" spans="1:6" x14ac:dyDescent="0.2">
      <c r="A1520" s="11"/>
      <c r="B1520" s="11"/>
      <c r="C1520" s="11"/>
      <c r="D1520" s="11"/>
      <c r="E1520" s="11"/>
      <c r="F1520" s="11"/>
    </row>
    <row r="1521" spans="1:6" x14ac:dyDescent="0.2">
      <c r="A1521" s="11"/>
      <c r="B1521" s="11"/>
      <c r="C1521" s="11"/>
      <c r="D1521" s="11"/>
      <c r="E1521" s="11"/>
      <c r="F1521" s="11"/>
    </row>
    <row r="1522" spans="1:6" x14ac:dyDescent="0.2">
      <c r="A1522" s="11"/>
      <c r="B1522" s="11"/>
      <c r="C1522" s="11"/>
      <c r="D1522" s="11"/>
      <c r="E1522" s="11"/>
      <c r="F1522" s="11"/>
    </row>
    <row r="1523" spans="1:6" x14ac:dyDescent="0.2">
      <c r="A1523" s="11"/>
      <c r="B1523" s="11"/>
      <c r="C1523" s="11"/>
      <c r="D1523" s="11"/>
      <c r="E1523" s="11"/>
      <c r="F1523" s="11"/>
    </row>
    <row r="1524" spans="1:6" x14ac:dyDescent="0.2">
      <c r="A1524" s="11"/>
      <c r="B1524" s="11"/>
      <c r="C1524" s="11"/>
      <c r="D1524" s="11"/>
      <c r="E1524" s="11"/>
      <c r="F1524" s="11"/>
    </row>
    <row r="1525" spans="1:6" x14ac:dyDescent="0.2">
      <c r="A1525" s="11"/>
      <c r="B1525" s="11"/>
      <c r="C1525" s="11"/>
      <c r="D1525" s="11"/>
      <c r="E1525" s="11"/>
      <c r="F1525" s="11"/>
    </row>
    <row r="1526" spans="1:6" x14ac:dyDescent="0.2">
      <c r="A1526" s="11"/>
      <c r="B1526" s="11"/>
      <c r="C1526" s="11"/>
      <c r="D1526" s="11"/>
      <c r="E1526" s="11"/>
      <c r="F1526" s="11"/>
    </row>
    <row r="1527" spans="1:6" x14ac:dyDescent="0.2">
      <c r="A1527" s="11"/>
      <c r="B1527" s="11"/>
      <c r="C1527" s="11"/>
      <c r="D1527" s="11"/>
      <c r="E1527" s="11"/>
      <c r="F1527" s="11"/>
    </row>
    <row r="1528" spans="1:6" x14ac:dyDescent="0.2">
      <c r="A1528" s="11"/>
      <c r="B1528" s="11"/>
      <c r="C1528" s="11"/>
      <c r="D1528" s="11"/>
      <c r="E1528" s="11"/>
      <c r="F1528" s="11"/>
    </row>
    <row r="1529" spans="1:6" x14ac:dyDescent="0.2">
      <c r="A1529" s="11"/>
      <c r="B1529" s="11"/>
      <c r="C1529" s="11"/>
      <c r="D1529" s="11"/>
      <c r="E1529" s="11"/>
      <c r="F1529" s="11"/>
    </row>
    <row r="1530" spans="1:6" x14ac:dyDescent="0.2">
      <c r="A1530" s="11"/>
      <c r="B1530" s="11"/>
      <c r="C1530" s="11"/>
      <c r="D1530" s="11"/>
      <c r="E1530" s="11"/>
      <c r="F1530" s="11"/>
    </row>
    <row r="1531" spans="1:6" x14ac:dyDescent="0.2">
      <c r="A1531" s="11"/>
      <c r="B1531" s="11"/>
      <c r="C1531" s="11"/>
      <c r="D1531" s="11"/>
      <c r="E1531" s="11"/>
      <c r="F1531" s="11"/>
    </row>
    <row r="1532" spans="1:6" x14ac:dyDescent="0.2">
      <c r="A1532" s="11"/>
      <c r="B1532" s="11"/>
      <c r="C1532" s="11"/>
      <c r="D1532" s="11"/>
      <c r="E1532" s="11"/>
      <c r="F1532" s="11"/>
    </row>
    <row r="1533" spans="1:6" x14ac:dyDescent="0.2">
      <c r="A1533" s="11"/>
      <c r="B1533" s="11"/>
      <c r="C1533" s="11"/>
      <c r="D1533" s="11"/>
      <c r="E1533" s="11"/>
      <c r="F1533" s="11"/>
    </row>
    <row r="1534" spans="1:6" x14ac:dyDescent="0.2">
      <c r="A1534" s="11"/>
      <c r="B1534" s="11"/>
      <c r="C1534" s="11"/>
      <c r="D1534" s="11"/>
      <c r="E1534" s="11"/>
      <c r="F1534" s="11"/>
    </row>
    <row r="1535" spans="1:6" x14ac:dyDescent="0.2">
      <c r="A1535" s="11"/>
      <c r="B1535" s="11"/>
      <c r="C1535" s="11"/>
      <c r="D1535" s="11"/>
      <c r="E1535" s="11"/>
      <c r="F1535" s="11"/>
    </row>
    <row r="1536" spans="1:6" x14ac:dyDescent="0.2">
      <c r="A1536" s="11"/>
      <c r="B1536" s="11"/>
      <c r="C1536" s="11"/>
      <c r="D1536" s="11"/>
      <c r="E1536" s="11"/>
      <c r="F1536" s="11"/>
    </row>
    <row r="1537" spans="1:6" x14ac:dyDescent="0.2">
      <c r="A1537" s="11"/>
      <c r="B1537" s="11"/>
      <c r="C1537" s="11"/>
      <c r="D1537" s="11"/>
      <c r="E1537" s="11"/>
      <c r="F1537" s="11"/>
    </row>
    <row r="1538" spans="1:6" x14ac:dyDescent="0.2">
      <c r="A1538" s="11"/>
      <c r="B1538" s="11"/>
      <c r="C1538" s="11"/>
      <c r="D1538" s="11"/>
      <c r="E1538" s="11"/>
      <c r="F1538" s="11"/>
    </row>
    <row r="1539" spans="1:6" x14ac:dyDescent="0.2">
      <c r="A1539" s="11"/>
      <c r="B1539" s="11"/>
      <c r="C1539" s="11"/>
      <c r="D1539" s="11"/>
      <c r="E1539" s="11"/>
      <c r="F1539" s="11"/>
    </row>
    <row r="1540" spans="1:6" x14ac:dyDescent="0.2">
      <c r="A1540" s="11"/>
      <c r="B1540" s="11"/>
      <c r="C1540" s="11"/>
      <c r="D1540" s="11"/>
      <c r="E1540" s="11"/>
      <c r="F1540" s="11"/>
    </row>
    <row r="1541" spans="1:6" x14ac:dyDescent="0.2">
      <c r="A1541" s="11"/>
      <c r="B1541" s="11"/>
      <c r="C1541" s="11"/>
      <c r="D1541" s="11"/>
      <c r="E1541" s="11"/>
      <c r="F1541" s="11"/>
    </row>
    <row r="1542" spans="1:6" x14ac:dyDescent="0.2">
      <c r="A1542" s="11"/>
      <c r="B1542" s="11"/>
      <c r="C1542" s="11"/>
      <c r="D1542" s="11"/>
      <c r="E1542" s="11"/>
      <c r="F1542" s="11"/>
    </row>
    <row r="1543" spans="1:6" x14ac:dyDescent="0.2">
      <c r="A1543" s="11"/>
      <c r="B1543" s="11"/>
      <c r="C1543" s="11"/>
      <c r="D1543" s="11"/>
      <c r="E1543" s="11"/>
      <c r="F1543" s="11"/>
    </row>
    <row r="1544" spans="1:6" x14ac:dyDescent="0.2">
      <c r="A1544" s="11"/>
      <c r="B1544" s="11"/>
      <c r="C1544" s="11"/>
      <c r="D1544" s="11"/>
      <c r="E1544" s="11"/>
      <c r="F1544" s="11"/>
    </row>
  </sheetData>
  <autoFilter ref="A10:F1434"/>
  <sortState ref="B11:F1205">
    <sortCondition ref="B11:B1205"/>
  </sortState>
  <mergeCells count="10">
    <mergeCell ref="A1431:A1433"/>
    <mergeCell ref="F1431:F1433"/>
    <mergeCell ref="B1442:F1442"/>
    <mergeCell ref="B1441:F1441"/>
    <mergeCell ref="B1440:F1440"/>
    <mergeCell ref="B1439:F1439"/>
    <mergeCell ref="A1434:B1434"/>
    <mergeCell ref="C1438:F1438"/>
    <mergeCell ref="B1436:F1436"/>
    <mergeCell ref="C1437:F1437"/>
  </mergeCells>
  <hyperlinks>
    <hyperlink ref="E7" location="Índice!A1" display="Regresar al Índice"/>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6"/>
  <sheetViews>
    <sheetView showGridLines="0" zoomScale="75" zoomScaleNormal="75" workbookViewId="0"/>
  </sheetViews>
  <sheetFormatPr baseColWidth="10" defaultColWidth="0" defaultRowHeight="12.75" zeroHeight="1" x14ac:dyDescent="0.2"/>
  <cols>
    <col min="1" max="1" width="5.42578125" style="103" customWidth="1"/>
    <col min="2" max="2" width="33.140625" style="103" customWidth="1"/>
    <col min="3" max="5" width="32" style="103" customWidth="1"/>
    <col min="6" max="6" width="11.42578125" style="99" hidden="1" customWidth="1"/>
    <col min="7" max="16383" width="11.42578125" style="103" hidden="1"/>
    <col min="16384" max="16384" width="10.5703125" style="103" customWidth="1"/>
  </cols>
  <sheetData>
    <row r="1" spans="1:6" ht="18" customHeight="1" x14ac:dyDescent="0.25">
      <c r="A1" s="100"/>
      <c r="B1" s="101"/>
      <c r="C1" s="101"/>
      <c r="D1" s="101"/>
      <c r="E1" s="102"/>
    </row>
    <row r="2" spans="1:6" ht="18" customHeight="1" x14ac:dyDescent="0.25">
      <c r="A2" s="104"/>
      <c r="B2" s="47" t="s">
        <v>121</v>
      </c>
      <c r="C2" s="105"/>
      <c r="D2" s="105"/>
      <c r="E2" s="106"/>
    </row>
    <row r="3" spans="1:6" ht="18" customHeight="1" x14ac:dyDescent="0.25">
      <c r="A3" s="104"/>
      <c r="B3" s="50"/>
      <c r="C3" s="105"/>
      <c r="D3" s="105"/>
      <c r="E3" s="106"/>
    </row>
    <row r="4" spans="1:6" ht="18" customHeight="1" x14ac:dyDescent="0.25">
      <c r="A4" s="104"/>
      <c r="B4" s="51" t="s">
        <v>122</v>
      </c>
      <c r="C4" s="105"/>
      <c r="D4" s="105"/>
      <c r="E4" s="106"/>
    </row>
    <row r="5" spans="1:6" ht="18" customHeight="1" thickBot="1" x14ac:dyDescent="0.3">
      <c r="A5" s="107"/>
      <c r="B5" s="108"/>
      <c r="C5" s="108"/>
      <c r="D5" s="108"/>
      <c r="E5" s="109"/>
    </row>
    <row r="6" spans="1:6" ht="15" customHeight="1" x14ac:dyDescent="0.2">
      <c r="A6" s="110"/>
      <c r="B6" s="111" t="s">
        <v>325</v>
      </c>
      <c r="C6" s="112"/>
      <c r="D6" s="112"/>
      <c r="E6" s="113"/>
    </row>
    <row r="7" spans="1:6" ht="15" customHeight="1" x14ac:dyDescent="0.2">
      <c r="A7" s="114"/>
      <c r="B7" s="115" t="str">
        <f>+Índice!B7</f>
        <v>Fecha de publicación: Enero 2026</v>
      </c>
      <c r="C7" s="116"/>
      <c r="D7" s="117"/>
      <c r="E7" s="118" t="s">
        <v>104</v>
      </c>
    </row>
    <row r="8" spans="1:6" ht="15" customHeight="1" thickBot="1" x14ac:dyDescent="0.25">
      <c r="A8" s="119"/>
      <c r="B8" s="120" t="str">
        <f>+Índice!B8</f>
        <v>Fecha de corte: Diciembre 2026 (IV Trimestre)</v>
      </c>
      <c r="C8" s="121"/>
      <c r="D8" s="122"/>
      <c r="E8" s="123"/>
    </row>
    <row r="9" spans="1:6" ht="24.95" customHeight="1" thickBot="1" x14ac:dyDescent="0.25">
      <c r="A9" s="124"/>
      <c r="B9" s="125"/>
      <c r="C9" s="126"/>
      <c r="D9" s="124"/>
      <c r="E9" s="124"/>
    </row>
    <row r="10" spans="1:6" s="140" customFormat="1" ht="46.5" customHeight="1" thickBot="1" x14ac:dyDescent="0.25">
      <c r="A10" s="74" t="s">
        <v>3</v>
      </c>
      <c r="B10" s="75" t="s">
        <v>1</v>
      </c>
      <c r="C10" s="178">
        <v>45931</v>
      </c>
      <c r="D10" s="178">
        <v>45962</v>
      </c>
      <c r="E10" s="178">
        <v>45992</v>
      </c>
      <c r="F10" s="139"/>
    </row>
    <row r="11" spans="1:6" ht="24.95" customHeight="1" thickBot="1" x14ac:dyDescent="0.25">
      <c r="A11" s="127">
        <v>1</v>
      </c>
      <c r="B11" s="128" t="s">
        <v>142</v>
      </c>
      <c r="C11" s="98">
        <v>196746</v>
      </c>
      <c r="D11" s="182">
        <v>196678</v>
      </c>
      <c r="E11" s="185">
        <v>197533</v>
      </c>
      <c r="F11" s="99">
        <v>493141</v>
      </c>
    </row>
    <row r="12" spans="1:6" ht="24.95" customHeight="1" thickBot="1" x14ac:dyDescent="0.25">
      <c r="A12" s="127">
        <v>2</v>
      </c>
      <c r="B12" s="128" t="s">
        <v>143</v>
      </c>
      <c r="C12" s="98">
        <v>23716</v>
      </c>
      <c r="D12" s="182">
        <v>25562</v>
      </c>
      <c r="E12" s="185">
        <v>24218</v>
      </c>
      <c r="F12" s="99">
        <v>55482</v>
      </c>
    </row>
    <row r="13" spans="1:6" ht="24.95" customHeight="1" thickBot="1" x14ac:dyDescent="0.25">
      <c r="A13" s="127">
        <v>3</v>
      </c>
      <c r="B13" s="128" t="s">
        <v>144</v>
      </c>
      <c r="C13" s="98">
        <v>48499</v>
      </c>
      <c r="D13" s="182">
        <v>48343</v>
      </c>
      <c r="E13" s="185">
        <v>48937</v>
      </c>
      <c r="F13" s="99">
        <v>116005</v>
      </c>
    </row>
    <row r="14" spans="1:6" ht="24.95" customHeight="1" thickBot="1" x14ac:dyDescent="0.25">
      <c r="A14" s="127">
        <v>4</v>
      </c>
      <c r="B14" s="128" t="s">
        <v>145</v>
      </c>
      <c r="C14" s="98">
        <v>29685</v>
      </c>
      <c r="D14" s="182">
        <v>29695</v>
      </c>
      <c r="E14" s="185">
        <v>30255</v>
      </c>
      <c r="F14" s="99">
        <v>76039</v>
      </c>
    </row>
    <row r="15" spans="1:6" ht="24.95" customHeight="1" thickBot="1" x14ac:dyDescent="0.25">
      <c r="A15" s="127">
        <v>5</v>
      </c>
      <c r="B15" s="128" t="s">
        <v>146</v>
      </c>
      <c r="C15" s="98">
        <v>81576</v>
      </c>
      <c r="D15" s="182">
        <v>82031</v>
      </c>
      <c r="E15" s="185">
        <v>81473</v>
      </c>
      <c r="F15" s="99">
        <v>203473</v>
      </c>
    </row>
    <row r="16" spans="1:6" ht="24.95" customHeight="1" thickBot="1" x14ac:dyDescent="0.25">
      <c r="A16" s="127">
        <v>6</v>
      </c>
      <c r="B16" s="128" t="s">
        <v>147</v>
      </c>
      <c r="C16" s="98">
        <v>55141</v>
      </c>
      <c r="D16" s="182">
        <v>54886</v>
      </c>
      <c r="E16" s="185">
        <v>55415</v>
      </c>
      <c r="F16" s="99">
        <v>114540</v>
      </c>
    </row>
    <row r="17" spans="1:6" ht="24.95" customHeight="1" thickBot="1" x14ac:dyDescent="0.25">
      <c r="A17" s="127">
        <v>7</v>
      </c>
      <c r="B17" s="128" t="s">
        <v>148</v>
      </c>
      <c r="C17" s="98">
        <v>111894</v>
      </c>
      <c r="D17" s="182">
        <v>112590</v>
      </c>
      <c r="E17" s="185">
        <v>113864</v>
      </c>
      <c r="F17" s="99">
        <v>258442</v>
      </c>
    </row>
    <row r="18" spans="1:6" ht="24.95" customHeight="1" thickBot="1" x14ac:dyDescent="0.25">
      <c r="A18" s="127">
        <v>8</v>
      </c>
      <c r="B18" s="128" t="s">
        <v>149</v>
      </c>
      <c r="C18" s="98">
        <v>75293</v>
      </c>
      <c r="D18" s="182">
        <v>76478</v>
      </c>
      <c r="E18" s="185">
        <v>78739</v>
      </c>
      <c r="F18" s="99">
        <v>148833</v>
      </c>
    </row>
    <row r="19" spans="1:6" ht="24.95" customHeight="1" thickBot="1" x14ac:dyDescent="0.25">
      <c r="A19" s="127">
        <v>9</v>
      </c>
      <c r="B19" s="128" t="s">
        <v>150</v>
      </c>
      <c r="C19" s="98">
        <v>8032</v>
      </c>
      <c r="D19" s="182">
        <v>8137</v>
      </c>
      <c r="E19" s="185">
        <v>11594</v>
      </c>
      <c r="F19" s="99">
        <v>13666</v>
      </c>
    </row>
    <row r="20" spans="1:6" ht="24.95" customHeight="1" thickBot="1" x14ac:dyDescent="0.25">
      <c r="A20" s="127">
        <v>10</v>
      </c>
      <c r="B20" s="128" t="s">
        <v>151</v>
      </c>
      <c r="C20" s="98">
        <v>960165</v>
      </c>
      <c r="D20" s="182">
        <v>964405</v>
      </c>
      <c r="E20" s="185">
        <v>951847</v>
      </c>
      <c r="F20" s="99">
        <v>2417993</v>
      </c>
    </row>
    <row r="21" spans="1:6" ht="24.95" customHeight="1" thickBot="1" x14ac:dyDescent="0.25">
      <c r="A21" s="127">
        <v>11</v>
      </c>
      <c r="B21" s="128" t="s">
        <v>152</v>
      </c>
      <c r="C21" s="98">
        <v>95131</v>
      </c>
      <c r="D21" s="182">
        <v>95479</v>
      </c>
      <c r="E21" s="185">
        <v>95490</v>
      </c>
      <c r="F21" s="99">
        <v>243084</v>
      </c>
    </row>
    <row r="22" spans="1:6" ht="24.95" customHeight="1" thickBot="1" x14ac:dyDescent="0.25">
      <c r="A22" s="127">
        <v>12</v>
      </c>
      <c r="B22" s="128" t="s">
        <v>153</v>
      </c>
      <c r="C22" s="98">
        <v>91603</v>
      </c>
      <c r="D22" s="182">
        <v>90946</v>
      </c>
      <c r="E22" s="185">
        <v>90636</v>
      </c>
      <c r="F22" s="99">
        <v>233538</v>
      </c>
    </row>
    <row r="23" spans="1:6" ht="24.95" customHeight="1" thickBot="1" x14ac:dyDescent="0.25">
      <c r="A23" s="127">
        <v>13</v>
      </c>
      <c r="B23" s="128" t="s">
        <v>154</v>
      </c>
      <c r="C23" s="98">
        <v>100998</v>
      </c>
      <c r="D23" s="182">
        <v>90723</v>
      </c>
      <c r="E23" s="185">
        <v>95913</v>
      </c>
      <c r="F23" s="99">
        <v>195042</v>
      </c>
    </row>
    <row r="24" spans="1:6" ht="24.95" customHeight="1" thickBot="1" x14ac:dyDescent="0.25">
      <c r="A24" s="127">
        <v>14</v>
      </c>
      <c r="B24" s="128" t="s">
        <v>155</v>
      </c>
      <c r="C24" s="98">
        <v>222649</v>
      </c>
      <c r="D24" s="182">
        <v>222583</v>
      </c>
      <c r="E24" s="185">
        <v>224703</v>
      </c>
      <c r="F24" s="99">
        <v>479948</v>
      </c>
    </row>
    <row r="25" spans="1:6" ht="24.95" customHeight="1" thickBot="1" x14ac:dyDescent="0.25">
      <c r="A25" s="127">
        <v>15</v>
      </c>
      <c r="B25" s="128" t="s">
        <v>156</v>
      </c>
      <c r="C25" s="98">
        <v>18020</v>
      </c>
      <c r="D25" s="182">
        <v>18271</v>
      </c>
      <c r="E25" s="185">
        <v>19521</v>
      </c>
      <c r="F25" s="99">
        <v>44459</v>
      </c>
    </row>
    <row r="26" spans="1:6" ht="24.95" customHeight="1" thickBot="1" x14ac:dyDescent="0.25">
      <c r="A26" s="127">
        <v>16</v>
      </c>
      <c r="B26" s="128" t="s">
        <v>157</v>
      </c>
      <c r="C26" s="98">
        <v>14323</v>
      </c>
      <c r="D26" s="182">
        <v>14060</v>
      </c>
      <c r="E26" s="185">
        <v>14253</v>
      </c>
      <c r="F26" s="99">
        <v>39070</v>
      </c>
    </row>
    <row r="27" spans="1:6" ht="24.95" customHeight="1" thickBot="1" x14ac:dyDescent="0.25">
      <c r="A27" s="127">
        <v>17</v>
      </c>
      <c r="B27" s="128" t="s">
        <v>158</v>
      </c>
      <c r="C27" s="98">
        <v>19172</v>
      </c>
      <c r="D27" s="182">
        <v>19316</v>
      </c>
      <c r="E27" s="185">
        <v>20262</v>
      </c>
      <c r="F27" s="99">
        <v>44448</v>
      </c>
    </row>
    <row r="28" spans="1:6" ht="24.95" customHeight="1" thickBot="1" x14ac:dyDescent="0.25">
      <c r="A28" s="127">
        <v>18</v>
      </c>
      <c r="B28" s="128" t="s">
        <v>159</v>
      </c>
      <c r="C28" s="98">
        <v>12119</v>
      </c>
      <c r="D28" s="182">
        <v>12680</v>
      </c>
      <c r="E28" s="185">
        <v>12600</v>
      </c>
      <c r="F28" s="99">
        <v>32845</v>
      </c>
    </row>
    <row r="29" spans="1:6" ht="24.95" customHeight="1" thickBot="1" x14ac:dyDescent="0.25">
      <c r="A29" s="127">
        <v>19</v>
      </c>
      <c r="B29" s="128" t="s">
        <v>160</v>
      </c>
      <c r="C29" s="98">
        <v>916632</v>
      </c>
      <c r="D29" s="182">
        <v>922592</v>
      </c>
      <c r="E29" s="185">
        <v>927822</v>
      </c>
      <c r="F29" s="99">
        <v>2409619</v>
      </c>
    </row>
    <row r="30" spans="1:6" ht="24.95" customHeight="1" thickBot="1" x14ac:dyDescent="0.25">
      <c r="A30" s="127">
        <v>20</v>
      </c>
      <c r="B30" s="128" t="s">
        <v>161</v>
      </c>
      <c r="C30" s="98">
        <v>72300</v>
      </c>
      <c r="D30" s="182">
        <v>72706</v>
      </c>
      <c r="E30" s="185">
        <v>73491</v>
      </c>
      <c r="F30" s="99">
        <v>152972</v>
      </c>
    </row>
    <row r="31" spans="1:6" ht="24.95" customHeight="1" thickBot="1" x14ac:dyDescent="0.25">
      <c r="A31" s="127">
        <v>21</v>
      </c>
      <c r="B31" s="128" t="s">
        <v>162</v>
      </c>
      <c r="C31" s="98">
        <v>97458</v>
      </c>
      <c r="D31" s="182">
        <v>98028</v>
      </c>
      <c r="E31" s="185">
        <v>98836</v>
      </c>
      <c r="F31" s="99">
        <v>211760</v>
      </c>
    </row>
    <row r="32" spans="1:6" ht="24.95" customHeight="1" thickBot="1" x14ac:dyDescent="0.25">
      <c r="A32" s="127">
        <v>22</v>
      </c>
      <c r="B32" s="128" t="s">
        <v>163</v>
      </c>
      <c r="C32" s="98">
        <v>19605</v>
      </c>
      <c r="D32" s="182">
        <v>19715</v>
      </c>
      <c r="E32" s="185">
        <v>20246</v>
      </c>
      <c r="F32" s="99">
        <v>45240</v>
      </c>
    </row>
    <row r="33" spans="1:6" ht="24.95" customHeight="1" thickBot="1" x14ac:dyDescent="0.25">
      <c r="A33" s="127">
        <v>23</v>
      </c>
      <c r="B33" s="128" t="s">
        <v>164</v>
      </c>
      <c r="C33" s="98">
        <v>101487</v>
      </c>
      <c r="D33" s="182">
        <v>102399</v>
      </c>
      <c r="E33" s="185">
        <v>102175</v>
      </c>
      <c r="F33" s="99">
        <v>286193</v>
      </c>
    </row>
    <row r="34" spans="1:6" ht="24.95" customHeight="1" thickBot="1" x14ac:dyDescent="0.25">
      <c r="A34" s="127">
        <v>24</v>
      </c>
      <c r="B34" s="128" t="s">
        <v>165</v>
      </c>
      <c r="C34" s="98">
        <v>14830</v>
      </c>
      <c r="D34" s="182">
        <v>14952</v>
      </c>
      <c r="E34" s="185">
        <v>15811</v>
      </c>
      <c r="F34" s="99">
        <v>37257</v>
      </c>
    </row>
    <row r="35" spans="1:6" ht="24.95" customHeight="1" thickBot="1" x14ac:dyDescent="0.25">
      <c r="A35" s="191">
        <v>25</v>
      </c>
      <c r="B35" s="192" t="s">
        <v>1238</v>
      </c>
      <c r="C35" s="193">
        <v>320</v>
      </c>
      <c r="D35" s="194">
        <v>332</v>
      </c>
      <c r="E35" s="195">
        <v>342</v>
      </c>
    </row>
    <row r="36" spans="1:6" ht="24.95" customHeight="1" x14ac:dyDescent="0.2">
      <c r="A36" s="129"/>
      <c r="B36" s="96" t="s">
        <v>5</v>
      </c>
      <c r="C36" s="97">
        <v>11883962.072295522</v>
      </c>
      <c r="D36" s="183">
        <v>11874253.931874746</v>
      </c>
      <c r="E36" s="186">
        <v>12057604.359218206</v>
      </c>
    </row>
    <row r="37" spans="1:6" ht="24.95" customHeight="1" thickBot="1" x14ac:dyDescent="0.25">
      <c r="A37" s="130"/>
      <c r="B37" s="23" t="s">
        <v>29</v>
      </c>
      <c r="C37" s="24">
        <f>SUM(C11:C36)</f>
        <v>15271356.072295522</v>
      </c>
      <c r="D37" s="184">
        <f>SUM(D11:D36)</f>
        <v>15267840.931874746</v>
      </c>
      <c r="E37" s="187">
        <f>SUM(E11:E36)</f>
        <v>15463580.359218206</v>
      </c>
    </row>
    <row r="38" spans="1:6" ht="15" customHeight="1" x14ac:dyDescent="0.2">
      <c r="A38" s="131"/>
      <c r="C38" s="188">
        <f>+'D Prestador'!C1434</f>
        <v>15271356.072295522</v>
      </c>
      <c r="D38" s="188">
        <f>+'D Prestador'!D1434</f>
        <v>15267840.931874746</v>
      </c>
      <c r="E38" s="188">
        <f>+'D Prestador'!E1434</f>
        <v>15463580.359218206</v>
      </c>
    </row>
    <row r="39" spans="1:6" ht="37.5" customHeight="1" x14ac:dyDescent="0.2">
      <c r="A39" s="132"/>
      <c r="B39" s="133" t="s">
        <v>201</v>
      </c>
      <c r="C39" s="255" t="s">
        <v>277</v>
      </c>
      <c r="D39" s="255"/>
      <c r="E39" s="255"/>
    </row>
    <row r="40" spans="1:6" ht="20.100000000000001" customHeight="1" x14ac:dyDescent="0.2">
      <c r="A40" s="132"/>
      <c r="B40" s="99"/>
      <c r="C40" s="99"/>
      <c r="D40" s="99"/>
      <c r="E40" s="134"/>
    </row>
    <row r="41" spans="1:6" ht="20.100000000000001" hidden="1" customHeight="1" x14ac:dyDescent="0.2">
      <c r="A41" s="132"/>
      <c r="B41" s="135"/>
      <c r="C41" s="99"/>
      <c r="D41" s="99"/>
      <c r="E41" s="99"/>
    </row>
    <row r="42" spans="1:6" ht="20.100000000000001" hidden="1" customHeight="1" x14ac:dyDescent="0.2">
      <c r="A42" s="132"/>
      <c r="B42" s="135"/>
      <c r="C42" s="136"/>
      <c r="D42" s="136"/>
      <c r="E42" s="136"/>
    </row>
    <row r="43" spans="1:6" ht="20.100000000000001" hidden="1" customHeight="1" x14ac:dyDescent="0.2">
      <c r="A43" s="137"/>
      <c r="B43" s="135"/>
      <c r="C43" s="136"/>
      <c r="D43" s="136"/>
      <c r="E43" s="138"/>
    </row>
    <row r="44" spans="1:6" ht="20.100000000000001" hidden="1" customHeight="1" x14ac:dyDescent="0.2">
      <c r="A44" s="137"/>
      <c r="B44" s="135"/>
      <c r="C44" s="136"/>
      <c r="D44" s="136"/>
      <c r="E44" s="138"/>
    </row>
    <row r="45" spans="1:6" ht="20.100000000000001" hidden="1" customHeight="1" x14ac:dyDescent="0.2">
      <c r="A45" s="137"/>
      <c r="B45" s="135"/>
      <c r="C45" s="136"/>
      <c r="D45" s="136"/>
      <c r="E45" s="138"/>
    </row>
    <row r="46" spans="1:6" ht="20.100000000000001" hidden="1" customHeight="1" x14ac:dyDescent="0.2">
      <c r="A46" s="137"/>
      <c r="B46" s="135"/>
      <c r="C46" s="136"/>
      <c r="D46" s="136"/>
      <c r="E46" s="138"/>
    </row>
    <row r="47" spans="1:6" ht="20.100000000000001" hidden="1" customHeight="1" x14ac:dyDescent="0.2">
      <c r="A47" s="137"/>
      <c r="B47" s="135"/>
      <c r="C47" s="136"/>
      <c r="D47" s="136"/>
      <c r="E47" s="138"/>
    </row>
    <row r="48" spans="1:6" hidden="1" x14ac:dyDescent="0.2">
      <c r="A48" s="137"/>
      <c r="B48" s="135"/>
      <c r="C48" s="136"/>
      <c r="D48" s="136"/>
      <c r="E48" s="138"/>
    </row>
    <row r="49" spans="1:5" hidden="1" x14ac:dyDescent="0.2">
      <c r="A49" s="137"/>
      <c r="B49" s="135"/>
      <c r="C49" s="136"/>
      <c r="D49" s="136"/>
      <c r="E49" s="138"/>
    </row>
    <row r="50" spans="1:5" hidden="1" x14ac:dyDescent="0.2">
      <c r="A50" s="137"/>
      <c r="B50" s="135"/>
      <c r="C50" s="136"/>
      <c r="D50" s="136"/>
      <c r="E50" s="138"/>
    </row>
    <row r="51" spans="1:5" hidden="1" x14ac:dyDescent="0.2">
      <c r="A51" s="137"/>
      <c r="B51" s="135"/>
      <c r="C51" s="136"/>
      <c r="D51" s="136"/>
      <c r="E51" s="138"/>
    </row>
    <row r="52" spans="1:5" hidden="1" x14ac:dyDescent="0.2">
      <c r="A52" s="137"/>
      <c r="B52" s="135"/>
      <c r="C52" s="136"/>
      <c r="D52" s="136"/>
      <c r="E52" s="138"/>
    </row>
    <row r="53" spans="1:5" hidden="1" x14ac:dyDescent="0.2">
      <c r="A53" s="137"/>
      <c r="B53" s="135"/>
      <c r="C53" s="136"/>
      <c r="D53" s="136"/>
      <c r="E53" s="138"/>
    </row>
    <row r="54" spans="1:5" hidden="1" x14ac:dyDescent="0.2">
      <c r="A54" s="137"/>
      <c r="B54" s="135"/>
      <c r="C54" s="136"/>
      <c r="D54" s="136"/>
      <c r="E54" s="138"/>
    </row>
    <row r="55" spans="1:5" hidden="1" x14ac:dyDescent="0.2">
      <c r="A55" s="137"/>
      <c r="B55" s="135"/>
      <c r="C55" s="136"/>
      <c r="D55" s="136"/>
      <c r="E55" s="138"/>
    </row>
    <row r="56" spans="1:5" hidden="1" x14ac:dyDescent="0.2">
      <c r="A56" s="137"/>
      <c r="B56" s="135"/>
      <c r="C56" s="136"/>
      <c r="D56" s="136"/>
      <c r="E56" s="138"/>
    </row>
    <row r="57" spans="1:5" hidden="1" x14ac:dyDescent="0.2">
      <c r="A57" s="137"/>
      <c r="B57" s="135"/>
      <c r="C57" s="136"/>
      <c r="D57" s="136"/>
      <c r="E57" s="138"/>
    </row>
    <row r="58" spans="1:5" hidden="1" x14ac:dyDescent="0.2">
      <c r="A58" s="137"/>
      <c r="B58" s="135"/>
      <c r="C58" s="136"/>
      <c r="D58" s="136"/>
      <c r="E58" s="138"/>
    </row>
    <row r="59" spans="1:5" hidden="1" x14ac:dyDescent="0.2">
      <c r="A59" s="137"/>
      <c r="B59" s="135"/>
      <c r="C59" s="136"/>
      <c r="D59" s="136"/>
      <c r="E59" s="138"/>
    </row>
    <row r="60" spans="1:5" hidden="1" x14ac:dyDescent="0.2">
      <c r="A60" s="137"/>
      <c r="B60" s="135"/>
      <c r="C60" s="136"/>
      <c r="D60" s="136"/>
      <c r="E60" s="138"/>
    </row>
    <row r="61" spans="1:5" hidden="1" x14ac:dyDescent="0.2">
      <c r="A61" s="137"/>
      <c r="B61" s="135"/>
      <c r="C61" s="136"/>
      <c r="D61" s="136"/>
      <c r="E61" s="138"/>
    </row>
    <row r="62" spans="1:5" hidden="1" x14ac:dyDescent="0.2">
      <c r="A62" s="137"/>
      <c r="B62" s="135"/>
      <c r="C62" s="136"/>
      <c r="D62" s="136"/>
      <c r="E62" s="138"/>
    </row>
    <row r="63" spans="1:5" hidden="1" x14ac:dyDescent="0.2">
      <c r="A63" s="137"/>
      <c r="B63" s="135"/>
      <c r="C63" s="136"/>
      <c r="D63" s="136"/>
      <c r="E63" s="138"/>
    </row>
    <row r="64" spans="1:5" hidden="1" x14ac:dyDescent="0.2">
      <c r="A64" s="137"/>
      <c r="B64" s="135"/>
      <c r="C64" s="136"/>
      <c r="D64" s="136"/>
      <c r="E64" s="138"/>
    </row>
    <row r="65" spans="1:5" x14ac:dyDescent="0.2">
      <c r="A65" s="99"/>
      <c r="B65" s="99"/>
      <c r="C65" s="99"/>
      <c r="D65" s="99"/>
      <c r="E65" s="99"/>
    </row>
    <row r="66" spans="1:5" x14ac:dyDescent="0.2"/>
  </sheetData>
  <mergeCells count="1">
    <mergeCell ref="C39:E39"/>
  </mergeCells>
  <phoneticPr fontId="0" type="noConversion"/>
  <hyperlinks>
    <hyperlink ref="E7" location="Índice!A1" display="Regresar al Índice"/>
  </hyperlinks>
  <printOptions horizontalCentered="1"/>
  <pageMargins left="0.74803149606299213" right="0.74803149606299213" top="0.98425196850393704" bottom="0.98425196850393704" header="0" footer="0"/>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9"/>
  <sheetViews>
    <sheetView workbookViewId="0"/>
  </sheetViews>
  <sheetFormatPr baseColWidth="10" defaultRowHeight="12.75" x14ac:dyDescent="0.2"/>
  <cols>
    <col min="1" max="1" width="32.28515625" customWidth="1"/>
    <col min="2" max="2" width="23.5703125" customWidth="1"/>
    <col min="3" max="3" width="32.85546875" customWidth="1"/>
    <col min="4" max="4" width="30.85546875" customWidth="1"/>
  </cols>
  <sheetData>
    <row r="1" spans="1:4" x14ac:dyDescent="0.2">
      <c r="A1" s="196" t="s">
        <v>1</v>
      </c>
      <c r="B1" s="196" t="s">
        <v>1264</v>
      </c>
      <c r="C1" s="196" t="s">
        <v>1265</v>
      </c>
      <c r="D1" s="196" t="s">
        <v>2640</v>
      </c>
    </row>
    <row r="2" spans="1:4" x14ac:dyDescent="0.2">
      <c r="A2" s="197" t="s">
        <v>142</v>
      </c>
      <c r="B2" s="197" t="s">
        <v>1266</v>
      </c>
      <c r="C2" s="197" t="s">
        <v>1266</v>
      </c>
      <c r="D2" s="201">
        <v>2028</v>
      </c>
    </row>
    <row r="3" spans="1:4" x14ac:dyDescent="0.2">
      <c r="A3" s="197" t="s">
        <v>142</v>
      </c>
      <c r="B3" s="197" t="s">
        <v>1267</v>
      </c>
      <c r="C3" s="197" t="s">
        <v>1267</v>
      </c>
      <c r="D3" s="201">
        <v>846</v>
      </c>
    </row>
    <row r="4" spans="1:4" x14ac:dyDescent="0.2">
      <c r="A4" s="197" t="s">
        <v>142</v>
      </c>
      <c r="B4" s="197" t="s">
        <v>1267</v>
      </c>
      <c r="C4" s="197" t="s">
        <v>1268</v>
      </c>
      <c r="D4" s="201">
        <v>321</v>
      </c>
    </row>
    <row r="5" spans="1:4" x14ac:dyDescent="0.2">
      <c r="A5" s="197" t="s">
        <v>142</v>
      </c>
      <c r="B5" s="197" t="s">
        <v>1267</v>
      </c>
      <c r="C5" s="197" t="s">
        <v>2512</v>
      </c>
      <c r="D5" s="201">
        <v>21</v>
      </c>
    </row>
    <row r="6" spans="1:4" x14ac:dyDescent="0.2">
      <c r="A6" s="197" t="s">
        <v>142</v>
      </c>
      <c r="B6" s="197" t="s">
        <v>1267</v>
      </c>
      <c r="C6" s="197" t="s">
        <v>2596</v>
      </c>
      <c r="D6" s="201">
        <v>36</v>
      </c>
    </row>
    <row r="7" spans="1:4" x14ac:dyDescent="0.2">
      <c r="A7" s="197" t="s">
        <v>142</v>
      </c>
      <c r="B7" s="197" t="s">
        <v>1267</v>
      </c>
      <c r="C7" s="197" t="s">
        <v>1269</v>
      </c>
      <c r="D7" s="201">
        <v>16</v>
      </c>
    </row>
    <row r="8" spans="1:4" x14ac:dyDescent="0.2">
      <c r="A8" s="197" t="s">
        <v>142</v>
      </c>
      <c r="B8" s="197" t="s">
        <v>1270</v>
      </c>
      <c r="C8" s="197" t="s">
        <v>1271</v>
      </c>
      <c r="D8" s="201">
        <v>4468</v>
      </c>
    </row>
    <row r="9" spans="1:4" x14ac:dyDescent="0.2">
      <c r="A9" s="197" t="s">
        <v>142</v>
      </c>
      <c r="B9" s="197" t="s">
        <v>1270</v>
      </c>
      <c r="C9" s="197" t="s">
        <v>1272</v>
      </c>
      <c r="D9" s="201">
        <v>10747</v>
      </c>
    </row>
    <row r="10" spans="1:4" x14ac:dyDescent="0.2">
      <c r="A10" s="197" t="s">
        <v>142</v>
      </c>
      <c r="B10" s="197" t="s">
        <v>1270</v>
      </c>
      <c r="C10" s="197" t="s">
        <v>1273</v>
      </c>
      <c r="D10" s="201">
        <v>3940</v>
      </c>
    </row>
    <row r="11" spans="1:4" x14ac:dyDescent="0.2">
      <c r="A11" s="197" t="s">
        <v>142</v>
      </c>
      <c r="B11" s="197" t="s">
        <v>1270</v>
      </c>
      <c r="C11" s="197" t="s">
        <v>1274</v>
      </c>
      <c r="D11" s="201">
        <v>104</v>
      </c>
    </row>
    <row r="12" spans="1:4" x14ac:dyDescent="0.2">
      <c r="A12" s="197" t="s">
        <v>142</v>
      </c>
      <c r="B12" s="197" t="s">
        <v>1270</v>
      </c>
      <c r="C12" s="197" t="s">
        <v>1275</v>
      </c>
      <c r="D12" s="201">
        <v>730</v>
      </c>
    </row>
    <row r="13" spans="1:4" x14ac:dyDescent="0.2">
      <c r="A13" s="197" t="s">
        <v>142</v>
      </c>
      <c r="B13" s="197" t="s">
        <v>1270</v>
      </c>
      <c r="C13" s="197" t="s">
        <v>1276</v>
      </c>
      <c r="D13" s="201">
        <v>1471</v>
      </c>
    </row>
    <row r="14" spans="1:4" x14ac:dyDescent="0.2">
      <c r="A14" s="197" t="s">
        <v>142</v>
      </c>
      <c r="B14" s="197" t="s">
        <v>1270</v>
      </c>
      <c r="C14" s="197" t="s">
        <v>1277</v>
      </c>
      <c r="D14" s="201">
        <v>816</v>
      </c>
    </row>
    <row r="15" spans="1:4" x14ac:dyDescent="0.2">
      <c r="A15" s="197" t="s">
        <v>142</v>
      </c>
      <c r="B15" s="197" t="s">
        <v>1270</v>
      </c>
      <c r="C15" s="197" t="s">
        <v>1278</v>
      </c>
      <c r="D15" s="201">
        <v>9330</v>
      </c>
    </row>
    <row r="16" spans="1:4" x14ac:dyDescent="0.2">
      <c r="A16" s="197" t="s">
        <v>142</v>
      </c>
      <c r="B16" s="197" t="s">
        <v>1270</v>
      </c>
      <c r="C16" s="197" t="s">
        <v>1279</v>
      </c>
      <c r="D16" s="201">
        <v>4942</v>
      </c>
    </row>
    <row r="17" spans="1:4" x14ac:dyDescent="0.2">
      <c r="A17" s="197" t="s">
        <v>142</v>
      </c>
      <c r="B17" s="197" t="s">
        <v>1270</v>
      </c>
      <c r="C17" s="197" t="s">
        <v>1280</v>
      </c>
      <c r="D17" s="201">
        <v>9369</v>
      </c>
    </row>
    <row r="18" spans="1:4" x14ac:dyDescent="0.2">
      <c r="A18" s="197" t="s">
        <v>142</v>
      </c>
      <c r="B18" s="197" t="s">
        <v>1270</v>
      </c>
      <c r="C18" s="197" t="s">
        <v>1281</v>
      </c>
      <c r="D18" s="201">
        <v>3245</v>
      </c>
    </row>
    <row r="19" spans="1:4" x14ac:dyDescent="0.2">
      <c r="A19" s="197" t="s">
        <v>142</v>
      </c>
      <c r="B19" s="197" t="s">
        <v>1270</v>
      </c>
      <c r="C19" s="197" t="s">
        <v>1282</v>
      </c>
      <c r="D19" s="201">
        <v>5471</v>
      </c>
    </row>
    <row r="20" spans="1:4" x14ac:dyDescent="0.2">
      <c r="A20" s="197" t="s">
        <v>142</v>
      </c>
      <c r="B20" s="197" t="s">
        <v>1270</v>
      </c>
      <c r="C20" s="197" t="s">
        <v>1283</v>
      </c>
      <c r="D20" s="201">
        <v>6286</v>
      </c>
    </row>
    <row r="21" spans="1:4" x14ac:dyDescent="0.2">
      <c r="A21" s="197" t="s">
        <v>142</v>
      </c>
      <c r="B21" s="197" t="s">
        <v>1270</v>
      </c>
      <c r="C21" s="197" t="s">
        <v>1284</v>
      </c>
      <c r="D21" s="201">
        <v>1281</v>
      </c>
    </row>
    <row r="22" spans="1:4" x14ac:dyDescent="0.2">
      <c r="A22" s="197" t="s">
        <v>142</v>
      </c>
      <c r="B22" s="197" t="s">
        <v>1270</v>
      </c>
      <c r="C22" s="197" t="s">
        <v>1285</v>
      </c>
      <c r="D22" s="201">
        <v>8438</v>
      </c>
    </row>
    <row r="23" spans="1:4" x14ac:dyDescent="0.2">
      <c r="A23" s="197" t="s">
        <v>142</v>
      </c>
      <c r="B23" s="197" t="s">
        <v>1270</v>
      </c>
      <c r="C23" s="197" t="s">
        <v>1286</v>
      </c>
      <c r="D23" s="201">
        <v>592</v>
      </c>
    </row>
    <row r="24" spans="1:4" x14ac:dyDescent="0.2">
      <c r="A24" s="197" t="s">
        <v>142</v>
      </c>
      <c r="B24" s="197" t="s">
        <v>1270</v>
      </c>
      <c r="C24" s="197" t="s">
        <v>1287</v>
      </c>
      <c r="D24" s="201">
        <v>9537</v>
      </c>
    </row>
    <row r="25" spans="1:4" x14ac:dyDescent="0.2">
      <c r="A25" s="197" t="s">
        <v>142</v>
      </c>
      <c r="B25" s="197" t="s">
        <v>1270</v>
      </c>
      <c r="C25" s="197" t="s">
        <v>1288</v>
      </c>
      <c r="D25" s="201">
        <v>1938</v>
      </c>
    </row>
    <row r="26" spans="1:4" x14ac:dyDescent="0.2">
      <c r="A26" s="197" t="s">
        <v>142</v>
      </c>
      <c r="B26" s="197" t="s">
        <v>1270</v>
      </c>
      <c r="C26" s="197" t="s">
        <v>1289</v>
      </c>
      <c r="D26" s="201">
        <v>258</v>
      </c>
    </row>
    <row r="27" spans="1:4" x14ac:dyDescent="0.2">
      <c r="A27" s="197" t="s">
        <v>142</v>
      </c>
      <c r="B27" s="197" t="s">
        <v>1270</v>
      </c>
      <c r="C27" s="197" t="s">
        <v>1290</v>
      </c>
      <c r="D27" s="201">
        <v>1226</v>
      </c>
    </row>
    <row r="28" spans="1:4" x14ac:dyDescent="0.2">
      <c r="A28" s="197" t="s">
        <v>142</v>
      </c>
      <c r="B28" s="197" t="s">
        <v>1270</v>
      </c>
      <c r="C28" s="197" t="s">
        <v>1291</v>
      </c>
      <c r="D28" s="201">
        <v>85</v>
      </c>
    </row>
    <row r="29" spans="1:4" x14ac:dyDescent="0.2">
      <c r="A29" s="197" t="s">
        <v>142</v>
      </c>
      <c r="B29" s="197" t="s">
        <v>1270</v>
      </c>
      <c r="C29" s="197" t="s">
        <v>1292</v>
      </c>
      <c r="D29" s="201">
        <v>8557</v>
      </c>
    </row>
    <row r="30" spans="1:4" x14ac:dyDescent="0.2">
      <c r="A30" s="197" t="s">
        <v>142</v>
      </c>
      <c r="B30" s="197" t="s">
        <v>1270</v>
      </c>
      <c r="C30" s="197" t="s">
        <v>1293</v>
      </c>
      <c r="D30" s="201">
        <v>3555</v>
      </c>
    </row>
    <row r="31" spans="1:4" x14ac:dyDescent="0.2">
      <c r="A31" s="197" t="s">
        <v>142</v>
      </c>
      <c r="B31" s="197" t="s">
        <v>1270</v>
      </c>
      <c r="C31" s="197" t="s">
        <v>1294</v>
      </c>
      <c r="D31" s="201">
        <v>2016</v>
      </c>
    </row>
    <row r="32" spans="1:4" x14ac:dyDescent="0.2">
      <c r="A32" s="197" t="s">
        <v>142</v>
      </c>
      <c r="B32" s="197" t="s">
        <v>1270</v>
      </c>
      <c r="C32" s="197" t="s">
        <v>1295</v>
      </c>
      <c r="D32" s="201">
        <v>13701</v>
      </c>
    </row>
    <row r="33" spans="1:4" x14ac:dyDescent="0.2">
      <c r="A33" s="197" t="s">
        <v>142</v>
      </c>
      <c r="B33" s="197" t="s">
        <v>1270</v>
      </c>
      <c r="C33" s="197" t="s">
        <v>1296</v>
      </c>
      <c r="D33" s="201">
        <v>398</v>
      </c>
    </row>
    <row r="34" spans="1:4" x14ac:dyDescent="0.2">
      <c r="A34" s="197" t="s">
        <v>142</v>
      </c>
      <c r="B34" s="197" t="s">
        <v>1270</v>
      </c>
      <c r="C34" s="197" t="s">
        <v>1297</v>
      </c>
      <c r="D34" s="201">
        <v>3089</v>
      </c>
    </row>
    <row r="35" spans="1:4" x14ac:dyDescent="0.2">
      <c r="A35" s="197" t="s">
        <v>142</v>
      </c>
      <c r="B35" s="197" t="s">
        <v>1270</v>
      </c>
      <c r="C35" s="197" t="s">
        <v>1298</v>
      </c>
      <c r="D35" s="201">
        <v>501</v>
      </c>
    </row>
    <row r="36" spans="1:4" x14ac:dyDescent="0.2">
      <c r="A36" s="197" t="s">
        <v>142</v>
      </c>
      <c r="B36" s="197" t="s">
        <v>1270</v>
      </c>
      <c r="C36" s="197" t="s">
        <v>1299</v>
      </c>
      <c r="D36" s="201">
        <v>4440</v>
      </c>
    </row>
    <row r="37" spans="1:4" x14ac:dyDescent="0.2">
      <c r="A37" s="197" t="s">
        <v>142</v>
      </c>
      <c r="B37" s="197" t="s">
        <v>1270</v>
      </c>
      <c r="C37" s="197" t="s">
        <v>1300</v>
      </c>
      <c r="D37" s="201">
        <v>5814</v>
      </c>
    </row>
    <row r="38" spans="1:4" x14ac:dyDescent="0.2">
      <c r="A38" s="197" t="s">
        <v>142</v>
      </c>
      <c r="B38" s="197" t="s">
        <v>1270</v>
      </c>
      <c r="C38" s="197" t="s">
        <v>1301</v>
      </c>
      <c r="D38" s="201">
        <v>2437</v>
      </c>
    </row>
    <row r="39" spans="1:4" x14ac:dyDescent="0.2">
      <c r="A39" s="197" t="s">
        <v>142</v>
      </c>
      <c r="B39" s="197" t="s">
        <v>1270</v>
      </c>
      <c r="C39" s="197" t="s">
        <v>1302</v>
      </c>
      <c r="D39" s="201">
        <v>10152</v>
      </c>
    </row>
    <row r="40" spans="1:4" x14ac:dyDescent="0.2">
      <c r="A40" s="197" t="s">
        <v>142</v>
      </c>
      <c r="B40" s="197" t="s">
        <v>1270</v>
      </c>
      <c r="C40" s="197" t="s">
        <v>1303</v>
      </c>
      <c r="D40" s="201">
        <v>2356</v>
      </c>
    </row>
    <row r="41" spans="1:4" x14ac:dyDescent="0.2">
      <c r="A41" s="197" t="s">
        <v>142</v>
      </c>
      <c r="B41" s="197" t="s">
        <v>1270</v>
      </c>
      <c r="C41" s="197" t="s">
        <v>1304</v>
      </c>
      <c r="D41" s="201">
        <v>7580</v>
      </c>
    </row>
    <row r="42" spans="1:4" x14ac:dyDescent="0.2">
      <c r="A42" s="197" t="s">
        <v>142</v>
      </c>
      <c r="B42" s="197" t="s">
        <v>1270</v>
      </c>
      <c r="C42" s="197" t="s">
        <v>1305</v>
      </c>
      <c r="D42" s="201">
        <v>328</v>
      </c>
    </row>
    <row r="43" spans="1:4" x14ac:dyDescent="0.2">
      <c r="A43" s="197" t="s">
        <v>142</v>
      </c>
      <c r="B43" s="197" t="s">
        <v>1270</v>
      </c>
      <c r="C43" s="197" t="s">
        <v>1306</v>
      </c>
      <c r="D43" s="201">
        <v>21442</v>
      </c>
    </row>
    <row r="44" spans="1:4" x14ac:dyDescent="0.2">
      <c r="A44" s="197" t="s">
        <v>142</v>
      </c>
      <c r="B44" s="197" t="s">
        <v>1307</v>
      </c>
      <c r="C44" s="197" t="s">
        <v>1307</v>
      </c>
      <c r="D44" s="201">
        <v>453</v>
      </c>
    </row>
    <row r="45" spans="1:4" x14ac:dyDescent="0.2">
      <c r="A45" s="197" t="s">
        <v>142</v>
      </c>
      <c r="B45" s="197" t="s">
        <v>1307</v>
      </c>
      <c r="C45" s="197" t="s">
        <v>1308</v>
      </c>
      <c r="D45" s="201">
        <v>125</v>
      </c>
    </row>
    <row r="46" spans="1:4" x14ac:dyDescent="0.2">
      <c r="A46" s="197" t="s">
        <v>142</v>
      </c>
      <c r="B46" s="197" t="s">
        <v>1309</v>
      </c>
      <c r="C46" s="197" t="s">
        <v>1310</v>
      </c>
      <c r="D46" s="201">
        <v>61</v>
      </c>
    </row>
    <row r="47" spans="1:4" x14ac:dyDescent="0.2">
      <c r="A47" s="197" t="s">
        <v>142</v>
      </c>
      <c r="B47" s="197" t="s">
        <v>1309</v>
      </c>
      <c r="C47" s="197" t="s">
        <v>1309</v>
      </c>
      <c r="D47" s="201">
        <v>1551</v>
      </c>
    </row>
    <row r="48" spans="1:4" x14ac:dyDescent="0.2">
      <c r="A48" s="197" t="s">
        <v>142</v>
      </c>
      <c r="B48" s="197" t="s">
        <v>1309</v>
      </c>
      <c r="C48" s="197" t="s">
        <v>1311</v>
      </c>
      <c r="D48" s="201">
        <v>16</v>
      </c>
    </row>
    <row r="49" spans="1:4" x14ac:dyDescent="0.2">
      <c r="A49" s="197" t="s">
        <v>142</v>
      </c>
      <c r="B49" s="197" t="s">
        <v>1312</v>
      </c>
      <c r="C49" s="197" t="s">
        <v>1312</v>
      </c>
      <c r="D49" s="201">
        <v>67</v>
      </c>
    </row>
    <row r="50" spans="1:4" x14ac:dyDescent="0.2">
      <c r="A50" s="197" t="s">
        <v>142</v>
      </c>
      <c r="B50" s="197" t="s">
        <v>1313</v>
      </c>
      <c r="C50" s="197" t="s">
        <v>1314</v>
      </c>
      <c r="D50" s="201">
        <v>163</v>
      </c>
    </row>
    <row r="51" spans="1:4" x14ac:dyDescent="0.2">
      <c r="A51" s="197" t="s">
        <v>142</v>
      </c>
      <c r="B51" s="197" t="s">
        <v>1313</v>
      </c>
      <c r="C51" s="197" t="s">
        <v>1313</v>
      </c>
      <c r="D51" s="201">
        <v>5691</v>
      </c>
    </row>
    <row r="52" spans="1:4" x14ac:dyDescent="0.2">
      <c r="A52" s="197" t="s">
        <v>142</v>
      </c>
      <c r="B52" s="197" t="s">
        <v>1313</v>
      </c>
      <c r="C52" s="197" t="s">
        <v>1315</v>
      </c>
      <c r="D52" s="201">
        <v>1540</v>
      </c>
    </row>
    <row r="53" spans="1:4" x14ac:dyDescent="0.2">
      <c r="A53" s="197" t="s">
        <v>142</v>
      </c>
      <c r="B53" s="197" t="s">
        <v>1313</v>
      </c>
      <c r="C53" s="197" t="s">
        <v>1316</v>
      </c>
      <c r="D53" s="201">
        <v>216</v>
      </c>
    </row>
    <row r="54" spans="1:4" x14ac:dyDescent="0.2">
      <c r="A54" s="197" t="s">
        <v>142</v>
      </c>
      <c r="B54" s="197" t="s">
        <v>1313</v>
      </c>
      <c r="C54" s="197" t="s">
        <v>1317</v>
      </c>
      <c r="D54" s="201">
        <v>210</v>
      </c>
    </row>
    <row r="55" spans="1:4" x14ac:dyDescent="0.2">
      <c r="A55" s="197" t="s">
        <v>142</v>
      </c>
      <c r="B55" s="197" t="s">
        <v>1313</v>
      </c>
      <c r="C55" s="197" t="s">
        <v>1318</v>
      </c>
      <c r="D55" s="201">
        <v>243</v>
      </c>
    </row>
    <row r="56" spans="1:4" x14ac:dyDescent="0.2">
      <c r="A56" s="197" t="s">
        <v>142</v>
      </c>
      <c r="B56" s="197" t="s">
        <v>1313</v>
      </c>
      <c r="C56" s="197" t="s">
        <v>1319</v>
      </c>
      <c r="D56" s="201">
        <v>472</v>
      </c>
    </row>
    <row r="57" spans="1:4" x14ac:dyDescent="0.2">
      <c r="A57" s="197" t="s">
        <v>142</v>
      </c>
      <c r="B57" s="197" t="s">
        <v>1313</v>
      </c>
      <c r="C57" s="197" t="s">
        <v>1320</v>
      </c>
      <c r="D57" s="201">
        <v>49</v>
      </c>
    </row>
    <row r="58" spans="1:4" x14ac:dyDescent="0.2">
      <c r="A58" s="197" t="s">
        <v>142</v>
      </c>
      <c r="B58" s="197" t="s">
        <v>1313</v>
      </c>
      <c r="C58" s="197" t="s">
        <v>1321</v>
      </c>
      <c r="D58" s="201">
        <v>223</v>
      </c>
    </row>
    <row r="59" spans="1:4" x14ac:dyDescent="0.2">
      <c r="A59" s="197" t="s">
        <v>142</v>
      </c>
      <c r="B59" s="197" t="s">
        <v>1322</v>
      </c>
      <c r="C59" s="197" t="s">
        <v>1323</v>
      </c>
      <c r="D59" s="201">
        <v>10</v>
      </c>
    </row>
    <row r="60" spans="1:4" x14ac:dyDescent="0.2">
      <c r="A60" s="197" t="s">
        <v>142</v>
      </c>
      <c r="B60" s="197" t="s">
        <v>1322</v>
      </c>
      <c r="C60" s="197" t="s">
        <v>1324</v>
      </c>
      <c r="D60" s="201">
        <v>21</v>
      </c>
    </row>
    <row r="61" spans="1:4" x14ac:dyDescent="0.2">
      <c r="A61" s="197" t="s">
        <v>142</v>
      </c>
      <c r="B61" s="197" t="s">
        <v>1322</v>
      </c>
      <c r="C61" s="197" t="s">
        <v>1325</v>
      </c>
      <c r="D61" s="201">
        <v>7</v>
      </c>
    </row>
    <row r="62" spans="1:4" x14ac:dyDescent="0.2">
      <c r="A62" s="197" t="s">
        <v>142</v>
      </c>
      <c r="B62" s="197" t="s">
        <v>1322</v>
      </c>
      <c r="C62" s="197" t="s">
        <v>1322</v>
      </c>
      <c r="D62" s="201">
        <v>134</v>
      </c>
    </row>
    <row r="63" spans="1:4" x14ac:dyDescent="0.2">
      <c r="A63" s="197" t="s">
        <v>142</v>
      </c>
      <c r="B63" s="197" t="s">
        <v>1326</v>
      </c>
      <c r="C63" s="197" t="s">
        <v>1327</v>
      </c>
      <c r="D63" s="201">
        <v>139</v>
      </c>
    </row>
    <row r="64" spans="1:4" x14ac:dyDescent="0.2">
      <c r="A64" s="197" t="s">
        <v>142</v>
      </c>
      <c r="B64" s="197" t="s">
        <v>1326</v>
      </c>
      <c r="C64" s="197" t="s">
        <v>1328</v>
      </c>
      <c r="D64" s="201">
        <v>91</v>
      </c>
    </row>
    <row r="65" spans="1:4" x14ac:dyDescent="0.2">
      <c r="A65" s="197" t="s">
        <v>142</v>
      </c>
      <c r="B65" s="197" t="s">
        <v>1329</v>
      </c>
      <c r="C65" s="197" t="s">
        <v>1330</v>
      </c>
      <c r="D65" s="201">
        <v>515</v>
      </c>
    </row>
    <row r="66" spans="1:4" x14ac:dyDescent="0.2">
      <c r="A66" s="197" t="s">
        <v>142</v>
      </c>
      <c r="B66" s="197" t="s">
        <v>1329</v>
      </c>
      <c r="C66" s="197" t="s">
        <v>1331</v>
      </c>
      <c r="D66" s="201">
        <v>476</v>
      </c>
    </row>
    <row r="67" spans="1:4" x14ac:dyDescent="0.2">
      <c r="A67" s="197" t="s">
        <v>142</v>
      </c>
      <c r="B67" s="197" t="s">
        <v>1329</v>
      </c>
      <c r="C67" s="197" t="s">
        <v>1332</v>
      </c>
      <c r="D67" s="201">
        <v>337</v>
      </c>
    </row>
    <row r="68" spans="1:4" x14ac:dyDescent="0.2">
      <c r="A68" s="197" t="s">
        <v>142</v>
      </c>
      <c r="B68" s="197" t="s">
        <v>1329</v>
      </c>
      <c r="C68" s="197" t="s">
        <v>1333</v>
      </c>
      <c r="D68" s="201">
        <v>1260</v>
      </c>
    </row>
    <row r="69" spans="1:4" x14ac:dyDescent="0.2">
      <c r="A69" s="197" t="s">
        <v>142</v>
      </c>
      <c r="B69" s="197" t="s">
        <v>1329</v>
      </c>
      <c r="C69" s="197" t="s">
        <v>1334</v>
      </c>
      <c r="D69" s="201">
        <v>40</v>
      </c>
    </row>
    <row r="70" spans="1:4" x14ac:dyDescent="0.2">
      <c r="A70" s="197" t="s">
        <v>142</v>
      </c>
      <c r="B70" s="197" t="s">
        <v>1329</v>
      </c>
      <c r="C70" s="197" t="s">
        <v>1329</v>
      </c>
      <c r="D70" s="201">
        <v>4610</v>
      </c>
    </row>
    <row r="71" spans="1:4" x14ac:dyDescent="0.2">
      <c r="A71" s="197" t="s">
        <v>142</v>
      </c>
      <c r="B71" s="197" t="s">
        <v>1329</v>
      </c>
      <c r="C71" s="197" t="s">
        <v>1335</v>
      </c>
      <c r="D71" s="201">
        <v>349</v>
      </c>
    </row>
    <row r="72" spans="1:4" x14ac:dyDescent="0.2">
      <c r="A72" s="197" t="s">
        <v>142</v>
      </c>
      <c r="B72" s="197" t="s">
        <v>1329</v>
      </c>
      <c r="C72" s="197" t="s">
        <v>1336</v>
      </c>
      <c r="D72" s="201">
        <v>222</v>
      </c>
    </row>
    <row r="73" spans="1:4" x14ac:dyDescent="0.2">
      <c r="A73" s="197" t="s">
        <v>142</v>
      </c>
      <c r="B73" s="197" t="s">
        <v>1337</v>
      </c>
      <c r="C73" s="197" t="s">
        <v>1337</v>
      </c>
      <c r="D73" s="201">
        <v>267</v>
      </c>
    </row>
    <row r="74" spans="1:4" x14ac:dyDescent="0.2">
      <c r="A74" s="197" t="s">
        <v>142</v>
      </c>
      <c r="B74" s="197" t="s">
        <v>1337</v>
      </c>
      <c r="C74" s="197" t="s">
        <v>1338</v>
      </c>
      <c r="D74" s="201">
        <v>6</v>
      </c>
    </row>
    <row r="75" spans="1:4" x14ac:dyDescent="0.2">
      <c r="A75" s="197" t="s">
        <v>142</v>
      </c>
      <c r="B75" s="197" t="s">
        <v>1339</v>
      </c>
      <c r="C75" s="197" t="s">
        <v>1340</v>
      </c>
      <c r="D75" s="201">
        <v>38</v>
      </c>
    </row>
    <row r="76" spans="1:4" x14ac:dyDescent="0.2">
      <c r="A76" s="197" t="s">
        <v>142</v>
      </c>
      <c r="B76" s="197" t="s">
        <v>1339</v>
      </c>
      <c r="C76" s="197" t="s">
        <v>1339</v>
      </c>
      <c r="D76" s="201">
        <v>269</v>
      </c>
    </row>
    <row r="77" spans="1:4" x14ac:dyDescent="0.2">
      <c r="A77" s="197" t="s">
        <v>142</v>
      </c>
      <c r="B77" s="197" t="s">
        <v>1341</v>
      </c>
      <c r="C77" s="197" t="s">
        <v>1342</v>
      </c>
      <c r="D77" s="201">
        <v>271</v>
      </c>
    </row>
    <row r="78" spans="1:4" x14ac:dyDescent="0.2">
      <c r="A78" s="197" t="s">
        <v>142</v>
      </c>
      <c r="B78" s="197" t="s">
        <v>1341</v>
      </c>
      <c r="C78" s="197" t="s">
        <v>2513</v>
      </c>
      <c r="D78" s="201">
        <v>2</v>
      </c>
    </row>
    <row r="79" spans="1:4" x14ac:dyDescent="0.2">
      <c r="A79" s="197" t="s">
        <v>142</v>
      </c>
      <c r="B79" s="197" t="s">
        <v>1341</v>
      </c>
      <c r="C79" s="197" t="s">
        <v>1341</v>
      </c>
      <c r="D79" s="201">
        <v>1115</v>
      </c>
    </row>
    <row r="80" spans="1:4" x14ac:dyDescent="0.2">
      <c r="A80" s="197" t="s">
        <v>142</v>
      </c>
      <c r="B80" s="197" t="s">
        <v>1343</v>
      </c>
      <c r="C80" s="197" t="s">
        <v>1344</v>
      </c>
      <c r="D80" s="201">
        <v>164</v>
      </c>
    </row>
    <row r="81" spans="1:4" x14ac:dyDescent="0.2">
      <c r="A81" s="197" t="s">
        <v>142</v>
      </c>
      <c r="B81" s="197" t="s">
        <v>1343</v>
      </c>
      <c r="C81" s="197" t="s">
        <v>1345</v>
      </c>
      <c r="D81" s="201">
        <v>319</v>
      </c>
    </row>
    <row r="82" spans="1:4" x14ac:dyDescent="0.2">
      <c r="A82" s="197" t="s">
        <v>142</v>
      </c>
      <c r="B82" s="197" t="s">
        <v>1343</v>
      </c>
      <c r="C82" s="197" t="s">
        <v>1343</v>
      </c>
      <c r="D82" s="201">
        <v>399</v>
      </c>
    </row>
    <row r="83" spans="1:4" x14ac:dyDescent="0.2">
      <c r="A83" s="197" t="s">
        <v>142</v>
      </c>
      <c r="B83" s="197" t="s">
        <v>1346</v>
      </c>
      <c r="C83" s="197" t="s">
        <v>1347</v>
      </c>
      <c r="D83" s="201">
        <v>23</v>
      </c>
    </row>
    <row r="84" spans="1:4" x14ac:dyDescent="0.2">
      <c r="A84" s="197" t="s">
        <v>142</v>
      </c>
      <c r="B84" s="197" t="s">
        <v>1346</v>
      </c>
      <c r="C84" s="197" t="s">
        <v>1348</v>
      </c>
      <c r="D84" s="201">
        <v>3</v>
      </c>
    </row>
    <row r="85" spans="1:4" x14ac:dyDescent="0.2">
      <c r="A85" s="197" t="s">
        <v>142</v>
      </c>
      <c r="B85" s="197" t="s">
        <v>1346</v>
      </c>
      <c r="C85" s="197" t="s">
        <v>1349</v>
      </c>
      <c r="D85" s="201">
        <v>27</v>
      </c>
    </row>
    <row r="86" spans="1:4" x14ac:dyDescent="0.2">
      <c r="A86" s="197" t="s">
        <v>142</v>
      </c>
      <c r="B86" s="197" t="s">
        <v>1346</v>
      </c>
      <c r="C86" s="197" t="s">
        <v>1350</v>
      </c>
      <c r="D86" s="201">
        <v>13</v>
      </c>
    </row>
    <row r="87" spans="1:4" x14ac:dyDescent="0.2">
      <c r="A87" s="197" t="s">
        <v>142</v>
      </c>
      <c r="B87" s="197" t="s">
        <v>1346</v>
      </c>
      <c r="C87" s="197" t="s">
        <v>1351</v>
      </c>
      <c r="D87" s="201">
        <v>43</v>
      </c>
    </row>
    <row r="88" spans="1:4" x14ac:dyDescent="0.2">
      <c r="A88" s="197" t="s">
        <v>142</v>
      </c>
      <c r="B88" s="197" t="s">
        <v>1346</v>
      </c>
      <c r="C88" s="197" t="s">
        <v>1352</v>
      </c>
      <c r="D88" s="201">
        <v>10</v>
      </c>
    </row>
    <row r="89" spans="1:4" x14ac:dyDescent="0.2">
      <c r="A89" s="197" t="s">
        <v>142</v>
      </c>
      <c r="B89" s="197" t="s">
        <v>1346</v>
      </c>
      <c r="C89" s="197" t="s">
        <v>1346</v>
      </c>
      <c r="D89" s="201">
        <v>1365</v>
      </c>
    </row>
    <row r="90" spans="1:4" x14ac:dyDescent="0.2">
      <c r="A90" s="197" t="s">
        <v>143</v>
      </c>
      <c r="B90" s="197" t="s">
        <v>1353</v>
      </c>
      <c r="C90" s="197" t="s">
        <v>1353</v>
      </c>
      <c r="D90" s="201">
        <v>1525</v>
      </c>
    </row>
    <row r="91" spans="1:4" x14ac:dyDescent="0.2">
      <c r="A91" s="197" t="s">
        <v>143</v>
      </c>
      <c r="B91" s="197" t="s">
        <v>1354</v>
      </c>
      <c r="C91" s="197" t="s">
        <v>1354</v>
      </c>
      <c r="D91" s="201">
        <v>942</v>
      </c>
    </row>
    <row r="92" spans="1:4" x14ac:dyDescent="0.2">
      <c r="A92" s="197" t="s">
        <v>143</v>
      </c>
      <c r="B92" s="197" t="s">
        <v>1354</v>
      </c>
      <c r="C92" s="197" t="s">
        <v>1355</v>
      </c>
      <c r="D92" s="201">
        <v>174</v>
      </c>
    </row>
    <row r="93" spans="1:4" x14ac:dyDescent="0.2">
      <c r="A93" s="197" t="s">
        <v>143</v>
      </c>
      <c r="B93" s="197" t="s">
        <v>1356</v>
      </c>
      <c r="C93" s="197" t="s">
        <v>1310</v>
      </c>
      <c r="D93" s="201">
        <v>370</v>
      </c>
    </row>
    <row r="94" spans="1:4" x14ac:dyDescent="0.2">
      <c r="A94" s="197" t="s">
        <v>143</v>
      </c>
      <c r="B94" s="197" t="s">
        <v>1356</v>
      </c>
      <c r="C94" s="197" t="s">
        <v>1357</v>
      </c>
      <c r="D94" s="201">
        <v>156</v>
      </c>
    </row>
    <row r="95" spans="1:4" x14ac:dyDescent="0.2">
      <c r="A95" s="197" t="s">
        <v>143</v>
      </c>
      <c r="B95" s="197" t="s">
        <v>1356</v>
      </c>
      <c r="C95" s="197" t="s">
        <v>1358</v>
      </c>
      <c r="D95" s="201">
        <v>1446</v>
      </c>
    </row>
    <row r="96" spans="1:4" x14ac:dyDescent="0.2">
      <c r="A96" s="197" t="s">
        <v>143</v>
      </c>
      <c r="B96" s="197" t="s">
        <v>1356</v>
      </c>
      <c r="C96" s="197" t="s">
        <v>1295</v>
      </c>
      <c r="D96" s="201">
        <v>4</v>
      </c>
    </row>
    <row r="97" spans="1:4" x14ac:dyDescent="0.2">
      <c r="A97" s="197" t="s">
        <v>143</v>
      </c>
      <c r="B97" s="197" t="s">
        <v>1356</v>
      </c>
      <c r="C97" s="197" t="s">
        <v>1359</v>
      </c>
      <c r="D97" s="201">
        <v>4</v>
      </c>
    </row>
    <row r="98" spans="1:4" x14ac:dyDescent="0.2">
      <c r="A98" s="197" t="s">
        <v>143</v>
      </c>
      <c r="B98" s="197" t="s">
        <v>1360</v>
      </c>
      <c r="C98" s="197" t="s">
        <v>1360</v>
      </c>
      <c r="D98" s="201">
        <v>2067</v>
      </c>
    </row>
    <row r="99" spans="1:4" x14ac:dyDescent="0.2">
      <c r="A99" s="197" t="s">
        <v>143</v>
      </c>
      <c r="B99" s="197" t="s">
        <v>1361</v>
      </c>
      <c r="C99" s="197" t="s">
        <v>1362</v>
      </c>
      <c r="D99" s="201">
        <v>3681</v>
      </c>
    </row>
    <row r="100" spans="1:4" x14ac:dyDescent="0.2">
      <c r="A100" s="197" t="s">
        <v>143</v>
      </c>
      <c r="B100" s="197" t="s">
        <v>1361</v>
      </c>
      <c r="C100" s="197" t="s">
        <v>1363</v>
      </c>
      <c r="D100" s="201">
        <v>235</v>
      </c>
    </row>
    <row r="101" spans="1:4" x14ac:dyDescent="0.2">
      <c r="A101" s="197" t="s">
        <v>143</v>
      </c>
      <c r="B101" s="197" t="s">
        <v>1361</v>
      </c>
      <c r="C101" s="197" t="s">
        <v>1364</v>
      </c>
      <c r="D101" s="201">
        <v>2093</v>
      </c>
    </row>
    <row r="102" spans="1:4" x14ac:dyDescent="0.2">
      <c r="A102" s="197" t="s">
        <v>143</v>
      </c>
      <c r="B102" s="197" t="s">
        <v>1361</v>
      </c>
      <c r="C102" s="197" t="s">
        <v>1365</v>
      </c>
      <c r="D102" s="201">
        <v>3075</v>
      </c>
    </row>
    <row r="103" spans="1:4" x14ac:dyDescent="0.2">
      <c r="A103" s="197" t="s">
        <v>143</v>
      </c>
      <c r="B103" s="197" t="s">
        <v>1361</v>
      </c>
      <c r="C103" s="197" t="s">
        <v>2641</v>
      </c>
      <c r="D103" s="201">
        <v>19</v>
      </c>
    </row>
    <row r="104" spans="1:4" x14ac:dyDescent="0.2">
      <c r="A104" s="197" t="s">
        <v>143</v>
      </c>
      <c r="B104" s="197" t="s">
        <v>1361</v>
      </c>
      <c r="C104" s="197" t="s">
        <v>1366</v>
      </c>
      <c r="D104" s="201">
        <v>2078</v>
      </c>
    </row>
    <row r="105" spans="1:4" x14ac:dyDescent="0.2">
      <c r="A105" s="197" t="s">
        <v>143</v>
      </c>
      <c r="B105" s="197" t="s">
        <v>1361</v>
      </c>
      <c r="C105" s="197" t="s">
        <v>1367</v>
      </c>
      <c r="D105" s="201">
        <v>1061</v>
      </c>
    </row>
    <row r="106" spans="1:4" x14ac:dyDescent="0.2">
      <c r="A106" s="197" t="s">
        <v>143</v>
      </c>
      <c r="B106" s="197" t="s">
        <v>1361</v>
      </c>
      <c r="C106" s="197" t="s">
        <v>1368</v>
      </c>
      <c r="D106" s="201">
        <v>1120</v>
      </c>
    </row>
    <row r="107" spans="1:4" x14ac:dyDescent="0.2">
      <c r="A107" s="197" t="s">
        <v>143</v>
      </c>
      <c r="B107" s="197" t="s">
        <v>1361</v>
      </c>
      <c r="C107" s="197" t="s">
        <v>1369</v>
      </c>
      <c r="D107" s="201">
        <v>138</v>
      </c>
    </row>
    <row r="108" spans="1:4" x14ac:dyDescent="0.2">
      <c r="A108" s="197" t="s">
        <v>143</v>
      </c>
      <c r="B108" s="197" t="s">
        <v>1361</v>
      </c>
      <c r="C108" s="197" t="s">
        <v>1370</v>
      </c>
      <c r="D108" s="201">
        <v>89</v>
      </c>
    </row>
    <row r="109" spans="1:4" x14ac:dyDescent="0.2">
      <c r="A109" s="197" t="s">
        <v>143</v>
      </c>
      <c r="B109" s="197" t="s">
        <v>1361</v>
      </c>
      <c r="C109" s="197" t="s">
        <v>1371</v>
      </c>
      <c r="D109" s="201">
        <v>93</v>
      </c>
    </row>
    <row r="110" spans="1:4" x14ac:dyDescent="0.2">
      <c r="A110" s="197" t="s">
        <v>143</v>
      </c>
      <c r="B110" s="197" t="s">
        <v>1372</v>
      </c>
      <c r="C110" s="197" t="s">
        <v>1373</v>
      </c>
      <c r="D110" s="201">
        <v>156</v>
      </c>
    </row>
    <row r="111" spans="1:4" x14ac:dyDescent="0.2">
      <c r="A111" s="197" t="s">
        <v>143</v>
      </c>
      <c r="B111" s="197" t="s">
        <v>1372</v>
      </c>
      <c r="C111" s="197" t="s">
        <v>1372</v>
      </c>
      <c r="D111" s="201">
        <v>968</v>
      </c>
    </row>
    <row r="112" spans="1:4" x14ac:dyDescent="0.2">
      <c r="A112" s="197" t="s">
        <v>143</v>
      </c>
      <c r="B112" s="197" t="s">
        <v>1374</v>
      </c>
      <c r="C112" s="197" t="s">
        <v>1375</v>
      </c>
      <c r="D112" s="201">
        <v>250</v>
      </c>
    </row>
    <row r="113" spans="1:4" x14ac:dyDescent="0.2">
      <c r="A113" s="197" t="s">
        <v>143</v>
      </c>
      <c r="B113" s="197" t="s">
        <v>1374</v>
      </c>
      <c r="C113" s="197" t="s">
        <v>1376</v>
      </c>
      <c r="D113" s="201">
        <v>16</v>
      </c>
    </row>
    <row r="114" spans="1:4" x14ac:dyDescent="0.2">
      <c r="A114" s="197" t="s">
        <v>143</v>
      </c>
      <c r="B114" s="197" t="s">
        <v>1374</v>
      </c>
      <c r="C114" s="197" t="s">
        <v>1374</v>
      </c>
      <c r="D114" s="201">
        <v>2268</v>
      </c>
    </row>
    <row r="115" spans="1:4" x14ac:dyDescent="0.2">
      <c r="A115" s="197" t="s">
        <v>143</v>
      </c>
      <c r="B115" s="197" t="s">
        <v>1374</v>
      </c>
      <c r="C115" s="197" t="s">
        <v>1377</v>
      </c>
      <c r="D115" s="201">
        <v>184</v>
      </c>
    </row>
    <row r="116" spans="1:4" x14ac:dyDescent="0.2">
      <c r="A116" s="197" t="s">
        <v>143</v>
      </c>
      <c r="B116" s="197" t="s">
        <v>1374</v>
      </c>
      <c r="C116" s="197" t="s">
        <v>1308</v>
      </c>
      <c r="D116" s="201">
        <v>3</v>
      </c>
    </row>
    <row r="117" spans="1:4" x14ac:dyDescent="0.2">
      <c r="A117" s="197" t="s">
        <v>143</v>
      </c>
      <c r="B117" s="197" t="s">
        <v>1374</v>
      </c>
      <c r="C117" s="197" t="s">
        <v>1378</v>
      </c>
      <c r="D117" s="201">
        <v>3</v>
      </c>
    </row>
    <row r="118" spans="1:4" x14ac:dyDescent="0.2">
      <c r="A118" s="197" t="s">
        <v>144</v>
      </c>
      <c r="B118" s="197" t="s">
        <v>1379</v>
      </c>
      <c r="C118" s="197" t="s">
        <v>1380</v>
      </c>
      <c r="D118" s="201">
        <v>265</v>
      </c>
    </row>
    <row r="119" spans="1:4" x14ac:dyDescent="0.2">
      <c r="A119" s="197" t="s">
        <v>144</v>
      </c>
      <c r="B119" s="197" t="s">
        <v>1379</v>
      </c>
      <c r="C119" s="197" t="s">
        <v>1379</v>
      </c>
      <c r="D119" s="201">
        <v>10975</v>
      </c>
    </row>
    <row r="120" spans="1:4" x14ac:dyDescent="0.2">
      <c r="A120" s="197" t="s">
        <v>144</v>
      </c>
      <c r="B120" s="197" t="s">
        <v>1379</v>
      </c>
      <c r="C120" s="197" t="s">
        <v>1381</v>
      </c>
      <c r="D120" s="201">
        <v>901</v>
      </c>
    </row>
    <row r="121" spans="1:4" x14ac:dyDescent="0.2">
      <c r="A121" s="197" t="s">
        <v>144</v>
      </c>
      <c r="B121" s="197" t="s">
        <v>1379</v>
      </c>
      <c r="C121" s="197" t="s">
        <v>1382</v>
      </c>
      <c r="D121" s="201">
        <v>268</v>
      </c>
    </row>
    <row r="122" spans="1:4" x14ac:dyDescent="0.2">
      <c r="A122" s="197" t="s">
        <v>144</v>
      </c>
      <c r="B122" s="197" t="s">
        <v>1379</v>
      </c>
      <c r="C122" s="197" t="s">
        <v>1383</v>
      </c>
      <c r="D122" s="201">
        <v>629</v>
      </c>
    </row>
    <row r="123" spans="1:4" x14ac:dyDescent="0.2">
      <c r="A123" s="197" t="s">
        <v>144</v>
      </c>
      <c r="B123" s="197" t="s">
        <v>1379</v>
      </c>
      <c r="C123" s="197" t="s">
        <v>1384</v>
      </c>
      <c r="D123" s="201">
        <v>945</v>
      </c>
    </row>
    <row r="124" spans="1:4" x14ac:dyDescent="0.2">
      <c r="A124" s="197" t="s">
        <v>144</v>
      </c>
      <c r="B124" s="197" t="s">
        <v>1379</v>
      </c>
      <c r="C124" s="197" t="s">
        <v>1385</v>
      </c>
      <c r="D124" s="201">
        <v>633</v>
      </c>
    </row>
    <row r="125" spans="1:4" x14ac:dyDescent="0.2">
      <c r="A125" s="197" t="s">
        <v>144</v>
      </c>
      <c r="B125" s="197" t="s">
        <v>1379</v>
      </c>
      <c r="C125" s="197" t="s">
        <v>1386</v>
      </c>
      <c r="D125" s="201">
        <v>157</v>
      </c>
    </row>
    <row r="126" spans="1:4" x14ac:dyDescent="0.2">
      <c r="A126" s="197" t="s">
        <v>144</v>
      </c>
      <c r="B126" s="197" t="s">
        <v>1379</v>
      </c>
      <c r="C126" s="197" t="s">
        <v>1387</v>
      </c>
      <c r="D126" s="201">
        <v>131</v>
      </c>
    </row>
    <row r="127" spans="1:4" x14ac:dyDescent="0.2">
      <c r="A127" s="197" t="s">
        <v>144</v>
      </c>
      <c r="B127" s="197" t="s">
        <v>1379</v>
      </c>
      <c r="C127" s="197" t="s">
        <v>1388</v>
      </c>
      <c r="D127" s="201">
        <v>21</v>
      </c>
    </row>
    <row r="128" spans="1:4" x14ac:dyDescent="0.2">
      <c r="A128" s="197" t="s">
        <v>144</v>
      </c>
      <c r="B128" s="197" t="s">
        <v>1379</v>
      </c>
      <c r="C128" s="197" t="s">
        <v>1374</v>
      </c>
      <c r="D128" s="201">
        <v>55</v>
      </c>
    </row>
    <row r="129" spans="1:4" x14ac:dyDescent="0.2">
      <c r="A129" s="197" t="s">
        <v>144</v>
      </c>
      <c r="B129" s="197" t="s">
        <v>1379</v>
      </c>
      <c r="C129" s="197" t="s">
        <v>2642</v>
      </c>
      <c r="D129" s="201">
        <v>295</v>
      </c>
    </row>
    <row r="130" spans="1:4" x14ac:dyDescent="0.2">
      <c r="A130" s="197" t="s">
        <v>144</v>
      </c>
      <c r="B130" s="197" t="s">
        <v>1379</v>
      </c>
      <c r="C130" s="197" t="s">
        <v>1389</v>
      </c>
      <c r="D130" s="201">
        <v>123</v>
      </c>
    </row>
    <row r="131" spans="1:4" x14ac:dyDescent="0.2">
      <c r="A131" s="197" t="s">
        <v>144</v>
      </c>
      <c r="B131" s="197" t="s">
        <v>1390</v>
      </c>
      <c r="C131" s="197" t="s">
        <v>1390</v>
      </c>
      <c r="D131" s="201">
        <v>7180</v>
      </c>
    </row>
    <row r="132" spans="1:4" x14ac:dyDescent="0.2">
      <c r="A132" s="197" t="s">
        <v>144</v>
      </c>
      <c r="B132" s="197" t="s">
        <v>1390</v>
      </c>
      <c r="C132" s="197" t="s">
        <v>1391</v>
      </c>
      <c r="D132" s="201">
        <v>12</v>
      </c>
    </row>
    <row r="133" spans="1:4" x14ac:dyDescent="0.2">
      <c r="A133" s="197" t="s">
        <v>144</v>
      </c>
      <c r="B133" s="197" t="s">
        <v>1390</v>
      </c>
      <c r="C133" s="197" t="s">
        <v>1392</v>
      </c>
      <c r="D133" s="201">
        <v>105</v>
      </c>
    </row>
    <row r="134" spans="1:4" x14ac:dyDescent="0.2">
      <c r="A134" s="197" t="s">
        <v>144</v>
      </c>
      <c r="B134" s="197" t="s">
        <v>1390</v>
      </c>
      <c r="C134" s="197" t="s">
        <v>1393</v>
      </c>
      <c r="D134" s="201">
        <v>56</v>
      </c>
    </row>
    <row r="135" spans="1:4" x14ac:dyDescent="0.2">
      <c r="A135" s="197" t="s">
        <v>144</v>
      </c>
      <c r="B135" s="197" t="s">
        <v>1390</v>
      </c>
      <c r="C135" s="197" t="s">
        <v>1394</v>
      </c>
      <c r="D135" s="201">
        <v>17</v>
      </c>
    </row>
    <row r="136" spans="1:4" x14ac:dyDescent="0.2">
      <c r="A136" s="197" t="s">
        <v>144</v>
      </c>
      <c r="B136" s="197" t="s">
        <v>144</v>
      </c>
      <c r="C136" s="197" t="s">
        <v>144</v>
      </c>
      <c r="D136" s="201">
        <v>6439</v>
      </c>
    </row>
    <row r="137" spans="1:4" x14ac:dyDescent="0.2">
      <c r="A137" s="197" t="s">
        <v>144</v>
      </c>
      <c r="B137" s="197" t="s">
        <v>144</v>
      </c>
      <c r="C137" s="197" t="s">
        <v>1395</v>
      </c>
      <c r="D137" s="201">
        <v>2</v>
      </c>
    </row>
    <row r="138" spans="1:4" x14ac:dyDescent="0.2">
      <c r="A138" s="197" t="s">
        <v>144</v>
      </c>
      <c r="B138" s="197" t="s">
        <v>144</v>
      </c>
      <c r="C138" s="197" t="s">
        <v>1396</v>
      </c>
      <c r="D138" s="201">
        <v>412</v>
      </c>
    </row>
    <row r="139" spans="1:4" x14ac:dyDescent="0.2">
      <c r="A139" s="197" t="s">
        <v>144</v>
      </c>
      <c r="B139" s="197" t="s">
        <v>144</v>
      </c>
      <c r="C139" s="197" t="s">
        <v>1397</v>
      </c>
      <c r="D139" s="201">
        <v>101</v>
      </c>
    </row>
    <row r="140" spans="1:4" x14ac:dyDescent="0.2">
      <c r="A140" s="197" t="s">
        <v>144</v>
      </c>
      <c r="B140" s="197" t="s">
        <v>144</v>
      </c>
      <c r="C140" s="197" t="s">
        <v>1398</v>
      </c>
      <c r="D140" s="201">
        <v>2</v>
      </c>
    </row>
    <row r="141" spans="1:4" x14ac:dyDescent="0.2">
      <c r="A141" s="197" t="s">
        <v>144</v>
      </c>
      <c r="B141" s="197" t="s">
        <v>144</v>
      </c>
      <c r="C141" s="197" t="s">
        <v>1399</v>
      </c>
      <c r="D141" s="201">
        <v>375</v>
      </c>
    </row>
    <row r="142" spans="1:4" x14ac:dyDescent="0.2">
      <c r="A142" s="197" t="s">
        <v>144</v>
      </c>
      <c r="B142" s="197" t="s">
        <v>144</v>
      </c>
      <c r="C142" s="197" t="s">
        <v>1400</v>
      </c>
      <c r="D142" s="201">
        <v>171</v>
      </c>
    </row>
    <row r="143" spans="1:4" x14ac:dyDescent="0.2">
      <c r="A143" s="197" t="s">
        <v>144</v>
      </c>
      <c r="B143" s="197" t="s">
        <v>144</v>
      </c>
      <c r="C143" s="197" t="s">
        <v>1401</v>
      </c>
      <c r="D143" s="201">
        <v>11</v>
      </c>
    </row>
    <row r="144" spans="1:4" x14ac:dyDescent="0.2">
      <c r="A144" s="197" t="s">
        <v>144</v>
      </c>
      <c r="B144" s="197" t="s">
        <v>144</v>
      </c>
      <c r="C144" s="197" t="s">
        <v>1402</v>
      </c>
      <c r="D144" s="201">
        <v>36</v>
      </c>
    </row>
    <row r="145" spans="1:4" x14ac:dyDescent="0.2">
      <c r="A145" s="197" t="s">
        <v>144</v>
      </c>
      <c r="B145" s="197" t="s">
        <v>144</v>
      </c>
      <c r="C145" s="197" t="s">
        <v>1403</v>
      </c>
      <c r="D145" s="201">
        <v>30</v>
      </c>
    </row>
    <row r="146" spans="1:4" x14ac:dyDescent="0.2">
      <c r="A146" s="197" t="s">
        <v>144</v>
      </c>
      <c r="B146" s="197" t="s">
        <v>144</v>
      </c>
      <c r="C146" s="197" t="s">
        <v>1404</v>
      </c>
      <c r="D146" s="201">
        <v>9</v>
      </c>
    </row>
    <row r="147" spans="1:4" x14ac:dyDescent="0.2">
      <c r="A147" s="197" t="s">
        <v>144</v>
      </c>
      <c r="B147" s="197" t="s">
        <v>1405</v>
      </c>
      <c r="C147" s="197" t="s">
        <v>1405</v>
      </c>
      <c r="D147" s="201">
        <v>181</v>
      </c>
    </row>
    <row r="148" spans="1:4" x14ac:dyDescent="0.2">
      <c r="A148" s="197" t="s">
        <v>144</v>
      </c>
      <c r="B148" s="197" t="s">
        <v>1405</v>
      </c>
      <c r="C148" s="197" t="s">
        <v>1406</v>
      </c>
      <c r="D148" s="201">
        <v>133</v>
      </c>
    </row>
    <row r="149" spans="1:4" x14ac:dyDescent="0.2">
      <c r="A149" s="197" t="s">
        <v>144</v>
      </c>
      <c r="B149" s="197" t="s">
        <v>1407</v>
      </c>
      <c r="C149" s="197" t="s">
        <v>1407</v>
      </c>
      <c r="D149" s="201">
        <v>1356</v>
      </c>
    </row>
    <row r="150" spans="1:4" x14ac:dyDescent="0.2">
      <c r="A150" s="197" t="s">
        <v>144</v>
      </c>
      <c r="B150" s="197" t="s">
        <v>1408</v>
      </c>
      <c r="C150" s="197" t="s">
        <v>1408</v>
      </c>
      <c r="D150" s="201">
        <v>15436</v>
      </c>
    </row>
    <row r="151" spans="1:4" x14ac:dyDescent="0.2">
      <c r="A151" s="197" t="s">
        <v>144</v>
      </c>
      <c r="B151" s="197" t="s">
        <v>1408</v>
      </c>
      <c r="C151" s="197" t="s">
        <v>2376</v>
      </c>
      <c r="D151" s="201">
        <v>46</v>
      </c>
    </row>
    <row r="152" spans="1:4" x14ac:dyDescent="0.2">
      <c r="A152" s="197" t="s">
        <v>144</v>
      </c>
      <c r="B152" s="197" t="s">
        <v>1408</v>
      </c>
      <c r="C152" s="197" t="s">
        <v>2643</v>
      </c>
      <c r="D152" s="201">
        <v>216</v>
      </c>
    </row>
    <row r="153" spans="1:4" x14ac:dyDescent="0.2">
      <c r="A153" s="197" t="s">
        <v>144</v>
      </c>
      <c r="B153" s="197" t="s">
        <v>1408</v>
      </c>
      <c r="C153" s="197" t="s">
        <v>1409</v>
      </c>
      <c r="D153" s="201">
        <v>666</v>
      </c>
    </row>
    <row r="154" spans="1:4" x14ac:dyDescent="0.2">
      <c r="A154" s="197" t="s">
        <v>144</v>
      </c>
      <c r="B154" s="197" t="s">
        <v>1410</v>
      </c>
      <c r="C154" s="197" t="s">
        <v>1410</v>
      </c>
      <c r="D154" s="201">
        <v>547</v>
      </c>
    </row>
    <row r="155" spans="1:4" x14ac:dyDescent="0.2">
      <c r="A155" s="197" t="s">
        <v>145</v>
      </c>
      <c r="B155" s="197" t="s">
        <v>143</v>
      </c>
      <c r="C155" s="197" t="s">
        <v>143</v>
      </c>
      <c r="D155" s="201">
        <v>1237</v>
      </c>
    </row>
    <row r="156" spans="1:4" x14ac:dyDescent="0.2">
      <c r="A156" s="197" t="s">
        <v>145</v>
      </c>
      <c r="B156" s="197" t="s">
        <v>143</v>
      </c>
      <c r="C156" s="197" t="s">
        <v>1411</v>
      </c>
      <c r="D156" s="201">
        <v>74</v>
      </c>
    </row>
    <row r="157" spans="1:4" x14ac:dyDescent="0.2">
      <c r="A157" s="197" t="s">
        <v>145</v>
      </c>
      <c r="B157" s="197" t="s">
        <v>143</v>
      </c>
      <c r="C157" s="197" t="s">
        <v>1412</v>
      </c>
      <c r="D157" s="201">
        <v>210</v>
      </c>
    </row>
    <row r="158" spans="1:4" x14ac:dyDescent="0.2">
      <c r="A158" s="197" t="s">
        <v>145</v>
      </c>
      <c r="B158" s="197" t="s">
        <v>143</v>
      </c>
      <c r="C158" s="197" t="s">
        <v>1413</v>
      </c>
      <c r="D158" s="201">
        <v>83</v>
      </c>
    </row>
    <row r="159" spans="1:4" x14ac:dyDescent="0.2">
      <c r="A159" s="197" t="s">
        <v>145</v>
      </c>
      <c r="B159" s="197" t="s">
        <v>143</v>
      </c>
      <c r="C159" s="197" t="s">
        <v>1414</v>
      </c>
      <c r="D159" s="201">
        <v>117</v>
      </c>
    </row>
    <row r="160" spans="1:4" x14ac:dyDescent="0.2">
      <c r="A160" s="197" t="s">
        <v>145</v>
      </c>
      <c r="B160" s="197" t="s">
        <v>143</v>
      </c>
      <c r="C160" s="197" t="s">
        <v>1415</v>
      </c>
      <c r="D160" s="201">
        <v>89</v>
      </c>
    </row>
    <row r="161" spans="1:4" x14ac:dyDescent="0.2">
      <c r="A161" s="197" t="s">
        <v>145</v>
      </c>
      <c r="B161" s="197" t="s">
        <v>1416</v>
      </c>
      <c r="C161" s="197" t="s">
        <v>1417</v>
      </c>
      <c r="D161" s="201">
        <v>58</v>
      </c>
    </row>
    <row r="162" spans="1:4" x14ac:dyDescent="0.2">
      <c r="A162" s="197" t="s">
        <v>145</v>
      </c>
      <c r="B162" s="197" t="s">
        <v>1416</v>
      </c>
      <c r="C162" s="197" t="s">
        <v>1418</v>
      </c>
      <c r="D162" s="201">
        <v>828</v>
      </c>
    </row>
    <row r="163" spans="1:4" x14ac:dyDescent="0.2">
      <c r="A163" s="197" t="s">
        <v>145</v>
      </c>
      <c r="B163" s="197" t="s">
        <v>1416</v>
      </c>
      <c r="C163" s="197" t="s">
        <v>1419</v>
      </c>
      <c r="D163" s="201">
        <v>47</v>
      </c>
    </row>
    <row r="164" spans="1:4" x14ac:dyDescent="0.2">
      <c r="A164" s="197" t="s">
        <v>145</v>
      </c>
      <c r="B164" s="197" t="s">
        <v>1416</v>
      </c>
      <c r="C164" s="197" t="s">
        <v>1420</v>
      </c>
      <c r="D164" s="201">
        <v>265</v>
      </c>
    </row>
    <row r="165" spans="1:4" x14ac:dyDescent="0.2">
      <c r="A165" s="197" t="s">
        <v>145</v>
      </c>
      <c r="B165" s="197" t="s">
        <v>1416</v>
      </c>
      <c r="C165" s="197" t="s">
        <v>1421</v>
      </c>
      <c r="D165" s="201">
        <v>167</v>
      </c>
    </row>
    <row r="166" spans="1:4" x14ac:dyDescent="0.2">
      <c r="A166" s="197" t="s">
        <v>145</v>
      </c>
      <c r="B166" s="197" t="s">
        <v>1422</v>
      </c>
      <c r="C166" s="197" t="s">
        <v>1423</v>
      </c>
      <c r="D166" s="201">
        <v>233</v>
      </c>
    </row>
    <row r="167" spans="1:4" x14ac:dyDescent="0.2">
      <c r="A167" s="197" t="s">
        <v>145</v>
      </c>
      <c r="B167" s="197" t="s">
        <v>1422</v>
      </c>
      <c r="C167" s="197" t="s">
        <v>1424</v>
      </c>
      <c r="D167" s="201">
        <v>93</v>
      </c>
    </row>
    <row r="168" spans="1:4" x14ac:dyDescent="0.2">
      <c r="A168" s="197" t="s">
        <v>145</v>
      </c>
      <c r="B168" s="197" t="s">
        <v>1422</v>
      </c>
      <c r="C168" s="197" t="s">
        <v>1425</v>
      </c>
      <c r="D168" s="201">
        <v>195</v>
      </c>
    </row>
    <row r="169" spans="1:4" x14ac:dyDescent="0.2">
      <c r="A169" s="197" t="s">
        <v>145</v>
      </c>
      <c r="B169" s="197" t="s">
        <v>1422</v>
      </c>
      <c r="C169" s="197" t="s">
        <v>1422</v>
      </c>
      <c r="D169" s="201">
        <v>2225</v>
      </c>
    </row>
    <row r="170" spans="1:4" x14ac:dyDescent="0.2">
      <c r="A170" s="197" t="s">
        <v>145</v>
      </c>
      <c r="B170" s="197" t="s">
        <v>1426</v>
      </c>
      <c r="C170" s="197" t="s">
        <v>1427</v>
      </c>
      <c r="D170" s="201">
        <v>57</v>
      </c>
    </row>
    <row r="171" spans="1:4" x14ac:dyDescent="0.2">
      <c r="A171" s="197" t="s">
        <v>145</v>
      </c>
      <c r="B171" s="197" t="s">
        <v>1426</v>
      </c>
      <c r="C171" s="197" t="s">
        <v>1428</v>
      </c>
      <c r="D171" s="201">
        <v>250</v>
      </c>
    </row>
    <row r="172" spans="1:4" x14ac:dyDescent="0.2">
      <c r="A172" s="197" t="s">
        <v>145</v>
      </c>
      <c r="B172" s="197" t="s">
        <v>1426</v>
      </c>
      <c r="C172" s="197" t="s">
        <v>1429</v>
      </c>
      <c r="D172" s="201">
        <v>133</v>
      </c>
    </row>
    <row r="173" spans="1:4" x14ac:dyDescent="0.2">
      <c r="A173" s="197" t="s">
        <v>145</v>
      </c>
      <c r="B173" s="197" t="s">
        <v>1426</v>
      </c>
      <c r="C173" s="197" t="s">
        <v>1430</v>
      </c>
      <c r="D173" s="201">
        <v>562</v>
      </c>
    </row>
    <row r="174" spans="1:4" x14ac:dyDescent="0.2">
      <c r="A174" s="197" t="s">
        <v>145</v>
      </c>
      <c r="B174" s="197" t="s">
        <v>1426</v>
      </c>
      <c r="C174" s="197" t="s">
        <v>1431</v>
      </c>
      <c r="D174" s="201">
        <v>340</v>
      </c>
    </row>
    <row r="175" spans="1:4" x14ac:dyDescent="0.2">
      <c r="A175" s="197" t="s">
        <v>145</v>
      </c>
      <c r="B175" s="197" t="s">
        <v>1426</v>
      </c>
      <c r="C175" s="197" t="s">
        <v>1432</v>
      </c>
      <c r="D175" s="201">
        <v>117</v>
      </c>
    </row>
    <row r="176" spans="1:4" x14ac:dyDescent="0.2">
      <c r="A176" s="197" t="s">
        <v>145</v>
      </c>
      <c r="B176" s="197" t="s">
        <v>1426</v>
      </c>
      <c r="C176" s="197" t="s">
        <v>1433</v>
      </c>
      <c r="D176" s="201">
        <v>2146</v>
      </c>
    </row>
    <row r="177" spans="1:4" x14ac:dyDescent="0.2">
      <c r="A177" s="197" t="s">
        <v>145</v>
      </c>
      <c r="B177" s="197" t="s">
        <v>1434</v>
      </c>
      <c r="C177" s="197" t="s">
        <v>1435</v>
      </c>
      <c r="D177" s="201">
        <v>713</v>
      </c>
    </row>
    <row r="178" spans="1:4" x14ac:dyDescent="0.2">
      <c r="A178" s="197" t="s">
        <v>145</v>
      </c>
      <c r="B178" s="197" t="s">
        <v>1434</v>
      </c>
      <c r="C178" s="197" t="s">
        <v>1436</v>
      </c>
      <c r="D178" s="201">
        <v>153</v>
      </c>
    </row>
    <row r="179" spans="1:4" x14ac:dyDescent="0.2">
      <c r="A179" s="197" t="s">
        <v>145</v>
      </c>
      <c r="B179" s="197" t="s">
        <v>1437</v>
      </c>
      <c r="C179" s="197" t="s">
        <v>1438</v>
      </c>
      <c r="D179" s="201">
        <v>483</v>
      </c>
    </row>
    <row r="180" spans="1:4" x14ac:dyDescent="0.2">
      <c r="A180" s="197" t="s">
        <v>145</v>
      </c>
      <c r="B180" s="197" t="s">
        <v>1437</v>
      </c>
      <c r="C180" s="197" t="s">
        <v>1439</v>
      </c>
      <c r="D180" s="201">
        <v>152</v>
      </c>
    </row>
    <row r="181" spans="1:4" x14ac:dyDescent="0.2">
      <c r="A181" s="197" t="s">
        <v>145</v>
      </c>
      <c r="B181" s="197" t="s">
        <v>1437</v>
      </c>
      <c r="C181" s="197" t="s">
        <v>1430</v>
      </c>
      <c r="D181" s="201">
        <v>7634</v>
      </c>
    </row>
    <row r="182" spans="1:4" x14ac:dyDescent="0.2">
      <c r="A182" s="197" t="s">
        <v>145</v>
      </c>
      <c r="B182" s="197" t="s">
        <v>1437</v>
      </c>
      <c r="C182" s="197" t="s">
        <v>1440</v>
      </c>
      <c r="D182" s="201">
        <v>1564</v>
      </c>
    </row>
    <row r="183" spans="1:4" x14ac:dyDescent="0.2">
      <c r="A183" s="197" t="s">
        <v>145</v>
      </c>
      <c r="B183" s="197" t="s">
        <v>1437</v>
      </c>
      <c r="C183" s="197" t="s">
        <v>1441</v>
      </c>
      <c r="D183" s="201">
        <v>37</v>
      </c>
    </row>
    <row r="184" spans="1:4" x14ac:dyDescent="0.2">
      <c r="A184" s="197" t="s">
        <v>145</v>
      </c>
      <c r="B184" s="197" t="s">
        <v>1437</v>
      </c>
      <c r="C184" s="197" t="s">
        <v>1442</v>
      </c>
      <c r="D184" s="201">
        <v>42</v>
      </c>
    </row>
    <row r="185" spans="1:4" x14ac:dyDescent="0.2">
      <c r="A185" s="197" t="s">
        <v>145</v>
      </c>
      <c r="B185" s="197" t="s">
        <v>1437</v>
      </c>
      <c r="C185" s="197" t="s">
        <v>1443</v>
      </c>
      <c r="D185" s="201">
        <v>202</v>
      </c>
    </row>
    <row r="186" spans="1:4" x14ac:dyDescent="0.2">
      <c r="A186" s="197" t="s">
        <v>145</v>
      </c>
      <c r="B186" s="197" t="s">
        <v>1437</v>
      </c>
      <c r="C186" s="197" t="s">
        <v>1444</v>
      </c>
      <c r="D186" s="201">
        <v>16</v>
      </c>
    </row>
    <row r="187" spans="1:4" x14ac:dyDescent="0.2">
      <c r="A187" s="197" t="s">
        <v>145</v>
      </c>
      <c r="B187" s="197" t="s">
        <v>1437</v>
      </c>
      <c r="C187" s="197" t="s">
        <v>1445</v>
      </c>
      <c r="D187" s="201">
        <v>250</v>
      </c>
    </row>
    <row r="188" spans="1:4" x14ac:dyDescent="0.2">
      <c r="A188" s="197" t="s">
        <v>145</v>
      </c>
      <c r="B188" s="197" t="s">
        <v>1437</v>
      </c>
      <c r="C188" s="197" t="s">
        <v>1437</v>
      </c>
      <c r="D188" s="201">
        <v>9349</v>
      </c>
    </row>
    <row r="189" spans="1:4" x14ac:dyDescent="0.2">
      <c r="A189" s="197" t="s">
        <v>145</v>
      </c>
      <c r="B189" s="197" t="s">
        <v>1437</v>
      </c>
      <c r="C189" s="197" t="s">
        <v>1446</v>
      </c>
      <c r="D189" s="201">
        <v>134</v>
      </c>
    </row>
    <row r="190" spans="1:4" x14ac:dyDescent="0.2">
      <c r="A190" s="197" t="s">
        <v>146</v>
      </c>
      <c r="B190" s="197" t="s">
        <v>1447</v>
      </c>
      <c r="C190" s="197" t="s">
        <v>1448</v>
      </c>
      <c r="D190" s="201">
        <v>33</v>
      </c>
    </row>
    <row r="191" spans="1:4" x14ac:dyDescent="0.2">
      <c r="A191" s="197" t="s">
        <v>146</v>
      </c>
      <c r="B191" s="197" t="s">
        <v>1447</v>
      </c>
      <c r="C191" s="197" t="s">
        <v>1447</v>
      </c>
      <c r="D191" s="201">
        <v>1529</v>
      </c>
    </row>
    <row r="192" spans="1:4" x14ac:dyDescent="0.2">
      <c r="A192" s="197" t="s">
        <v>146</v>
      </c>
      <c r="B192" s="197" t="s">
        <v>1447</v>
      </c>
      <c r="C192" s="197" t="s">
        <v>1449</v>
      </c>
      <c r="D192" s="201">
        <v>28</v>
      </c>
    </row>
    <row r="193" spans="1:4" x14ac:dyDescent="0.2">
      <c r="A193" s="197" t="s">
        <v>146</v>
      </c>
      <c r="B193" s="197" t="s">
        <v>1447</v>
      </c>
      <c r="C193" s="197" t="s">
        <v>1450</v>
      </c>
      <c r="D193" s="201">
        <v>146</v>
      </c>
    </row>
    <row r="194" spans="1:4" x14ac:dyDescent="0.2">
      <c r="A194" s="197" t="s">
        <v>146</v>
      </c>
      <c r="B194" s="197" t="s">
        <v>1447</v>
      </c>
      <c r="C194" s="197" t="s">
        <v>1451</v>
      </c>
      <c r="D194" s="201">
        <v>13</v>
      </c>
    </row>
    <row r="195" spans="1:4" x14ac:dyDescent="0.2">
      <c r="A195" s="197" t="s">
        <v>146</v>
      </c>
      <c r="B195" s="197" t="s">
        <v>1447</v>
      </c>
      <c r="C195" s="197" t="s">
        <v>1452</v>
      </c>
      <c r="D195" s="201">
        <v>2</v>
      </c>
    </row>
    <row r="196" spans="1:4" x14ac:dyDescent="0.2">
      <c r="A196" s="197" t="s">
        <v>146</v>
      </c>
      <c r="B196" s="197" t="s">
        <v>1447</v>
      </c>
      <c r="C196" s="197" t="s">
        <v>1453</v>
      </c>
      <c r="D196" s="201">
        <v>15</v>
      </c>
    </row>
    <row r="197" spans="1:4" x14ac:dyDescent="0.2">
      <c r="A197" s="197" t="s">
        <v>146</v>
      </c>
      <c r="B197" s="197" t="s">
        <v>1447</v>
      </c>
      <c r="C197" s="197" t="s">
        <v>1454</v>
      </c>
      <c r="D197" s="201">
        <v>7</v>
      </c>
    </row>
    <row r="198" spans="1:4" x14ac:dyDescent="0.2">
      <c r="A198" s="197" t="s">
        <v>146</v>
      </c>
      <c r="B198" s="197" t="s">
        <v>1447</v>
      </c>
      <c r="C198" s="197" t="s">
        <v>1455</v>
      </c>
      <c r="D198" s="201">
        <v>55</v>
      </c>
    </row>
    <row r="199" spans="1:4" x14ac:dyDescent="0.2">
      <c r="A199" s="197" t="s">
        <v>146</v>
      </c>
      <c r="B199" s="197" t="s">
        <v>1447</v>
      </c>
      <c r="C199" s="197" t="s">
        <v>1456</v>
      </c>
      <c r="D199" s="201">
        <v>358</v>
      </c>
    </row>
    <row r="200" spans="1:4" x14ac:dyDescent="0.2">
      <c r="A200" s="197" t="s">
        <v>146</v>
      </c>
      <c r="B200" s="197" t="s">
        <v>1457</v>
      </c>
      <c r="C200" s="197" t="s">
        <v>1457</v>
      </c>
      <c r="D200" s="201">
        <v>1664</v>
      </c>
    </row>
    <row r="201" spans="1:4" x14ac:dyDescent="0.2">
      <c r="A201" s="197" t="s">
        <v>146</v>
      </c>
      <c r="B201" s="197" t="s">
        <v>1458</v>
      </c>
      <c r="C201" s="197" t="s">
        <v>1459</v>
      </c>
      <c r="D201" s="201">
        <v>25</v>
      </c>
    </row>
    <row r="202" spans="1:4" x14ac:dyDescent="0.2">
      <c r="A202" s="197" t="s">
        <v>146</v>
      </c>
      <c r="B202" s="197" t="s">
        <v>1458</v>
      </c>
      <c r="C202" s="197" t="s">
        <v>1458</v>
      </c>
      <c r="D202" s="201">
        <v>1243</v>
      </c>
    </row>
    <row r="203" spans="1:4" x14ac:dyDescent="0.2">
      <c r="A203" s="197" t="s">
        <v>146</v>
      </c>
      <c r="B203" s="197" t="s">
        <v>1458</v>
      </c>
      <c r="C203" s="197" t="s">
        <v>1460</v>
      </c>
      <c r="D203" s="201">
        <v>15</v>
      </c>
    </row>
    <row r="204" spans="1:4" x14ac:dyDescent="0.2">
      <c r="A204" s="197" t="s">
        <v>146</v>
      </c>
      <c r="B204" s="197" t="s">
        <v>1458</v>
      </c>
      <c r="C204" s="197" t="s">
        <v>1461</v>
      </c>
      <c r="D204" s="201">
        <v>38</v>
      </c>
    </row>
    <row r="205" spans="1:4" x14ac:dyDescent="0.2">
      <c r="A205" s="197" t="s">
        <v>146</v>
      </c>
      <c r="B205" s="197" t="s">
        <v>1458</v>
      </c>
      <c r="C205" s="197" t="s">
        <v>1462</v>
      </c>
      <c r="D205" s="201">
        <v>21</v>
      </c>
    </row>
    <row r="206" spans="1:4" x14ac:dyDescent="0.2">
      <c r="A206" s="197" t="s">
        <v>146</v>
      </c>
      <c r="B206" s="197" t="s">
        <v>1463</v>
      </c>
      <c r="C206" s="197" t="s">
        <v>1464</v>
      </c>
      <c r="D206" s="201">
        <v>1262</v>
      </c>
    </row>
    <row r="207" spans="1:4" x14ac:dyDescent="0.2">
      <c r="A207" s="197" t="s">
        <v>146</v>
      </c>
      <c r="B207" s="197" t="s">
        <v>1463</v>
      </c>
      <c r="C207" s="197" t="s">
        <v>2514</v>
      </c>
      <c r="D207" s="201">
        <v>2</v>
      </c>
    </row>
    <row r="208" spans="1:4" x14ac:dyDescent="0.2">
      <c r="A208" s="197" t="s">
        <v>146</v>
      </c>
      <c r="B208" s="197" t="s">
        <v>1463</v>
      </c>
      <c r="C208" s="197" t="s">
        <v>1465</v>
      </c>
      <c r="D208" s="201">
        <v>330</v>
      </c>
    </row>
    <row r="209" spans="1:4" x14ac:dyDescent="0.2">
      <c r="A209" s="197" t="s">
        <v>146</v>
      </c>
      <c r="B209" s="197" t="s">
        <v>1463</v>
      </c>
      <c r="C209" s="197" t="s">
        <v>1466</v>
      </c>
      <c r="D209" s="201">
        <v>61</v>
      </c>
    </row>
    <row r="210" spans="1:4" x14ac:dyDescent="0.2">
      <c r="A210" s="197" t="s">
        <v>146</v>
      </c>
      <c r="B210" s="197" t="s">
        <v>1463</v>
      </c>
      <c r="C210" s="197" t="s">
        <v>1467</v>
      </c>
      <c r="D210" s="201">
        <v>32</v>
      </c>
    </row>
    <row r="211" spans="1:4" x14ac:dyDescent="0.2">
      <c r="A211" s="197" t="s">
        <v>146</v>
      </c>
      <c r="B211" s="197" t="s">
        <v>1463</v>
      </c>
      <c r="C211" s="197" t="s">
        <v>1468</v>
      </c>
      <c r="D211" s="201">
        <v>79</v>
      </c>
    </row>
    <row r="212" spans="1:4" x14ac:dyDescent="0.2">
      <c r="A212" s="197" t="s">
        <v>146</v>
      </c>
      <c r="B212" s="197" t="s">
        <v>1469</v>
      </c>
      <c r="C212" s="197" t="s">
        <v>1469</v>
      </c>
      <c r="D212" s="201">
        <v>2978</v>
      </c>
    </row>
    <row r="213" spans="1:4" x14ac:dyDescent="0.2">
      <c r="A213" s="197" t="s">
        <v>146</v>
      </c>
      <c r="B213" s="197" t="s">
        <v>1470</v>
      </c>
      <c r="C213" s="197" t="s">
        <v>1471</v>
      </c>
      <c r="D213" s="201">
        <v>406</v>
      </c>
    </row>
    <row r="214" spans="1:4" x14ac:dyDescent="0.2">
      <c r="A214" s="197" t="s">
        <v>146</v>
      </c>
      <c r="B214" s="197" t="s">
        <v>1470</v>
      </c>
      <c r="C214" s="197" t="s">
        <v>1470</v>
      </c>
      <c r="D214" s="201">
        <v>1195</v>
      </c>
    </row>
    <row r="215" spans="1:4" x14ac:dyDescent="0.2">
      <c r="A215" s="197" t="s">
        <v>146</v>
      </c>
      <c r="B215" s="197" t="s">
        <v>1470</v>
      </c>
      <c r="C215" s="197" t="s">
        <v>1472</v>
      </c>
      <c r="D215" s="201">
        <v>65</v>
      </c>
    </row>
    <row r="216" spans="1:4" x14ac:dyDescent="0.2">
      <c r="A216" s="197" t="s">
        <v>146</v>
      </c>
      <c r="B216" s="197" t="s">
        <v>1473</v>
      </c>
      <c r="C216" s="197" t="s">
        <v>1474</v>
      </c>
      <c r="D216" s="201">
        <v>715</v>
      </c>
    </row>
    <row r="217" spans="1:4" x14ac:dyDescent="0.2">
      <c r="A217" s="197" t="s">
        <v>146</v>
      </c>
      <c r="B217" s="197" t="s">
        <v>1473</v>
      </c>
      <c r="C217" s="197" t="s">
        <v>1475</v>
      </c>
      <c r="D217" s="201">
        <v>26</v>
      </c>
    </row>
    <row r="218" spans="1:4" x14ac:dyDescent="0.2">
      <c r="A218" s="197" t="s">
        <v>146</v>
      </c>
      <c r="B218" s="197" t="s">
        <v>1473</v>
      </c>
      <c r="C218" s="197" t="s">
        <v>1476</v>
      </c>
      <c r="D218" s="201">
        <v>124</v>
      </c>
    </row>
    <row r="219" spans="1:4" x14ac:dyDescent="0.2">
      <c r="A219" s="197" t="s">
        <v>146</v>
      </c>
      <c r="B219" s="197" t="s">
        <v>1473</v>
      </c>
      <c r="C219" s="197" t="s">
        <v>1477</v>
      </c>
      <c r="D219" s="201">
        <v>2637</v>
      </c>
    </row>
    <row r="220" spans="1:4" x14ac:dyDescent="0.2">
      <c r="A220" s="197" t="s">
        <v>146</v>
      </c>
      <c r="B220" s="197" t="s">
        <v>1473</v>
      </c>
      <c r="C220" s="197" t="s">
        <v>1478</v>
      </c>
      <c r="D220" s="201">
        <v>91</v>
      </c>
    </row>
    <row r="221" spans="1:4" x14ac:dyDescent="0.2">
      <c r="A221" s="197" t="s">
        <v>146</v>
      </c>
      <c r="B221" s="197" t="s">
        <v>1473</v>
      </c>
      <c r="C221" s="197" t="s">
        <v>1479</v>
      </c>
      <c r="D221" s="201">
        <v>1733</v>
      </c>
    </row>
    <row r="222" spans="1:4" x14ac:dyDescent="0.2">
      <c r="A222" s="197" t="s">
        <v>146</v>
      </c>
      <c r="B222" s="197" t="s">
        <v>1473</v>
      </c>
      <c r="C222" s="197" t="s">
        <v>1311</v>
      </c>
      <c r="D222" s="201">
        <v>164</v>
      </c>
    </row>
    <row r="223" spans="1:4" x14ac:dyDescent="0.2">
      <c r="A223" s="197" t="s">
        <v>146</v>
      </c>
      <c r="B223" s="197" t="s">
        <v>1473</v>
      </c>
      <c r="C223" s="197" t="s">
        <v>1480</v>
      </c>
      <c r="D223" s="201">
        <v>48</v>
      </c>
    </row>
    <row r="224" spans="1:4" x14ac:dyDescent="0.2">
      <c r="A224" s="197" t="s">
        <v>146</v>
      </c>
      <c r="B224" s="197" t="s">
        <v>1473</v>
      </c>
      <c r="C224" s="197" t="s">
        <v>1481</v>
      </c>
      <c r="D224" s="201">
        <v>132</v>
      </c>
    </row>
    <row r="225" spans="1:4" x14ac:dyDescent="0.2">
      <c r="A225" s="197" t="s">
        <v>146</v>
      </c>
      <c r="B225" s="197" t="s">
        <v>1473</v>
      </c>
      <c r="C225" s="197" t="s">
        <v>1482</v>
      </c>
      <c r="D225" s="201">
        <v>93</v>
      </c>
    </row>
    <row r="226" spans="1:4" x14ac:dyDescent="0.2">
      <c r="A226" s="197" t="s">
        <v>146</v>
      </c>
      <c r="B226" s="197" t="s">
        <v>1473</v>
      </c>
      <c r="C226" s="197" t="s">
        <v>1483</v>
      </c>
      <c r="D226" s="201">
        <v>2</v>
      </c>
    </row>
    <row r="227" spans="1:4" x14ac:dyDescent="0.2">
      <c r="A227" s="197" t="s">
        <v>146</v>
      </c>
      <c r="B227" s="197" t="s">
        <v>1484</v>
      </c>
      <c r="C227" s="197" t="s">
        <v>1484</v>
      </c>
      <c r="D227" s="201">
        <v>1195</v>
      </c>
    </row>
    <row r="228" spans="1:4" x14ac:dyDescent="0.2">
      <c r="A228" s="197" t="s">
        <v>146</v>
      </c>
      <c r="B228" s="197" t="s">
        <v>1485</v>
      </c>
      <c r="C228" s="197" t="s">
        <v>1486</v>
      </c>
      <c r="D228" s="201">
        <v>12</v>
      </c>
    </row>
    <row r="229" spans="1:4" x14ac:dyDescent="0.2">
      <c r="A229" s="197" t="s">
        <v>146</v>
      </c>
      <c r="B229" s="197" t="s">
        <v>1485</v>
      </c>
      <c r="C229" s="197" t="s">
        <v>1487</v>
      </c>
      <c r="D229" s="201">
        <v>217</v>
      </c>
    </row>
    <row r="230" spans="1:4" x14ac:dyDescent="0.2">
      <c r="A230" s="197" t="s">
        <v>146</v>
      </c>
      <c r="B230" s="197" t="s">
        <v>1485</v>
      </c>
      <c r="C230" s="197" t="s">
        <v>1488</v>
      </c>
      <c r="D230" s="201">
        <v>54</v>
      </c>
    </row>
    <row r="231" spans="1:4" x14ac:dyDescent="0.2">
      <c r="A231" s="197" t="s">
        <v>146</v>
      </c>
      <c r="B231" s="197" t="s">
        <v>1485</v>
      </c>
      <c r="C231" s="197" t="s">
        <v>1489</v>
      </c>
      <c r="D231" s="201">
        <v>135</v>
      </c>
    </row>
    <row r="232" spans="1:4" x14ac:dyDescent="0.2">
      <c r="A232" s="197" t="s">
        <v>146</v>
      </c>
      <c r="B232" s="197" t="s">
        <v>1485</v>
      </c>
      <c r="C232" s="197" t="s">
        <v>1485</v>
      </c>
      <c r="D232" s="201">
        <v>706</v>
      </c>
    </row>
    <row r="233" spans="1:4" x14ac:dyDescent="0.2">
      <c r="A233" s="197" t="s">
        <v>146</v>
      </c>
      <c r="B233" s="197" t="s">
        <v>1485</v>
      </c>
      <c r="C233" s="197" t="s">
        <v>1490</v>
      </c>
      <c r="D233" s="201">
        <v>109</v>
      </c>
    </row>
    <row r="234" spans="1:4" x14ac:dyDescent="0.2">
      <c r="A234" s="197" t="s">
        <v>146</v>
      </c>
      <c r="B234" s="197" t="s">
        <v>1485</v>
      </c>
      <c r="C234" s="197" t="s">
        <v>1491</v>
      </c>
      <c r="D234" s="201">
        <v>172</v>
      </c>
    </row>
    <row r="235" spans="1:4" x14ac:dyDescent="0.2">
      <c r="A235" s="197" t="s">
        <v>146</v>
      </c>
      <c r="B235" s="197" t="s">
        <v>1492</v>
      </c>
      <c r="C235" s="197" t="s">
        <v>1493</v>
      </c>
      <c r="D235" s="201">
        <v>104</v>
      </c>
    </row>
    <row r="236" spans="1:4" x14ac:dyDescent="0.2">
      <c r="A236" s="197" t="s">
        <v>146</v>
      </c>
      <c r="B236" s="197" t="s">
        <v>1492</v>
      </c>
      <c r="C236" s="197" t="s">
        <v>1494</v>
      </c>
      <c r="D236" s="201">
        <v>755</v>
      </c>
    </row>
    <row r="237" spans="1:4" x14ac:dyDescent="0.2">
      <c r="A237" s="197" t="s">
        <v>146</v>
      </c>
      <c r="B237" s="197" t="s">
        <v>1492</v>
      </c>
      <c r="C237" s="197" t="s">
        <v>1495</v>
      </c>
      <c r="D237" s="201">
        <v>576</v>
      </c>
    </row>
    <row r="238" spans="1:4" x14ac:dyDescent="0.2">
      <c r="A238" s="197" t="s">
        <v>146</v>
      </c>
      <c r="B238" s="197" t="s">
        <v>1492</v>
      </c>
      <c r="C238" s="197" t="s">
        <v>1496</v>
      </c>
      <c r="D238" s="201">
        <v>61</v>
      </c>
    </row>
    <row r="239" spans="1:4" x14ac:dyDescent="0.2">
      <c r="A239" s="197" t="s">
        <v>146</v>
      </c>
      <c r="B239" s="197" t="s">
        <v>1492</v>
      </c>
      <c r="C239" s="197" t="s">
        <v>1497</v>
      </c>
      <c r="D239" s="201">
        <v>1533</v>
      </c>
    </row>
    <row r="240" spans="1:4" x14ac:dyDescent="0.2">
      <c r="A240" s="197" t="s">
        <v>146</v>
      </c>
      <c r="B240" s="197" t="s">
        <v>1492</v>
      </c>
      <c r="C240" s="197" t="s">
        <v>1498</v>
      </c>
      <c r="D240" s="201">
        <v>360</v>
      </c>
    </row>
    <row r="241" spans="1:4" x14ac:dyDescent="0.2">
      <c r="A241" s="197" t="s">
        <v>146</v>
      </c>
      <c r="B241" s="197" t="s">
        <v>1492</v>
      </c>
      <c r="C241" s="197" t="s">
        <v>1499</v>
      </c>
      <c r="D241" s="201">
        <v>17669</v>
      </c>
    </row>
    <row r="242" spans="1:4" x14ac:dyDescent="0.2">
      <c r="A242" s="197" t="s">
        <v>146</v>
      </c>
      <c r="B242" s="197" t="s">
        <v>1492</v>
      </c>
      <c r="C242" s="197" t="s">
        <v>1441</v>
      </c>
      <c r="D242" s="201">
        <v>9773</v>
      </c>
    </row>
    <row r="243" spans="1:4" x14ac:dyDescent="0.2">
      <c r="A243" s="197" t="s">
        <v>146</v>
      </c>
      <c r="B243" s="197" t="s">
        <v>1492</v>
      </c>
      <c r="C243" s="197" t="s">
        <v>1500</v>
      </c>
      <c r="D243" s="201">
        <v>389</v>
      </c>
    </row>
    <row r="244" spans="1:4" x14ac:dyDescent="0.2">
      <c r="A244" s="197" t="s">
        <v>146</v>
      </c>
      <c r="B244" s="197" t="s">
        <v>1492</v>
      </c>
      <c r="C244" s="197" t="s">
        <v>1501</v>
      </c>
      <c r="D244" s="201">
        <v>253</v>
      </c>
    </row>
    <row r="245" spans="1:4" x14ac:dyDescent="0.2">
      <c r="A245" s="197" t="s">
        <v>146</v>
      </c>
      <c r="B245" s="197" t="s">
        <v>1492</v>
      </c>
      <c r="C245" s="197" t="s">
        <v>1502</v>
      </c>
      <c r="D245" s="201">
        <v>574</v>
      </c>
    </row>
    <row r="246" spans="1:4" x14ac:dyDescent="0.2">
      <c r="A246" s="197" t="s">
        <v>146</v>
      </c>
      <c r="B246" s="197" t="s">
        <v>1492</v>
      </c>
      <c r="C246" s="197" t="s">
        <v>1319</v>
      </c>
      <c r="D246" s="201">
        <v>474</v>
      </c>
    </row>
    <row r="247" spans="1:4" x14ac:dyDescent="0.2">
      <c r="A247" s="197" t="s">
        <v>146</v>
      </c>
      <c r="B247" s="197" t="s">
        <v>1492</v>
      </c>
      <c r="C247" s="197" t="s">
        <v>1503</v>
      </c>
      <c r="D247" s="201">
        <v>1881</v>
      </c>
    </row>
    <row r="248" spans="1:4" x14ac:dyDescent="0.2">
      <c r="A248" s="197" t="s">
        <v>146</v>
      </c>
      <c r="B248" s="197" t="s">
        <v>1492</v>
      </c>
      <c r="C248" s="197" t="s">
        <v>1504</v>
      </c>
      <c r="D248" s="201">
        <v>18893</v>
      </c>
    </row>
    <row r="249" spans="1:4" x14ac:dyDescent="0.2">
      <c r="A249" s="197" t="s">
        <v>146</v>
      </c>
      <c r="B249" s="197" t="s">
        <v>1492</v>
      </c>
      <c r="C249" s="197" t="s">
        <v>1505</v>
      </c>
      <c r="D249" s="201">
        <v>7262</v>
      </c>
    </row>
    <row r="250" spans="1:4" x14ac:dyDescent="0.2">
      <c r="A250" s="197" t="s">
        <v>146</v>
      </c>
      <c r="B250" s="197" t="s">
        <v>1492</v>
      </c>
      <c r="C250" s="197" t="s">
        <v>1506</v>
      </c>
      <c r="D250" s="201">
        <v>949</v>
      </c>
    </row>
    <row r="251" spans="1:4" x14ac:dyDescent="0.2">
      <c r="A251" s="197" t="s">
        <v>147</v>
      </c>
      <c r="B251" s="197" t="s">
        <v>1507</v>
      </c>
      <c r="C251" s="197" t="s">
        <v>1508</v>
      </c>
      <c r="D251" s="201">
        <v>718</v>
      </c>
    </row>
    <row r="252" spans="1:4" x14ac:dyDescent="0.2">
      <c r="A252" s="197" t="s">
        <v>147</v>
      </c>
      <c r="B252" s="197" t="s">
        <v>1507</v>
      </c>
      <c r="C252" s="197" t="s">
        <v>1509</v>
      </c>
      <c r="D252" s="201">
        <v>160</v>
      </c>
    </row>
    <row r="253" spans="1:4" x14ac:dyDescent="0.2">
      <c r="A253" s="197" t="s">
        <v>147</v>
      </c>
      <c r="B253" s="197" t="s">
        <v>1507</v>
      </c>
      <c r="C253" s="197" t="s">
        <v>1510</v>
      </c>
      <c r="D253" s="201">
        <v>661</v>
      </c>
    </row>
    <row r="254" spans="1:4" x14ac:dyDescent="0.2">
      <c r="A254" s="197" t="s">
        <v>147</v>
      </c>
      <c r="B254" s="197" t="s">
        <v>1507</v>
      </c>
      <c r="C254" s="197" t="s">
        <v>1507</v>
      </c>
      <c r="D254" s="201">
        <v>4835</v>
      </c>
    </row>
    <row r="255" spans="1:4" x14ac:dyDescent="0.2">
      <c r="A255" s="197" t="s">
        <v>147</v>
      </c>
      <c r="B255" s="197" t="s">
        <v>1507</v>
      </c>
      <c r="C255" s="197" t="s">
        <v>1511</v>
      </c>
      <c r="D255" s="201">
        <v>199</v>
      </c>
    </row>
    <row r="256" spans="1:4" x14ac:dyDescent="0.2">
      <c r="A256" s="197" t="s">
        <v>147</v>
      </c>
      <c r="B256" s="197" t="s">
        <v>1512</v>
      </c>
      <c r="C256" s="197" t="s">
        <v>1513</v>
      </c>
      <c r="D256" s="201">
        <v>558</v>
      </c>
    </row>
    <row r="257" spans="1:4" x14ac:dyDescent="0.2">
      <c r="A257" s="197" t="s">
        <v>147</v>
      </c>
      <c r="B257" s="197" t="s">
        <v>1512</v>
      </c>
      <c r="C257" s="197" t="s">
        <v>1514</v>
      </c>
      <c r="D257" s="201">
        <v>601</v>
      </c>
    </row>
    <row r="258" spans="1:4" x14ac:dyDescent="0.2">
      <c r="A258" s="197" t="s">
        <v>147</v>
      </c>
      <c r="B258" s="197" t="s">
        <v>1512</v>
      </c>
      <c r="C258" s="197" t="s">
        <v>1515</v>
      </c>
      <c r="D258" s="201">
        <v>4404</v>
      </c>
    </row>
    <row r="259" spans="1:4" x14ac:dyDescent="0.2">
      <c r="A259" s="197" t="s">
        <v>147</v>
      </c>
      <c r="B259" s="197" t="s">
        <v>1512</v>
      </c>
      <c r="C259" s="197" t="s">
        <v>1516</v>
      </c>
      <c r="D259" s="201">
        <v>616</v>
      </c>
    </row>
    <row r="260" spans="1:4" x14ac:dyDescent="0.2">
      <c r="A260" s="197" t="s">
        <v>147</v>
      </c>
      <c r="B260" s="197" t="s">
        <v>1512</v>
      </c>
      <c r="C260" s="197" t="s">
        <v>1517</v>
      </c>
      <c r="D260" s="201">
        <v>5005</v>
      </c>
    </row>
    <row r="261" spans="1:4" x14ac:dyDescent="0.2">
      <c r="A261" s="197" t="s">
        <v>147</v>
      </c>
      <c r="B261" s="197" t="s">
        <v>1512</v>
      </c>
      <c r="C261" s="197" t="s">
        <v>1518</v>
      </c>
      <c r="D261" s="201">
        <v>149</v>
      </c>
    </row>
    <row r="262" spans="1:4" x14ac:dyDescent="0.2">
      <c r="A262" s="197" t="s">
        <v>147</v>
      </c>
      <c r="B262" s="197" t="s">
        <v>1512</v>
      </c>
      <c r="C262" s="197" t="s">
        <v>1519</v>
      </c>
      <c r="D262" s="201">
        <v>1748</v>
      </c>
    </row>
    <row r="263" spans="1:4" x14ac:dyDescent="0.2">
      <c r="A263" s="197" t="s">
        <v>147</v>
      </c>
      <c r="B263" s="197" t="s">
        <v>1512</v>
      </c>
      <c r="C263" s="197" t="s">
        <v>1477</v>
      </c>
      <c r="D263" s="201">
        <v>11245</v>
      </c>
    </row>
    <row r="264" spans="1:4" x14ac:dyDescent="0.2">
      <c r="A264" s="197" t="s">
        <v>147</v>
      </c>
      <c r="B264" s="197" t="s">
        <v>1512</v>
      </c>
      <c r="C264" s="197" t="s">
        <v>1520</v>
      </c>
      <c r="D264" s="201">
        <v>299</v>
      </c>
    </row>
    <row r="265" spans="1:4" x14ac:dyDescent="0.2">
      <c r="A265" s="197" t="s">
        <v>147</v>
      </c>
      <c r="B265" s="197" t="s">
        <v>1512</v>
      </c>
      <c r="C265" s="197" t="s">
        <v>1521</v>
      </c>
      <c r="D265" s="201">
        <v>163</v>
      </c>
    </row>
    <row r="266" spans="1:4" x14ac:dyDescent="0.2">
      <c r="A266" s="197" t="s">
        <v>147</v>
      </c>
      <c r="B266" s="197" t="s">
        <v>1512</v>
      </c>
      <c r="C266" s="197" t="s">
        <v>1522</v>
      </c>
      <c r="D266" s="201">
        <v>133</v>
      </c>
    </row>
    <row r="267" spans="1:4" x14ac:dyDescent="0.2">
      <c r="A267" s="197" t="s">
        <v>147</v>
      </c>
      <c r="B267" s="197" t="s">
        <v>1512</v>
      </c>
      <c r="C267" s="197" t="s">
        <v>1523</v>
      </c>
      <c r="D267" s="201">
        <v>1187</v>
      </c>
    </row>
    <row r="268" spans="1:4" x14ac:dyDescent="0.2">
      <c r="A268" s="197" t="s">
        <v>147</v>
      </c>
      <c r="B268" s="197" t="s">
        <v>1512</v>
      </c>
      <c r="C268" s="197" t="s">
        <v>1524</v>
      </c>
      <c r="D268" s="201">
        <v>1076</v>
      </c>
    </row>
    <row r="269" spans="1:4" x14ac:dyDescent="0.2">
      <c r="A269" s="197" t="s">
        <v>147</v>
      </c>
      <c r="B269" s="197" t="s">
        <v>1512</v>
      </c>
      <c r="C269" s="197" t="s">
        <v>1525</v>
      </c>
      <c r="D269" s="201">
        <v>2473</v>
      </c>
    </row>
    <row r="270" spans="1:4" x14ac:dyDescent="0.2">
      <c r="A270" s="197" t="s">
        <v>147</v>
      </c>
      <c r="B270" s="197" t="s">
        <v>1512</v>
      </c>
      <c r="C270" s="197" t="s">
        <v>1526</v>
      </c>
      <c r="D270" s="201">
        <v>574</v>
      </c>
    </row>
    <row r="271" spans="1:4" x14ac:dyDescent="0.2">
      <c r="A271" s="197" t="s">
        <v>147</v>
      </c>
      <c r="B271" s="197" t="s">
        <v>1527</v>
      </c>
      <c r="C271" s="197" t="s">
        <v>1528</v>
      </c>
      <c r="D271" s="201">
        <v>356</v>
      </c>
    </row>
    <row r="272" spans="1:4" x14ac:dyDescent="0.2">
      <c r="A272" s="197" t="s">
        <v>147</v>
      </c>
      <c r="B272" s="197" t="s">
        <v>1527</v>
      </c>
      <c r="C272" s="197" t="s">
        <v>1529</v>
      </c>
      <c r="D272" s="201">
        <v>852</v>
      </c>
    </row>
    <row r="273" spans="1:4" x14ac:dyDescent="0.2">
      <c r="A273" s="197" t="s">
        <v>147</v>
      </c>
      <c r="B273" s="197" t="s">
        <v>1527</v>
      </c>
      <c r="C273" s="197" t="s">
        <v>1530</v>
      </c>
      <c r="D273" s="201">
        <v>13</v>
      </c>
    </row>
    <row r="274" spans="1:4" x14ac:dyDescent="0.2">
      <c r="A274" s="197" t="s">
        <v>147</v>
      </c>
      <c r="B274" s="197" t="s">
        <v>1527</v>
      </c>
      <c r="C274" s="197" t="s">
        <v>1531</v>
      </c>
      <c r="D274" s="201">
        <v>32</v>
      </c>
    </row>
    <row r="275" spans="1:4" x14ac:dyDescent="0.2">
      <c r="A275" s="197" t="s">
        <v>147</v>
      </c>
      <c r="B275" s="197" t="s">
        <v>1532</v>
      </c>
      <c r="C275" s="197" t="s">
        <v>1533</v>
      </c>
      <c r="D275" s="201">
        <v>23</v>
      </c>
    </row>
    <row r="276" spans="1:4" x14ac:dyDescent="0.2">
      <c r="A276" s="197" t="s">
        <v>147</v>
      </c>
      <c r="B276" s="197" t="s">
        <v>1532</v>
      </c>
      <c r="C276" s="197" t="s">
        <v>2377</v>
      </c>
      <c r="D276" s="201">
        <v>18</v>
      </c>
    </row>
    <row r="277" spans="1:4" x14ac:dyDescent="0.2">
      <c r="A277" s="197" t="s">
        <v>147</v>
      </c>
      <c r="B277" s="197" t="s">
        <v>1532</v>
      </c>
      <c r="C277" s="197" t="s">
        <v>1534</v>
      </c>
      <c r="D277" s="201">
        <v>319</v>
      </c>
    </row>
    <row r="278" spans="1:4" x14ac:dyDescent="0.2">
      <c r="A278" s="197" t="s">
        <v>147</v>
      </c>
      <c r="B278" s="197" t="s">
        <v>1532</v>
      </c>
      <c r="C278" s="197" t="s">
        <v>1535</v>
      </c>
      <c r="D278" s="201">
        <v>24</v>
      </c>
    </row>
    <row r="279" spans="1:4" x14ac:dyDescent="0.2">
      <c r="A279" s="197" t="s">
        <v>147</v>
      </c>
      <c r="B279" s="197" t="s">
        <v>1532</v>
      </c>
      <c r="C279" s="197" t="s">
        <v>1532</v>
      </c>
      <c r="D279" s="201">
        <v>4034</v>
      </c>
    </row>
    <row r="280" spans="1:4" x14ac:dyDescent="0.2">
      <c r="A280" s="197" t="s">
        <v>147</v>
      </c>
      <c r="B280" s="197" t="s">
        <v>1532</v>
      </c>
      <c r="C280" s="197" t="s">
        <v>1536</v>
      </c>
      <c r="D280" s="201">
        <v>61</v>
      </c>
    </row>
    <row r="281" spans="1:4" x14ac:dyDescent="0.2">
      <c r="A281" s="197" t="s">
        <v>147</v>
      </c>
      <c r="B281" s="197" t="s">
        <v>1532</v>
      </c>
      <c r="C281" s="197" t="s">
        <v>1537</v>
      </c>
      <c r="D281" s="201">
        <v>86</v>
      </c>
    </row>
    <row r="282" spans="1:4" x14ac:dyDescent="0.2">
      <c r="A282" s="197" t="s">
        <v>147</v>
      </c>
      <c r="B282" s="197" t="s">
        <v>1538</v>
      </c>
      <c r="C282" s="197" t="s">
        <v>1539</v>
      </c>
      <c r="D282" s="201">
        <v>152</v>
      </c>
    </row>
    <row r="283" spans="1:4" x14ac:dyDescent="0.2">
      <c r="A283" s="197" t="s">
        <v>147</v>
      </c>
      <c r="B283" s="197" t="s">
        <v>1538</v>
      </c>
      <c r="C283" s="197" t="s">
        <v>1540</v>
      </c>
      <c r="D283" s="201">
        <v>187</v>
      </c>
    </row>
    <row r="284" spans="1:4" x14ac:dyDescent="0.2">
      <c r="A284" s="197" t="s">
        <v>147</v>
      </c>
      <c r="B284" s="197" t="s">
        <v>1538</v>
      </c>
      <c r="C284" s="197" t="s">
        <v>1541</v>
      </c>
      <c r="D284" s="201">
        <v>260</v>
      </c>
    </row>
    <row r="285" spans="1:4" x14ac:dyDescent="0.2">
      <c r="A285" s="197" t="s">
        <v>147</v>
      </c>
      <c r="B285" s="197" t="s">
        <v>1538</v>
      </c>
      <c r="C285" s="197" t="s">
        <v>1542</v>
      </c>
      <c r="D285" s="201">
        <v>509</v>
      </c>
    </row>
    <row r="286" spans="1:4" x14ac:dyDescent="0.2">
      <c r="A286" s="197" t="s">
        <v>147</v>
      </c>
      <c r="B286" s="197" t="s">
        <v>1538</v>
      </c>
      <c r="C286" s="197" t="s">
        <v>1543</v>
      </c>
      <c r="D286" s="201">
        <v>174</v>
      </c>
    </row>
    <row r="287" spans="1:4" x14ac:dyDescent="0.2">
      <c r="A287" s="197" t="s">
        <v>147</v>
      </c>
      <c r="B287" s="197" t="s">
        <v>1538</v>
      </c>
      <c r="C287" s="197" t="s">
        <v>1374</v>
      </c>
      <c r="D287" s="201">
        <v>9071</v>
      </c>
    </row>
    <row r="288" spans="1:4" x14ac:dyDescent="0.2">
      <c r="A288" s="197" t="s">
        <v>147</v>
      </c>
      <c r="B288" s="197" t="s">
        <v>1544</v>
      </c>
      <c r="C288" s="197" t="s">
        <v>1545</v>
      </c>
      <c r="D288" s="201">
        <v>14</v>
      </c>
    </row>
    <row r="289" spans="1:4" x14ac:dyDescent="0.2">
      <c r="A289" s="197" t="s">
        <v>147</v>
      </c>
      <c r="B289" s="197" t="s">
        <v>1544</v>
      </c>
      <c r="C289" s="197" t="s">
        <v>1546</v>
      </c>
      <c r="D289" s="201">
        <v>18</v>
      </c>
    </row>
    <row r="290" spans="1:4" x14ac:dyDescent="0.2">
      <c r="A290" s="197" t="s">
        <v>147</v>
      </c>
      <c r="B290" s="197" t="s">
        <v>1544</v>
      </c>
      <c r="C290" s="197" t="s">
        <v>1547</v>
      </c>
      <c r="D290" s="201">
        <v>44</v>
      </c>
    </row>
    <row r="291" spans="1:4" x14ac:dyDescent="0.2">
      <c r="A291" s="197" t="s">
        <v>147</v>
      </c>
      <c r="B291" s="197" t="s">
        <v>1544</v>
      </c>
      <c r="C291" s="197" t="s">
        <v>1544</v>
      </c>
      <c r="D291" s="201">
        <v>1240</v>
      </c>
    </row>
    <row r="292" spans="1:4" x14ac:dyDescent="0.2">
      <c r="A292" s="197" t="s">
        <v>147</v>
      </c>
      <c r="B292" s="197" t="s">
        <v>1548</v>
      </c>
      <c r="C292" s="197" t="s">
        <v>1549</v>
      </c>
      <c r="D292" s="201">
        <v>90</v>
      </c>
    </row>
    <row r="293" spans="1:4" x14ac:dyDescent="0.2">
      <c r="A293" s="197" t="s">
        <v>147</v>
      </c>
      <c r="B293" s="197" t="s">
        <v>1548</v>
      </c>
      <c r="C293" s="197" t="s">
        <v>1550</v>
      </c>
      <c r="D293" s="201">
        <v>61</v>
      </c>
    </row>
    <row r="294" spans="1:4" x14ac:dyDescent="0.2">
      <c r="A294" s="197" t="s">
        <v>147</v>
      </c>
      <c r="B294" s="197" t="s">
        <v>1548</v>
      </c>
      <c r="C294" s="197" t="s">
        <v>1551</v>
      </c>
      <c r="D294" s="201">
        <v>234</v>
      </c>
    </row>
    <row r="295" spans="1:4" x14ac:dyDescent="0.2">
      <c r="A295" s="197" t="s">
        <v>147</v>
      </c>
      <c r="B295" s="197" t="s">
        <v>1548</v>
      </c>
      <c r="C295" s="197" t="s">
        <v>1552</v>
      </c>
      <c r="D295" s="201">
        <v>53</v>
      </c>
    </row>
    <row r="296" spans="1:4" x14ac:dyDescent="0.2">
      <c r="A296" s="197" t="s">
        <v>147</v>
      </c>
      <c r="B296" s="197" t="s">
        <v>1548</v>
      </c>
      <c r="C296" s="197" t="s">
        <v>1548</v>
      </c>
      <c r="D296" s="201">
        <v>686</v>
      </c>
    </row>
    <row r="297" spans="1:4" x14ac:dyDescent="0.2">
      <c r="A297" s="197" t="s">
        <v>148</v>
      </c>
      <c r="B297" s="197" t="s">
        <v>1553</v>
      </c>
      <c r="C297" s="197" t="s">
        <v>1553</v>
      </c>
      <c r="D297" s="201">
        <v>3449</v>
      </c>
    </row>
    <row r="298" spans="1:4" x14ac:dyDescent="0.2">
      <c r="A298" s="197" t="s">
        <v>148</v>
      </c>
      <c r="B298" s="197" t="s">
        <v>1553</v>
      </c>
      <c r="C298" s="197" t="s">
        <v>1554</v>
      </c>
      <c r="D298" s="201">
        <v>89</v>
      </c>
    </row>
    <row r="299" spans="1:4" x14ac:dyDescent="0.2">
      <c r="A299" s="197" t="s">
        <v>148</v>
      </c>
      <c r="B299" s="197" t="s">
        <v>1553</v>
      </c>
      <c r="C299" s="197" t="s">
        <v>1555</v>
      </c>
      <c r="D299" s="201">
        <v>137</v>
      </c>
    </row>
    <row r="300" spans="1:4" x14ac:dyDescent="0.2">
      <c r="A300" s="197" t="s">
        <v>148</v>
      </c>
      <c r="B300" s="197" t="s">
        <v>1553</v>
      </c>
      <c r="C300" s="197" t="s">
        <v>2463</v>
      </c>
      <c r="D300" s="201">
        <v>144</v>
      </c>
    </row>
    <row r="301" spans="1:4" x14ac:dyDescent="0.2">
      <c r="A301" s="197" t="s">
        <v>148</v>
      </c>
      <c r="B301" s="197" t="s">
        <v>1553</v>
      </c>
      <c r="C301" s="197" t="s">
        <v>1556</v>
      </c>
      <c r="D301" s="201">
        <v>285</v>
      </c>
    </row>
    <row r="302" spans="1:4" x14ac:dyDescent="0.2">
      <c r="A302" s="197" t="s">
        <v>148</v>
      </c>
      <c r="B302" s="197" t="s">
        <v>1557</v>
      </c>
      <c r="C302" s="197" t="s">
        <v>1558</v>
      </c>
      <c r="D302" s="201">
        <v>11</v>
      </c>
    </row>
    <row r="303" spans="1:4" x14ac:dyDescent="0.2">
      <c r="A303" s="197" t="s">
        <v>148</v>
      </c>
      <c r="B303" s="197" t="s">
        <v>1557</v>
      </c>
      <c r="C303" s="197" t="s">
        <v>1290</v>
      </c>
      <c r="D303" s="201">
        <v>696</v>
      </c>
    </row>
    <row r="304" spans="1:4" x14ac:dyDescent="0.2">
      <c r="A304" s="197" t="s">
        <v>148</v>
      </c>
      <c r="B304" s="197" t="s">
        <v>1557</v>
      </c>
      <c r="C304" s="197" t="s">
        <v>1433</v>
      </c>
      <c r="D304" s="201">
        <v>66</v>
      </c>
    </row>
    <row r="305" spans="1:4" x14ac:dyDescent="0.2">
      <c r="A305" s="197" t="s">
        <v>148</v>
      </c>
      <c r="B305" s="197" t="s">
        <v>1557</v>
      </c>
      <c r="C305" s="197" t="s">
        <v>1560</v>
      </c>
      <c r="D305" s="201">
        <v>7</v>
      </c>
    </row>
    <row r="306" spans="1:4" x14ac:dyDescent="0.2">
      <c r="A306" s="197" t="s">
        <v>148</v>
      </c>
      <c r="B306" s="197" t="s">
        <v>1561</v>
      </c>
      <c r="C306" s="197" t="s">
        <v>1561</v>
      </c>
      <c r="D306" s="201">
        <v>1368</v>
      </c>
    </row>
    <row r="307" spans="1:4" x14ac:dyDescent="0.2">
      <c r="A307" s="197" t="s">
        <v>148</v>
      </c>
      <c r="B307" s="197" t="s">
        <v>1561</v>
      </c>
      <c r="C307" s="197" t="s">
        <v>1562</v>
      </c>
      <c r="D307" s="201">
        <v>35</v>
      </c>
    </row>
    <row r="308" spans="1:4" x14ac:dyDescent="0.2">
      <c r="A308" s="197" t="s">
        <v>148</v>
      </c>
      <c r="B308" s="197" t="s">
        <v>1563</v>
      </c>
      <c r="C308" s="197" t="s">
        <v>1563</v>
      </c>
      <c r="D308" s="201">
        <v>127</v>
      </c>
    </row>
    <row r="309" spans="1:4" x14ac:dyDescent="0.2">
      <c r="A309" s="197" t="s">
        <v>148</v>
      </c>
      <c r="B309" s="197" t="s">
        <v>1564</v>
      </c>
      <c r="C309" s="197" t="s">
        <v>1565</v>
      </c>
      <c r="D309" s="201">
        <v>97</v>
      </c>
    </row>
    <row r="310" spans="1:4" x14ac:dyDescent="0.2">
      <c r="A310" s="197" t="s">
        <v>148</v>
      </c>
      <c r="B310" s="197" t="s">
        <v>1564</v>
      </c>
      <c r="C310" s="197" t="s">
        <v>1564</v>
      </c>
      <c r="D310" s="201">
        <v>6786</v>
      </c>
    </row>
    <row r="311" spans="1:4" x14ac:dyDescent="0.2">
      <c r="A311" s="197" t="s">
        <v>148</v>
      </c>
      <c r="B311" s="197" t="s">
        <v>1564</v>
      </c>
      <c r="C311" s="197" t="s">
        <v>1566</v>
      </c>
      <c r="D311" s="201">
        <v>44</v>
      </c>
    </row>
    <row r="312" spans="1:4" x14ac:dyDescent="0.2">
      <c r="A312" s="197" t="s">
        <v>148</v>
      </c>
      <c r="B312" s="197" t="s">
        <v>1564</v>
      </c>
      <c r="C312" s="197" t="s">
        <v>1567</v>
      </c>
      <c r="D312" s="201">
        <v>174</v>
      </c>
    </row>
    <row r="313" spans="1:4" x14ac:dyDescent="0.2">
      <c r="A313" s="197" t="s">
        <v>148</v>
      </c>
      <c r="B313" s="197" t="s">
        <v>1564</v>
      </c>
      <c r="C313" s="197" t="s">
        <v>1568</v>
      </c>
      <c r="D313" s="201">
        <v>53</v>
      </c>
    </row>
    <row r="314" spans="1:4" x14ac:dyDescent="0.2">
      <c r="A314" s="197" t="s">
        <v>148</v>
      </c>
      <c r="B314" s="197" t="s">
        <v>1569</v>
      </c>
      <c r="C314" s="197" t="s">
        <v>1570</v>
      </c>
      <c r="D314" s="201">
        <v>1017</v>
      </c>
    </row>
    <row r="315" spans="1:4" x14ac:dyDescent="0.2">
      <c r="A315" s="197" t="s">
        <v>148</v>
      </c>
      <c r="B315" s="197" t="s">
        <v>1569</v>
      </c>
      <c r="C315" s="197" t="s">
        <v>1571</v>
      </c>
      <c r="D315" s="201">
        <v>1373</v>
      </c>
    </row>
    <row r="316" spans="1:4" x14ac:dyDescent="0.2">
      <c r="A316" s="197" t="s">
        <v>148</v>
      </c>
      <c r="B316" s="197" t="s">
        <v>1569</v>
      </c>
      <c r="C316" s="197" t="s">
        <v>1572</v>
      </c>
      <c r="D316" s="201">
        <v>3264</v>
      </c>
    </row>
    <row r="317" spans="1:4" x14ac:dyDescent="0.2">
      <c r="A317" s="197" t="s">
        <v>148</v>
      </c>
      <c r="B317" s="197" t="s">
        <v>1569</v>
      </c>
      <c r="C317" s="197" t="s">
        <v>1573</v>
      </c>
      <c r="D317" s="201">
        <v>332</v>
      </c>
    </row>
    <row r="318" spans="1:4" x14ac:dyDescent="0.2">
      <c r="A318" s="197" t="s">
        <v>148</v>
      </c>
      <c r="B318" s="197" t="s">
        <v>1569</v>
      </c>
      <c r="C318" s="197" t="s">
        <v>1574</v>
      </c>
      <c r="D318" s="201">
        <v>808</v>
      </c>
    </row>
    <row r="319" spans="1:4" x14ac:dyDescent="0.2">
      <c r="A319" s="197" t="s">
        <v>148</v>
      </c>
      <c r="B319" s="197" t="s">
        <v>1575</v>
      </c>
      <c r="C319" s="197" t="s">
        <v>1420</v>
      </c>
      <c r="D319" s="201">
        <v>2</v>
      </c>
    </row>
    <row r="320" spans="1:4" x14ac:dyDescent="0.2">
      <c r="A320" s="197" t="s">
        <v>148</v>
      </c>
      <c r="B320" s="197" t="s">
        <v>1575</v>
      </c>
      <c r="C320" s="197" t="s">
        <v>1534</v>
      </c>
      <c r="D320" s="201">
        <v>48</v>
      </c>
    </row>
    <row r="321" spans="1:4" x14ac:dyDescent="0.2">
      <c r="A321" s="197" t="s">
        <v>148</v>
      </c>
      <c r="B321" s="197" t="s">
        <v>1575</v>
      </c>
      <c r="C321" s="197" t="s">
        <v>1421</v>
      </c>
      <c r="D321" s="201">
        <v>51</v>
      </c>
    </row>
    <row r="322" spans="1:4" x14ac:dyDescent="0.2">
      <c r="A322" s="197" t="s">
        <v>148</v>
      </c>
      <c r="B322" s="197" t="s">
        <v>1576</v>
      </c>
      <c r="C322" s="197" t="s">
        <v>1577</v>
      </c>
      <c r="D322" s="201">
        <v>1392</v>
      </c>
    </row>
    <row r="323" spans="1:4" x14ac:dyDescent="0.2">
      <c r="A323" s="197" t="s">
        <v>148</v>
      </c>
      <c r="B323" s="197" t="s">
        <v>1576</v>
      </c>
      <c r="C323" s="197" t="s">
        <v>1578</v>
      </c>
      <c r="D323" s="201">
        <v>292</v>
      </c>
    </row>
    <row r="324" spans="1:4" x14ac:dyDescent="0.2">
      <c r="A324" s="197" t="s">
        <v>148</v>
      </c>
      <c r="B324" s="197" t="s">
        <v>1576</v>
      </c>
      <c r="C324" s="197" t="s">
        <v>1478</v>
      </c>
      <c r="D324" s="201">
        <v>12144</v>
      </c>
    </row>
    <row r="325" spans="1:4" x14ac:dyDescent="0.2">
      <c r="A325" s="197" t="s">
        <v>148</v>
      </c>
      <c r="B325" s="197" t="s">
        <v>1576</v>
      </c>
      <c r="C325" s="197" t="s">
        <v>1576</v>
      </c>
      <c r="D325" s="201">
        <v>35555</v>
      </c>
    </row>
    <row r="326" spans="1:4" x14ac:dyDescent="0.2">
      <c r="A326" s="197" t="s">
        <v>148</v>
      </c>
      <c r="B326" s="197" t="s">
        <v>1576</v>
      </c>
      <c r="C326" s="197" t="s">
        <v>1579</v>
      </c>
      <c r="D326" s="201">
        <v>1984</v>
      </c>
    </row>
    <row r="327" spans="1:4" x14ac:dyDescent="0.2">
      <c r="A327" s="197" t="s">
        <v>148</v>
      </c>
      <c r="B327" s="197" t="s">
        <v>1576</v>
      </c>
      <c r="C327" s="197" t="s">
        <v>1580</v>
      </c>
      <c r="D327" s="201">
        <v>4888</v>
      </c>
    </row>
    <row r="328" spans="1:4" x14ac:dyDescent="0.2">
      <c r="A328" s="197" t="s">
        <v>148</v>
      </c>
      <c r="B328" s="197" t="s">
        <v>1581</v>
      </c>
      <c r="C328" s="197" t="s">
        <v>1581</v>
      </c>
      <c r="D328" s="201">
        <v>766</v>
      </c>
    </row>
    <row r="329" spans="1:4" x14ac:dyDescent="0.2">
      <c r="A329" s="197" t="s">
        <v>148</v>
      </c>
      <c r="B329" s="197" t="s">
        <v>1582</v>
      </c>
      <c r="C329" s="197" t="s">
        <v>143</v>
      </c>
      <c r="D329" s="201">
        <v>889</v>
      </c>
    </row>
    <row r="330" spans="1:4" x14ac:dyDescent="0.2">
      <c r="A330" s="197" t="s">
        <v>148</v>
      </c>
      <c r="B330" s="197" t="s">
        <v>1582</v>
      </c>
      <c r="C330" s="197" t="s">
        <v>1583</v>
      </c>
      <c r="D330" s="201">
        <v>605</v>
      </c>
    </row>
    <row r="331" spans="1:4" x14ac:dyDescent="0.2">
      <c r="A331" s="197" t="s">
        <v>148</v>
      </c>
      <c r="B331" s="197" t="s">
        <v>1582</v>
      </c>
      <c r="C331" s="197" t="s">
        <v>1584</v>
      </c>
      <c r="D331" s="201">
        <v>129</v>
      </c>
    </row>
    <row r="332" spans="1:4" x14ac:dyDescent="0.2">
      <c r="A332" s="197" t="s">
        <v>148</v>
      </c>
      <c r="B332" s="197" t="s">
        <v>1582</v>
      </c>
      <c r="C332" s="197" t="s">
        <v>1585</v>
      </c>
      <c r="D332" s="201">
        <v>132</v>
      </c>
    </row>
    <row r="333" spans="1:4" x14ac:dyDescent="0.2">
      <c r="A333" s="197" t="s">
        <v>148</v>
      </c>
      <c r="B333" s="197" t="s">
        <v>1582</v>
      </c>
      <c r="C333" s="197" t="s">
        <v>1586</v>
      </c>
      <c r="D333" s="201">
        <v>188</v>
      </c>
    </row>
    <row r="334" spans="1:4" x14ac:dyDescent="0.2">
      <c r="A334" s="197" t="s">
        <v>148</v>
      </c>
      <c r="B334" s="197" t="s">
        <v>1582</v>
      </c>
      <c r="C334" s="197" t="s">
        <v>1587</v>
      </c>
      <c r="D334" s="201">
        <v>387</v>
      </c>
    </row>
    <row r="335" spans="1:4" x14ac:dyDescent="0.2">
      <c r="A335" s="197" t="s">
        <v>148</v>
      </c>
      <c r="B335" s="197" t="s">
        <v>1582</v>
      </c>
      <c r="C335" s="197" t="s">
        <v>2644</v>
      </c>
      <c r="D335" s="201">
        <v>329</v>
      </c>
    </row>
    <row r="336" spans="1:4" x14ac:dyDescent="0.2">
      <c r="A336" s="197" t="s">
        <v>148</v>
      </c>
      <c r="B336" s="197" t="s">
        <v>1582</v>
      </c>
      <c r="C336" s="197" t="s">
        <v>1588</v>
      </c>
      <c r="D336" s="201">
        <v>7234</v>
      </c>
    </row>
    <row r="337" spans="1:4" x14ac:dyDescent="0.2">
      <c r="A337" s="197" t="s">
        <v>148</v>
      </c>
      <c r="B337" s="197" t="s">
        <v>1582</v>
      </c>
      <c r="C337" s="197" t="s">
        <v>1589</v>
      </c>
      <c r="D337" s="201">
        <v>195</v>
      </c>
    </row>
    <row r="338" spans="1:4" x14ac:dyDescent="0.2">
      <c r="A338" s="197" t="s">
        <v>148</v>
      </c>
      <c r="B338" s="197" t="s">
        <v>1582</v>
      </c>
      <c r="C338" s="197" t="s">
        <v>1590</v>
      </c>
      <c r="D338" s="201">
        <v>813</v>
      </c>
    </row>
    <row r="339" spans="1:4" x14ac:dyDescent="0.2">
      <c r="A339" s="197" t="s">
        <v>148</v>
      </c>
      <c r="B339" s="197" t="s">
        <v>1582</v>
      </c>
      <c r="C339" s="197" t="s">
        <v>1591</v>
      </c>
      <c r="D339" s="201">
        <v>40</v>
      </c>
    </row>
    <row r="340" spans="1:4" x14ac:dyDescent="0.2">
      <c r="A340" s="197" t="s">
        <v>148</v>
      </c>
      <c r="B340" s="197" t="s">
        <v>1592</v>
      </c>
      <c r="C340" s="197" t="s">
        <v>1593</v>
      </c>
      <c r="D340" s="201">
        <v>28</v>
      </c>
    </row>
    <row r="341" spans="1:4" x14ac:dyDescent="0.2">
      <c r="A341" s="197" t="s">
        <v>148</v>
      </c>
      <c r="B341" s="197" t="s">
        <v>1592</v>
      </c>
      <c r="C341" s="197" t="s">
        <v>2515</v>
      </c>
      <c r="D341" s="201">
        <v>2</v>
      </c>
    </row>
    <row r="342" spans="1:4" x14ac:dyDescent="0.2">
      <c r="A342" s="197" t="s">
        <v>148</v>
      </c>
      <c r="B342" s="197" t="s">
        <v>1592</v>
      </c>
      <c r="C342" s="197" t="s">
        <v>1477</v>
      </c>
      <c r="D342" s="201">
        <v>265</v>
      </c>
    </row>
    <row r="343" spans="1:4" x14ac:dyDescent="0.2">
      <c r="A343" s="197" t="s">
        <v>148</v>
      </c>
      <c r="B343" s="197" t="s">
        <v>1592</v>
      </c>
      <c r="C343" s="197" t="s">
        <v>1594</v>
      </c>
      <c r="D343" s="201">
        <v>20</v>
      </c>
    </row>
    <row r="344" spans="1:4" x14ac:dyDescent="0.2">
      <c r="A344" s="197" t="s">
        <v>148</v>
      </c>
      <c r="B344" s="197" t="s">
        <v>1592</v>
      </c>
      <c r="C344" s="197" t="s">
        <v>1595</v>
      </c>
      <c r="D344" s="201">
        <v>2476</v>
      </c>
    </row>
    <row r="345" spans="1:4" x14ac:dyDescent="0.2">
      <c r="A345" s="197" t="s">
        <v>148</v>
      </c>
      <c r="B345" s="197" t="s">
        <v>1592</v>
      </c>
      <c r="C345" s="197" t="s">
        <v>1766</v>
      </c>
      <c r="D345" s="201">
        <v>1</v>
      </c>
    </row>
    <row r="346" spans="1:4" x14ac:dyDescent="0.2">
      <c r="A346" s="197" t="s">
        <v>148</v>
      </c>
      <c r="B346" s="197" t="s">
        <v>1592</v>
      </c>
      <c r="C346" s="197" t="s">
        <v>1596</v>
      </c>
      <c r="D346" s="201">
        <v>23</v>
      </c>
    </row>
    <row r="347" spans="1:4" x14ac:dyDescent="0.2">
      <c r="A347" s="197" t="s">
        <v>148</v>
      </c>
      <c r="B347" s="197" t="s">
        <v>1597</v>
      </c>
      <c r="C347" s="197" t="s">
        <v>2597</v>
      </c>
      <c r="D347" s="201">
        <v>2</v>
      </c>
    </row>
    <row r="348" spans="1:4" x14ac:dyDescent="0.2">
      <c r="A348" s="197" t="s">
        <v>148</v>
      </c>
      <c r="B348" s="197" t="s">
        <v>1597</v>
      </c>
      <c r="C348" s="197" t="s">
        <v>1598</v>
      </c>
      <c r="D348" s="201">
        <v>14</v>
      </c>
    </row>
    <row r="349" spans="1:4" x14ac:dyDescent="0.2">
      <c r="A349" s="197" t="s">
        <v>148</v>
      </c>
      <c r="B349" s="197" t="s">
        <v>1597</v>
      </c>
      <c r="C349" s="197" t="s">
        <v>1597</v>
      </c>
      <c r="D349" s="201">
        <v>2427</v>
      </c>
    </row>
    <row r="350" spans="1:4" x14ac:dyDescent="0.2">
      <c r="A350" s="197" t="s">
        <v>148</v>
      </c>
      <c r="B350" s="197" t="s">
        <v>1597</v>
      </c>
      <c r="C350" s="197" t="s">
        <v>1599</v>
      </c>
      <c r="D350" s="201">
        <v>15</v>
      </c>
    </row>
    <row r="351" spans="1:4" x14ac:dyDescent="0.2">
      <c r="A351" s="197" t="s">
        <v>148</v>
      </c>
      <c r="B351" s="197" t="s">
        <v>1600</v>
      </c>
      <c r="C351" s="197" t="s">
        <v>2378</v>
      </c>
      <c r="D351" s="201">
        <v>594</v>
      </c>
    </row>
    <row r="352" spans="1:4" x14ac:dyDescent="0.2">
      <c r="A352" s="197" t="s">
        <v>148</v>
      </c>
      <c r="B352" s="197" t="s">
        <v>1600</v>
      </c>
      <c r="C352" s="197" t="s">
        <v>1562</v>
      </c>
      <c r="D352" s="201">
        <v>688</v>
      </c>
    </row>
    <row r="353" spans="1:4" x14ac:dyDescent="0.2">
      <c r="A353" s="197" t="s">
        <v>148</v>
      </c>
      <c r="B353" s="197" t="s">
        <v>1600</v>
      </c>
      <c r="C353" s="197" t="s">
        <v>1272</v>
      </c>
      <c r="D353" s="201">
        <v>126</v>
      </c>
    </row>
    <row r="354" spans="1:4" x14ac:dyDescent="0.2">
      <c r="A354" s="197" t="s">
        <v>148</v>
      </c>
      <c r="B354" s="197" t="s">
        <v>1600</v>
      </c>
      <c r="C354" s="197" t="s">
        <v>1601</v>
      </c>
      <c r="D354" s="201">
        <v>159</v>
      </c>
    </row>
    <row r="355" spans="1:4" x14ac:dyDescent="0.2">
      <c r="A355" s="197" t="s">
        <v>148</v>
      </c>
      <c r="B355" s="197" t="s">
        <v>1600</v>
      </c>
      <c r="C355" s="197" t="s">
        <v>1602</v>
      </c>
      <c r="D355" s="201">
        <v>664</v>
      </c>
    </row>
    <row r="356" spans="1:4" x14ac:dyDescent="0.2">
      <c r="A356" s="197" t="s">
        <v>148</v>
      </c>
      <c r="B356" s="197" t="s">
        <v>1600</v>
      </c>
      <c r="C356" s="197" t="s">
        <v>1603</v>
      </c>
      <c r="D356" s="201">
        <v>90</v>
      </c>
    </row>
    <row r="357" spans="1:4" x14ac:dyDescent="0.2">
      <c r="A357" s="197" t="s">
        <v>148</v>
      </c>
      <c r="B357" s="197" t="s">
        <v>1600</v>
      </c>
      <c r="C357" s="197" t="s">
        <v>1604</v>
      </c>
      <c r="D357" s="201">
        <v>38</v>
      </c>
    </row>
    <row r="358" spans="1:4" x14ac:dyDescent="0.2">
      <c r="A358" s="197" t="s">
        <v>148</v>
      </c>
      <c r="B358" s="197" t="s">
        <v>1600</v>
      </c>
      <c r="C358" s="197" t="s">
        <v>1605</v>
      </c>
      <c r="D358" s="201">
        <v>73</v>
      </c>
    </row>
    <row r="359" spans="1:4" x14ac:dyDescent="0.2">
      <c r="A359" s="197" t="s">
        <v>148</v>
      </c>
      <c r="B359" s="197" t="s">
        <v>1600</v>
      </c>
      <c r="C359" s="197" t="s">
        <v>1402</v>
      </c>
      <c r="D359" s="201">
        <v>66</v>
      </c>
    </row>
    <row r="360" spans="1:4" x14ac:dyDescent="0.2">
      <c r="A360" s="197" t="s">
        <v>148</v>
      </c>
      <c r="B360" s="197" t="s">
        <v>1600</v>
      </c>
      <c r="C360" s="197" t="s">
        <v>1600</v>
      </c>
      <c r="D360" s="201">
        <v>13536</v>
      </c>
    </row>
    <row r="361" spans="1:4" x14ac:dyDescent="0.2">
      <c r="A361" s="197" t="s">
        <v>148</v>
      </c>
      <c r="B361" s="197" t="s">
        <v>1600</v>
      </c>
      <c r="C361" s="197" t="s">
        <v>1606</v>
      </c>
      <c r="D361" s="201">
        <v>441</v>
      </c>
    </row>
    <row r="362" spans="1:4" x14ac:dyDescent="0.2">
      <c r="A362" s="197" t="s">
        <v>148</v>
      </c>
      <c r="B362" s="197" t="s">
        <v>1600</v>
      </c>
      <c r="C362" s="197" t="s">
        <v>1607</v>
      </c>
      <c r="D362" s="201">
        <v>211</v>
      </c>
    </row>
    <row r="363" spans="1:4" x14ac:dyDescent="0.2">
      <c r="A363" s="197" t="s">
        <v>148</v>
      </c>
      <c r="B363" s="197" t="s">
        <v>1608</v>
      </c>
      <c r="C363" s="197" t="s">
        <v>1609</v>
      </c>
      <c r="D363" s="201">
        <v>1</v>
      </c>
    </row>
    <row r="364" spans="1:4" x14ac:dyDescent="0.2">
      <c r="A364" s="197" t="s">
        <v>148</v>
      </c>
      <c r="B364" s="197" t="s">
        <v>1608</v>
      </c>
      <c r="C364" s="197" t="s">
        <v>1610</v>
      </c>
      <c r="D364" s="201">
        <v>85</v>
      </c>
    </row>
    <row r="365" spans="1:4" x14ac:dyDescent="0.2">
      <c r="A365" s="197" t="s">
        <v>148</v>
      </c>
      <c r="B365" s="197" t="s">
        <v>1608</v>
      </c>
      <c r="C365" s="197" t="s">
        <v>1611</v>
      </c>
      <c r="D365" s="201">
        <v>17</v>
      </c>
    </row>
    <row r="366" spans="1:4" x14ac:dyDescent="0.2">
      <c r="A366" s="197" t="s">
        <v>148</v>
      </c>
      <c r="B366" s="197" t="s">
        <v>1608</v>
      </c>
      <c r="C366" s="197" t="s">
        <v>1612</v>
      </c>
      <c r="D366" s="201">
        <v>40</v>
      </c>
    </row>
    <row r="367" spans="1:4" x14ac:dyDescent="0.2">
      <c r="A367" s="197" t="s">
        <v>148</v>
      </c>
      <c r="B367" s="197" t="s">
        <v>1608</v>
      </c>
      <c r="C367" s="197" t="s">
        <v>1613</v>
      </c>
      <c r="D367" s="201">
        <v>83</v>
      </c>
    </row>
    <row r="368" spans="1:4" x14ac:dyDescent="0.2">
      <c r="A368" s="197" t="s">
        <v>148</v>
      </c>
      <c r="B368" s="197" t="s">
        <v>1608</v>
      </c>
      <c r="C368" s="197" t="s">
        <v>1614</v>
      </c>
      <c r="D368" s="201">
        <v>46</v>
      </c>
    </row>
    <row r="369" spans="1:4" x14ac:dyDescent="0.2">
      <c r="A369" s="197" t="s">
        <v>148</v>
      </c>
      <c r="B369" s="197" t="s">
        <v>1608</v>
      </c>
      <c r="C369" s="197" t="s">
        <v>1615</v>
      </c>
      <c r="D369" s="201">
        <v>8</v>
      </c>
    </row>
    <row r="370" spans="1:4" x14ac:dyDescent="0.2">
      <c r="A370" s="197" t="s">
        <v>148</v>
      </c>
      <c r="B370" s="197" t="s">
        <v>1608</v>
      </c>
      <c r="C370" s="197" t="s">
        <v>1616</v>
      </c>
      <c r="D370" s="201">
        <v>45</v>
      </c>
    </row>
    <row r="371" spans="1:4" x14ac:dyDescent="0.2">
      <c r="A371" s="197" t="s">
        <v>148</v>
      </c>
      <c r="B371" s="197" t="s">
        <v>1608</v>
      </c>
      <c r="C371" s="197" t="s">
        <v>1617</v>
      </c>
      <c r="D371" s="201">
        <v>100</v>
      </c>
    </row>
    <row r="372" spans="1:4" x14ac:dyDescent="0.2">
      <c r="A372" s="197" t="s">
        <v>148</v>
      </c>
      <c r="B372" s="197" t="s">
        <v>1608</v>
      </c>
      <c r="C372" s="197" t="s">
        <v>1608</v>
      </c>
      <c r="D372" s="201">
        <v>3055</v>
      </c>
    </row>
    <row r="373" spans="1:4" x14ac:dyDescent="0.2">
      <c r="A373" s="197" t="s">
        <v>149</v>
      </c>
      <c r="B373" s="197" t="s">
        <v>1618</v>
      </c>
      <c r="C373" s="197" t="s">
        <v>1618</v>
      </c>
      <c r="D373" s="201">
        <v>4391</v>
      </c>
    </row>
    <row r="374" spans="1:4" x14ac:dyDescent="0.2">
      <c r="A374" s="197" t="s">
        <v>149</v>
      </c>
      <c r="B374" s="197" t="s">
        <v>1618</v>
      </c>
      <c r="C374" s="197" t="s">
        <v>1268</v>
      </c>
      <c r="D374" s="201">
        <v>173</v>
      </c>
    </row>
    <row r="375" spans="1:4" x14ac:dyDescent="0.2">
      <c r="A375" s="197" t="s">
        <v>149</v>
      </c>
      <c r="B375" s="197" t="s">
        <v>1618</v>
      </c>
      <c r="C375" s="197" t="s">
        <v>1619</v>
      </c>
      <c r="D375" s="201">
        <v>454</v>
      </c>
    </row>
    <row r="376" spans="1:4" x14ac:dyDescent="0.2">
      <c r="A376" s="197" t="s">
        <v>149</v>
      </c>
      <c r="B376" s="197" t="s">
        <v>1618</v>
      </c>
      <c r="C376" s="197" t="s">
        <v>1620</v>
      </c>
      <c r="D376" s="201">
        <v>1367</v>
      </c>
    </row>
    <row r="377" spans="1:4" x14ac:dyDescent="0.2">
      <c r="A377" s="197" t="s">
        <v>149</v>
      </c>
      <c r="B377" s="197" t="s">
        <v>1618</v>
      </c>
      <c r="C377" s="197" t="s">
        <v>1621</v>
      </c>
      <c r="D377" s="201">
        <v>3225</v>
      </c>
    </row>
    <row r="378" spans="1:4" x14ac:dyDescent="0.2">
      <c r="A378" s="197" t="s">
        <v>149</v>
      </c>
      <c r="B378" s="197" t="s">
        <v>1622</v>
      </c>
      <c r="C378" s="197" t="s">
        <v>1623</v>
      </c>
      <c r="D378" s="201">
        <v>163</v>
      </c>
    </row>
    <row r="379" spans="1:4" x14ac:dyDescent="0.2">
      <c r="A379" s="197" t="s">
        <v>149</v>
      </c>
      <c r="B379" s="197" t="s">
        <v>1622</v>
      </c>
      <c r="C379" s="197" t="s">
        <v>1557</v>
      </c>
      <c r="D379" s="201">
        <v>150</v>
      </c>
    </row>
    <row r="380" spans="1:4" x14ac:dyDescent="0.2">
      <c r="A380" s="197" t="s">
        <v>149</v>
      </c>
      <c r="B380" s="197" t="s">
        <v>1622</v>
      </c>
      <c r="C380" s="197" t="s">
        <v>1624</v>
      </c>
      <c r="D380" s="201">
        <v>1315</v>
      </c>
    </row>
    <row r="381" spans="1:4" x14ac:dyDescent="0.2">
      <c r="A381" s="197" t="s">
        <v>149</v>
      </c>
      <c r="B381" s="197" t="s">
        <v>1622</v>
      </c>
      <c r="C381" s="197" t="s">
        <v>1625</v>
      </c>
      <c r="D381" s="201">
        <v>272</v>
      </c>
    </row>
    <row r="382" spans="1:4" x14ac:dyDescent="0.2">
      <c r="A382" s="197" t="s">
        <v>149</v>
      </c>
      <c r="B382" s="197" t="s">
        <v>1622</v>
      </c>
      <c r="C382" s="197" t="s">
        <v>1626</v>
      </c>
      <c r="D382" s="201">
        <v>417</v>
      </c>
    </row>
    <row r="383" spans="1:4" x14ac:dyDescent="0.2">
      <c r="A383" s="197" t="s">
        <v>149</v>
      </c>
      <c r="B383" s="197" t="s">
        <v>1622</v>
      </c>
      <c r="C383" s="197" t="s">
        <v>1627</v>
      </c>
      <c r="D383" s="201">
        <v>20</v>
      </c>
    </row>
    <row r="384" spans="1:4" x14ac:dyDescent="0.2">
      <c r="A384" s="197" t="s">
        <v>149</v>
      </c>
      <c r="B384" s="197" t="s">
        <v>1622</v>
      </c>
      <c r="C384" s="197" t="s">
        <v>1441</v>
      </c>
      <c r="D384" s="201">
        <v>286</v>
      </c>
    </row>
    <row r="385" spans="1:4" x14ac:dyDescent="0.2">
      <c r="A385" s="197" t="s">
        <v>149</v>
      </c>
      <c r="B385" s="197" t="s">
        <v>1622</v>
      </c>
      <c r="C385" s="197" t="s">
        <v>1628</v>
      </c>
      <c r="D385" s="201">
        <v>4</v>
      </c>
    </row>
    <row r="386" spans="1:4" x14ac:dyDescent="0.2">
      <c r="A386" s="197" t="s">
        <v>149</v>
      </c>
      <c r="B386" s="197" t="s">
        <v>1622</v>
      </c>
      <c r="C386" s="197" t="s">
        <v>1629</v>
      </c>
      <c r="D386" s="201">
        <v>98</v>
      </c>
    </row>
    <row r="387" spans="1:4" x14ac:dyDescent="0.2">
      <c r="A387" s="197" t="s">
        <v>149</v>
      </c>
      <c r="B387" s="197" t="s">
        <v>1622</v>
      </c>
      <c r="C387" s="197" t="s">
        <v>1630</v>
      </c>
      <c r="D387" s="201">
        <v>84</v>
      </c>
    </row>
    <row r="388" spans="1:4" x14ac:dyDescent="0.2">
      <c r="A388" s="197" t="s">
        <v>149</v>
      </c>
      <c r="B388" s="197" t="s">
        <v>1622</v>
      </c>
      <c r="C388" s="197" t="s">
        <v>1631</v>
      </c>
      <c r="D388" s="201">
        <v>274</v>
      </c>
    </row>
    <row r="389" spans="1:4" x14ac:dyDescent="0.2">
      <c r="A389" s="197" t="s">
        <v>149</v>
      </c>
      <c r="B389" s="197" t="s">
        <v>1622</v>
      </c>
      <c r="C389" s="197" t="s">
        <v>1632</v>
      </c>
      <c r="D389" s="201">
        <v>264</v>
      </c>
    </row>
    <row r="390" spans="1:4" x14ac:dyDescent="0.2">
      <c r="A390" s="197" t="s">
        <v>149</v>
      </c>
      <c r="B390" s="197" t="s">
        <v>1622</v>
      </c>
      <c r="C390" s="197" t="s">
        <v>1633</v>
      </c>
      <c r="D390" s="201">
        <v>46</v>
      </c>
    </row>
    <row r="391" spans="1:4" x14ac:dyDescent="0.2">
      <c r="A391" s="197" t="s">
        <v>149</v>
      </c>
      <c r="B391" s="197" t="s">
        <v>1622</v>
      </c>
      <c r="C391" s="197" t="s">
        <v>1634</v>
      </c>
      <c r="D391" s="201">
        <v>281</v>
      </c>
    </row>
    <row r="392" spans="1:4" x14ac:dyDescent="0.2">
      <c r="A392" s="197" t="s">
        <v>149</v>
      </c>
      <c r="B392" s="197" t="s">
        <v>1622</v>
      </c>
      <c r="C392" s="197" t="s">
        <v>2516</v>
      </c>
      <c r="D392" s="201">
        <v>150</v>
      </c>
    </row>
    <row r="393" spans="1:4" x14ac:dyDescent="0.2">
      <c r="A393" s="197" t="s">
        <v>149</v>
      </c>
      <c r="B393" s="197" t="s">
        <v>1622</v>
      </c>
      <c r="C393" s="197" t="s">
        <v>1635</v>
      </c>
      <c r="D393" s="201">
        <v>526</v>
      </c>
    </row>
    <row r="394" spans="1:4" x14ac:dyDescent="0.2">
      <c r="A394" s="197" t="s">
        <v>149</v>
      </c>
      <c r="B394" s="197" t="s">
        <v>149</v>
      </c>
      <c r="C394" s="197" t="s">
        <v>1636</v>
      </c>
      <c r="D394" s="201">
        <v>3566</v>
      </c>
    </row>
    <row r="395" spans="1:4" x14ac:dyDescent="0.2">
      <c r="A395" s="197" t="s">
        <v>149</v>
      </c>
      <c r="B395" s="197" t="s">
        <v>149</v>
      </c>
      <c r="C395" s="197" t="s">
        <v>1637</v>
      </c>
      <c r="D395" s="201">
        <v>96</v>
      </c>
    </row>
    <row r="396" spans="1:4" x14ac:dyDescent="0.2">
      <c r="A396" s="197" t="s">
        <v>149</v>
      </c>
      <c r="B396" s="197" t="s">
        <v>149</v>
      </c>
      <c r="C396" s="197" t="s">
        <v>1638</v>
      </c>
      <c r="D396" s="201">
        <v>309</v>
      </c>
    </row>
    <row r="397" spans="1:4" x14ac:dyDescent="0.2">
      <c r="A397" s="197" t="s">
        <v>149</v>
      </c>
      <c r="B397" s="197" t="s">
        <v>149</v>
      </c>
      <c r="C397" s="197" t="s">
        <v>1639</v>
      </c>
      <c r="D397" s="201">
        <v>238</v>
      </c>
    </row>
    <row r="398" spans="1:4" x14ac:dyDescent="0.2">
      <c r="A398" s="197" t="s">
        <v>149</v>
      </c>
      <c r="B398" s="197" t="s">
        <v>149</v>
      </c>
      <c r="C398" s="197" t="s">
        <v>1640</v>
      </c>
      <c r="D398" s="201">
        <v>870</v>
      </c>
    </row>
    <row r="399" spans="1:4" x14ac:dyDescent="0.2">
      <c r="A399" s="197" t="s">
        <v>149</v>
      </c>
      <c r="B399" s="197" t="s">
        <v>149</v>
      </c>
      <c r="C399" s="197" t="s">
        <v>149</v>
      </c>
      <c r="D399" s="201">
        <v>23465</v>
      </c>
    </row>
    <row r="400" spans="1:4" x14ac:dyDescent="0.2">
      <c r="A400" s="197" t="s">
        <v>149</v>
      </c>
      <c r="B400" s="197" t="s">
        <v>149</v>
      </c>
      <c r="C400" s="197" t="s">
        <v>1641</v>
      </c>
      <c r="D400" s="201">
        <v>3549</v>
      </c>
    </row>
    <row r="401" spans="1:4" x14ac:dyDescent="0.2">
      <c r="A401" s="197" t="s">
        <v>149</v>
      </c>
      <c r="B401" s="197" t="s">
        <v>149</v>
      </c>
      <c r="C401" s="197" t="s">
        <v>1642</v>
      </c>
      <c r="D401" s="201">
        <v>179</v>
      </c>
    </row>
    <row r="402" spans="1:4" x14ac:dyDescent="0.2">
      <c r="A402" s="197" t="s">
        <v>149</v>
      </c>
      <c r="B402" s="197" t="s">
        <v>149</v>
      </c>
      <c r="C402" s="197" t="s">
        <v>1643</v>
      </c>
      <c r="D402" s="201">
        <v>599</v>
      </c>
    </row>
    <row r="403" spans="1:4" x14ac:dyDescent="0.2">
      <c r="A403" s="197" t="s">
        <v>149</v>
      </c>
      <c r="B403" s="197" t="s">
        <v>149</v>
      </c>
      <c r="C403" s="197" t="s">
        <v>1644</v>
      </c>
      <c r="D403" s="201">
        <v>1965</v>
      </c>
    </row>
    <row r="404" spans="1:4" x14ac:dyDescent="0.2">
      <c r="A404" s="197" t="s">
        <v>149</v>
      </c>
      <c r="B404" s="197" t="s">
        <v>149</v>
      </c>
      <c r="C404" s="197" t="s">
        <v>1645</v>
      </c>
      <c r="D404" s="201">
        <v>276</v>
      </c>
    </row>
    <row r="405" spans="1:4" x14ac:dyDescent="0.2">
      <c r="A405" s="197" t="s">
        <v>149</v>
      </c>
      <c r="B405" s="197" t="s">
        <v>149</v>
      </c>
      <c r="C405" s="197" t="s">
        <v>1646</v>
      </c>
      <c r="D405" s="201">
        <v>859</v>
      </c>
    </row>
    <row r="406" spans="1:4" x14ac:dyDescent="0.2">
      <c r="A406" s="197" t="s">
        <v>149</v>
      </c>
      <c r="B406" s="197" t="s">
        <v>149</v>
      </c>
      <c r="C406" s="197" t="s">
        <v>1647</v>
      </c>
      <c r="D406" s="201">
        <v>3913</v>
      </c>
    </row>
    <row r="407" spans="1:4" x14ac:dyDescent="0.2">
      <c r="A407" s="197" t="s">
        <v>149</v>
      </c>
      <c r="B407" s="197" t="s">
        <v>1648</v>
      </c>
      <c r="C407" s="197" t="s">
        <v>143</v>
      </c>
      <c r="D407" s="201">
        <v>9</v>
      </c>
    </row>
    <row r="408" spans="1:4" x14ac:dyDescent="0.2">
      <c r="A408" s="197" t="s">
        <v>149</v>
      </c>
      <c r="B408" s="197" t="s">
        <v>1648</v>
      </c>
      <c r="C408" s="197" t="s">
        <v>1649</v>
      </c>
      <c r="D408" s="201">
        <v>44</v>
      </c>
    </row>
    <row r="409" spans="1:4" x14ac:dyDescent="0.2">
      <c r="A409" s="197" t="s">
        <v>149</v>
      </c>
      <c r="B409" s="197" t="s">
        <v>1648</v>
      </c>
      <c r="C409" s="197" t="s">
        <v>1650</v>
      </c>
      <c r="D409" s="201">
        <v>138</v>
      </c>
    </row>
    <row r="410" spans="1:4" x14ac:dyDescent="0.2">
      <c r="A410" s="197" t="s">
        <v>149</v>
      </c>
      <c r="B410" s="197" t="s">
        <v>1648</v>
      </c>
      <c r="C410" s="197" t="s">
        <v>1648</v>
      </c>
      <c r="D410" s="201">
        <v>1227</v>
      </c>
    </row>
    <row r="411" spans="1:4" x14ac:dyDescent="0.2">
      <c r="A411" s="197" t="s">
        <v>149</v>
      </c>
      <c r="B411" s="197" t="s">
        <v>1648</v>
      </c>
      <c r="C411" s="197" t="s">
        <v>1651</v>
      </c>
      <c r="D411" s="201">
        <v>64</v>
      </c>
    </row>
    <row r="412" spans="1:4" x14ac:dyDescent="0.2">
      <c r="A412" s="197" t="s">
        <v>149</v>
      </c>
      <c r="B412" s="197" t="s">
        <v>1648</v>
      </c>
      <c r="C412" s="197" t="s">
        <v>1652</v>
      </c>
      <c r="D412" s="201">
        <v>79</v>
      </c>
    </row>
    <row r="413" spans="1:4" x14ac:dyDescent="0.2">
      <c r="A413" s="197" t="s">
        <v>149</v>
      </c>
      <c r="B413" s="197" t="s">
        <v>1648</v>
      </c>
      <c r="C413" s="197" t="s">
        <v>1388</v>
      </c>
      <c r="D413" s="201">
        <v>253</v>
      </c>
    </row>
    <row r="414" spans="1:4" x14ac:dyDescent="0.2">
      <c r="A414" s="197" t="s">
        <v>149</v>
      </c>
      <c r="B414" s="197" t="s">
        <v>1648</v>
      </c>
      <c r="C414" s="197" t="s">
        <v>1653</v>
      </c>
      <c r="D414" s="201">
        <v>278</v>
      </c>
    </row>
    <row r="415" spans="1:4" x14ac:dyDescent="0.2">
      <c r="A415" s="197" t="s">
        <v>149</v>
      </c>
      <c r="B415" s="197" t="s">
        <v>1648</v>
      </c>
      <c r="C415" s="197" t="s">
        <v>1654</v>
      </c>
      <c r="D415" s="201">
        <v>812</v>
      </c>
    </row>
    <row r="416" spans="1:4" x14ac:dyDescent="0.2">
      <c r="A416" s="197" t="s">
        <v>149</v>
      </c>
      <c r="B416" s="197" t="s">
        <v>1655</v>
      </c>
      <c r="C416" s="197" t="s">
        <v>1656</v>
      </c>
      <c r="D416" s="201">
        <v>56</v>
      </c>
    </row>
    <row r="417" spans="1:4" x14ac:dyDescent="0.2">
      <c r="A417" s="197" t="s">
        <v>149</v>
      </c>
      <c r="B417" s="197" t="s">
        <v>1655</v>
      </c>
      <c r="C417" s="197" t="s">
        <v>1657</v>
      </c>
      <c r="D417" s="201">
        <v>264</v>
      </c>
    </row>
    <row r="418" spans="1:4" x14ac:dyDescent="0.2">
      <c r="A418" s="197" t="s">
        <v>149</v>
      </c>
      <c r="B418" s="197" t="s">
        <v>1655</v>
      </c>
      <c r="C418" s="197" t="s">
        <v>1268</v>
      </c>
      <c r="D418" s="201">
        <v>2064</v>
      </c>
    </row>
    <row r="419" spans="1:4" x14ac:dyDescent="0.2">
      <c r="A419" s="197" t="s">
        <v>149</v>
      </c>
      <c r="B419" s="197" t="s">
        <v>1655</v>
      </c>
      <c r="C419" s="197" t="s">
        <v>1658</v>
      </c>
      <c r="D419" s="201">
        <v>420</v>
      </c>
    </row>
    <row r="420" spans="1:4" x14ac:dyDescent="0.2">
      <c r="A420" s="197" t="s">
        <v>149</v>
      </c>
      <c r="B420" s="197" t="s">
        <v>1655</v>
      </c>
      <c r="C420" s="197" t="s">
        <v>1659</v>
      </c>
      <c r="D420" s="201">
        <v>8538</v>
      </c>
    </row>
    <row r="421" spans="1:4" x14ac:dyDescent="0.2">
      <c r="A421" s="197" t="s">
        <v>149</v>
      </c>
      <c r="B421" s="197" t="s">
        <v>1655</v>
      </c>
      <c r="C421" s="197" t="s">
        <v>1660</v>
      </c>
      <c r="D421" s="201">
        <v>573</v>
      </c>
    </row>
    <row r="422" spans="1:4" x14ac:dyDescent="0.2">
      <c r="A422" s="197" t="s">
        <v>149</v>
      </c>
      <c r="B422" s="197" t="s">
        <v>1661</v>
      </c>
      <c r="C422" s="197" t="s">
        <v>1662</v>
      </c>
      <c r="D422" s="201">
        <v>306</v>
      </c>
    </row>
    <row r="423" spans="1:4" x14ac:dyDescent="0.2">
      <c r="A423" s="197" t="s">
        <v>149</v>
      </c>
      <c r="B423" s="197" t="s">
        <v>1661</v>
      </c>
      <c r="C423" s="197" t="s">
        <v>1663</v>
      </c>
      <c r="D423" s="201">
        <v>681</v>
      </c>
    </row>
    <row r="424" spans="1:4" x14ac:dyDescent="0.2">
      <c r="A424" s="197" t="s">
        <v>149</v>
      </c>
      <c r="B424" s="197" t="s">
        <v>1661</v>
      </c>
      <c r="C424" s="197" t="s">
        <v>1664</v>
      </c>
      <c r="D424" s="201">
        <v>436</v>
      </c>
    </row>
    <row r="425" spans="1:4" x14ac:dyDescent="0.2">
      <c r="A425" s="197" t="s">
        <v>149</v>
      </c>
      <c r="B425" s="197" t="s">
        <v>1661</v>
      </c>
      <c r="C425" s="197" t="s">
        <v>1665</v>
      </c>
      <c r="D425" s="201">
        <v>363</v>
      </c>
    </row>
    <row r="426" spans="1:4" x14ac:dyDescent="0.2">
      <c r="A426" s="197" t="s">
        <v>149</v>
      </c>
      <c r="B426" s="197" t="s">
        <v>1661</v>
      </c>
      <c r="C426" s="197" t="s">
        <v>1661</v>
      </c>
      <c r="D426" s="201">
        <v>843</v>
      </c>
    </row>
    <row r="427" spans="1:4" x14ac:dyDescent="0.2">
      <c r="A427" s="197" t="s">
        <v>149</v>
      </c>
      <c r="B427" s="197" t="s">
        <v>1661</v>
      </c>
      <c r="C427" s="197" t="s">
        <v>1666</v>
      </c>
      <c r="D427" s="201">
        <v>694</v>
      </c>
    </row>
    <row r="428" spans="1:4" x14ac:dyDescent="0.2">
      <c r="A428" s="197" t="s">
        <v>149</v>
      </c>
      <c r="B428" s="197" t="s">
        <v>1367</v>
      </c>
      <c r="C428" s="197" t="s">
        <v>1667</v>
      </c>
      <c r="D428" s="201">
        <v>43</v>
      </c>
    </row>
    <row r="429" spans="1:4" x14ac:dyDescent="0.2">
      <c r="A429" s="197" t="s">
        <v>149</v>
      </c>
      <c r="B429" s="197" t="s">
        <v>1367</v>
      </c>
      <c r="C429" s="197" t="s">
        <v>1668</v>
      </c>
      <c r="D429" s="201">
        <v>48</v>
      </c>
    </row>
    <row r="430" spans="1:4" x14ac:dyDescent="0.2">
      <c r="A430" s="197" t="s">
        <v>149</v>
      </c>
      <c r="B430" s="197" t="s">
        <v>1367</v>
      </c>
      <c r="C430" s="197" t="s">
        <v>2517</v>
      </c>
      <c r="D430" s="201">
        <v>1</v>
      </c>
    </row>
    <row r="431" spans="1:4" x14ac:dyDescent="0.2">
      <c r="A431" s="197" t="s">
        <v>149</v>
      </c>
      <c r="B431" s="197" t="s">
        <v>1367</v>
      </c>
      <c r="C431" s="197" t="s">
        <v>1669</v>
      </c>
      <c r="D431" s="201">
        <v>94</v>
      </c>
    </row>
    <row r="432" spans="1:4" x14ac:dyDescent="0.2">
      <c r="A432" s="197" t="s">
        <v>149</v>
      </c>
      <c r="B432" s="197" t="s">
        <v>1367</v>
      </c>
      <c r="C432" s="197" t="s">
        <v>1670</v>
      </c>
      <c r="D432" s="201">
        <v>8</v>
      </c>
    </row>
    <row r="433" spans="1:4" x14ac:dyDescent="0.2">
      <c r="A433" s="197" t="s">
        <v>149</v>
      </c>
      <c r="B433" s="197" t="s">
        <v>1367</v>
      </c>
      <c r="C433" s="197" t="s">
        <v>1423</v>
      </c>
      <c r="D433" s="201">
        <v>26</v>
      </c>
    </row>
    <row r="434" spans="1:4" x14ac:dyDescent="0.2">
      <c r="A434" s="197" t="s">
        <v>149</v>
      </c>
      <c r="B434" s="197" t="s">
        <v>1367</v>
      </c>
      <c r="C434" s="197" t="s">
        <v>2518</v>
      </c>
      <c r="D434" s="201">
        <v>21</v>
      </c>
    </row>
    <row r="435" spans="1:4" x14ac:dyDescent="0.2">
      <c r="A435" s="197" t="s">
        <v>149</v>
      </c>
      <c r="B435" s="197" t="s">
        <v>1367</v>
      </c>
      <c r="C435" s="197" t="s">
        <v>2519</v>
      </c>
      <c r="D435" s="201">
        <v>6</v>
      </c>
    </row>
    <row r="436" spans="1:4" x14ac:dyDescent="0.2">
      <c r="A436" s="197" t="s">
        <v>149</v>
      </c>
      <c r="B436" s="197" t="s">
        <v>1367</v>
      </c>
      <c r="C436" s="197" t="s">
        <v>1367</v>
      </c>
      <c r="D436" s="201">
        <v>6285</v>
      </c>
    </row>
    <row r="437" spans="1:4" x14ac:dyDescent="0.2">
      <c r="A437" s="197" t="s">
        <v>149</v>
      </c>
      <c r="B437" s="197" t="s">
        <v>1367</v>
      </c>
      <c r="C437" s="197" t="s">
        <v>1927</v>
      </c>
      <c r="D437" s="201">
        <v>19</v>
      </c>
    </row>
    <row r="438" spans="1:4" x14ac:dyDescent="0.2">
      <c r="A438" s="197" t="s">
        <v>149</v>
      </c>
      <c r="B438" s="197" t="s">
        <v>1367</v>
      </c>
      <c r="C438" s="197" t="s">
        <v>1671</v>
      </c>
      <c r="D438" s="201">
        <v>28</v>
      </c>
    </row>
    <row r="439" spans="1:4" x14ac:dyDescent="0.2">
      <c r="A439" s="197" t="s">
        <v>149</v>
      </c>
      <c r="B439" s="197" t="s">
        <v>1367</v>
      </c>
      <c r="C439" s="197" t="s">
        <v>1672</v>
      </c>
      <c r="D439" s="201">
        <v>166</v>
      </c>
    </row>
    <row r="440" spans="1:4" x14ac:dyDescent="0.2">
      <c r="A440" s="197" t="s">
        <v>149</v>
      </c>
      <c r="B440" s="197" t="s">
        <v>1367</v>
      </c>
      <c r="C440" s="197" t="s">
        <v>1446</v>
      </c>
      <c r="D440" s="201">
        <v>8</v>
      </c>
    </row>
    <row r="441" spans="1:4" x14ac:dyDescent="0.2">
      <c r="A441" s="197" t="s">
        <v>150</v>
      </c>
      <c r="B441" s="197" t="s">
        <v>1673</v>
      </c>
      <c r="C441" s="197" t="s">
        <v>1674</v>
      </c>
      <c r="D441" s="201">
        <v>905</v>
      </c>
    </row>
    <row r="442" spans="1:4" x14ac:dyDescent="0.2">
      <c r="A442" s="197" t="s">
        <v>150</v>
      </c>
      <c r="B442" s="197" t="s">
        <v>1673</v>
      </c>
      <c r="C442" s="197" t="s">
        <v>2520</v>
      </c>
      <c r="D442" s="201">
        <v>188</v>
      </c>
    </row>
    <row r="443" spans="1:4" x14ac:dyDescent="0.2">
      <c r="A443" s="197" t="s">
        <v>150</v>
      </c>
      <c r="B443" s="197" t="s">
        <v>1335</v>
      </c>
      <c r="C443" s="197" t="s">
        <v>1324</v>
      </c>
      <c r="D443" s="201">
        <v>965</v>
      </c>
    </row>
    <row r="444" spans="1:4" x14ac:dyDescent="0.2">
      <c r="A444" s="197" t="s">
        <v>150</v>
      </c>
      <c r="B444" s="197" t="s">
        <v>1335</v>
      </c>
      <c r="C444" s="197" t="s">
        <v>1675</v>
      </c>
      <c r="D444" s="201">
        <v>87</v>
      </c>
    </row>
    <row r="445" spans="1:4" x14ac:dyDescent="0.2">
      <c r="A445" s="197" t="s">
        <v>150</v>
      </c>
      <c r="B445" s="197" t="s">
        <v>1335</v>
      </c>
      <c r="C445" s="197" t="s">
        <v>1676</v>
      </c>
      <c r="D445" s="201">
        <v>2324</v>
      </c>
    </row>
    <row r="446" spans="1:4" x14ac:dyDescent="0.2">
      <c r="A446" s="197" t="s">
        <v>150</v>
      </c>
      <c r="B446" s="197" t="s">
        <v>1677</v>
      </c>
      <c r="C446" s="197" t="s">
        <v>1678</v>
      </c>
      <c r="D446" s="201">
        <v>1457</v>
      </c>
    </row>
    <row r="447" spans="1:4" x14ac:dyDescent="0.2">
      <c r="A447" s="197" t="s">
        <v>150</v>
      </c>
      <c r="B447" s="197" t="s">
        <v>1677</v>
      </c>
      <c r="C447" s="197" t="s">
        <v>1679</v>
      </c>
      <c r="D447" s="201">
        <v>3880</v>
      </c>
    </row>
    <row r="448" spans="1:4" x14ac:dyDescent="0.2">
      <c r="A448" s="197" t="s">
        <v>150</v>
      </c>
      <c r="B448" s="197" t="s">
        <v>1677</v>
      </c>
      <c r="C448" s="197" t="s">
        <v>1600</v>
      </c>
      <c r="D448" s="201">
        <v>1788</v>
      </c>
    </row>
    <row r="449" spans="1:4" x14ac:dyDescent="0.2">
      <c r="A449" s="197" t="s">
        <v>151</v>
      </c>
      <c r="B449" s="197" t="s">
        <v>1680</v>
      </c>
      <c r="C449" s="197" t="s">
        <v>1680</v>
      </c>
      <c r="D449" s="201">
        <v>1319</v>
      </c>
    </row>
    <row r="450" spans="1:4" x14ac:dyDescent="0.2">
      <c r="A450" s="197" t="s">
        <v>151</v>
      </c>
      <c r="B450" s="197" t="s">
        <v>1681</v>
      </c>
      <c r="C450" s="197" t="s">
        <v>1681</v>
      </c>
      <c r="D450" s="201">
        <v>1673</v>
      </c>
    </row>
    <row r="451" spans="1:4" x14ac:dyDescent="0.2">
      <c r="A451" s="197" t="s">
        <v>151</v>
      </c>
      <c r="B451" s="197" t="s">
        <v>1682</v>
      </c>
      <c r="C451" s="197" t="s">
        <v>1682</v>
      </c>
      <c r="D451" s="201">
        <v>4703</v>
      </c>
    </row>
    <row r="452" spans="1:4" x14ac:dyDescent="0.2">
      <c r="A452" s="197" t="s">
        <v>151</v>
      </c>
      <c r="B452" s="197" t="s">
        <v>1683</v>
      </c>
      <c r="C452" s="197" t="s">
        <v>1683</v>
      </c>
      <c r="D452" s="201">
        <v>1043</v>
      </c>
    </row>
    <row r="453" spans="1:4" x14ac:dyDescent="0.2">
      <c r="A453" s="197" t="s">
        <v>151</v>
      </c>
      <c r="B453" s="197" t="s">
        <v>1683</v>
      </c>
      <c r="C453" s="197" t="s">
        <v>1684</v>
      </c>
      <c r="D453" s="201">
        <v>4</v>
      </c>
    </row>
    <row r="454" spans="1:4" x14ac:dyDescent="0.2">
      <c r="A454" s="197" t="s">
        <v>151</v>
      </c>
      <c r="B454" s="197" t="s">
        <v>1685</v>
      </c>
      <c r="C454" s="197" t="s">
        <v>1685</v>
      </c>
      <c r="D454" s="201">
        <v>2269</v>
      </c>
    </row>
    <row r="455" spans="1:4" x14ac:dyDescent="0.2">
      <c r="A455" s="197" t="s">
        <v>151</v>
      </c>
      <c r="B455" s="197" t="s">
        <v>1649</v>
      </c>
      <c r="C455" s="197" t="s">
        <v>1686</v>
      </c>
      <c r="D455" s="201">
        <v>681</v>
      </c>
    </row>
    <row r="456" spans="1:4" x14ac:dyDescent="0.2">
      <c r="A456" s="197" t="s">
        <v>151</v>
      </c>
      <c r="B456" s="197" t="s">
        <v>1649</v>
      </c>
      <c r="C456" s="197" t="s">
        <v>1649</v>
      </c>
      <c r="D456" s="201">
        <v>16421</v>
      </c>
    </row>
    <row r="457" spans="1:4" x14ac:dyDescent="0.2">
      <c r="A457" s="197" t="s">
        <v>151</v>
      </c>
      <c r="B457" s="197" t="s">
        <v>1649</v>
      </c>
      <c r="C457" s="197" t="s">
        <v>1687</v>
      </c>
      <c r="D457" s="201">
        <v>179</v>
      </c>
    </row>
    <row r="458" spans="1:4" x14ac:dyDescent="0.2">
      <c r="A458" s="197" t="s">
        <v>151</v>
      </c>
      <c r="B458" s="197" t="s">
        <v>1649</v>
      </c>
      <c r="C458" s="197" t="s">
        <v>1688</v>
      </c>
      <c r="D458" s="201">
        <v>156</v>
      </c>
    </row>
    <row r="459" spans="1:4" x14ac:dyDescent="0.2">
      <c r="A459" s="197" t="s">
        <v>151</v>
      </c>
      <c r="B459" s="197" t="s">
        <v>1649</v>
      </c>
      <c r="C459" s="197" t="s">
        <v>1689</v>
      </c>
      <c r="D459" s="201">
        <v>29188</v>
      </c>
    </row>
    <row r="460" spans="1:4" x14ac:dyDescent="0.2">
      <c r="A460" s="197" t="s">
        <v>151</v>
      </c>
      <c r="B460" s="197" t="s">
        <v>1649</v>
      </c>
      <c r="C460" s="197" t="s">
        <v>1690</v>
      </c>
      <c r="D460" s="201">
        <v>388</v>
      </c>
    </row>
    <row r="461" spans="1:4" x14ac:dyDescent="0.2">
      <c r="A461" s="197" t="s">
        <v>151</v>
      </c>
      <c r="B461" s="197" t="s">
        <v>1649</v>
      </c>
      <c r="C461" s="197" t="s">
        <v>1691</v>
      </c>
      <c r="D461" s="201">
        <v>336</v>
      </c>
    </row>
    <row r="462" spans="1:4" x14ac:dyDescent="0.2">
      <c r="A462" s="197" t="s">
        <v>151</v>
      </c>
      <c r="B462" s="197" t="s">
        <v>1649</v>
      </c>
      <c r="C462" s="197" t="s">
        <v>1692</v>
      </c>
      <c r="D462" s="201">
        <v>1461</v>
      </c>
    </row>
    <row r="463" spans="1:4" x14ac:dyDescent="0.2">
      <c r="A463" s="197" t="s">
        <v>151</v>
      </c>
      <c r="B463" s="197" t="s">
        <v>1649</v>
      </c>
      <c r="C463" s="197" t="s">
        <v>1693</v>
      </c>
      <c r="D463" s="201">
        <v>195</v>
      </c>
    </row>
    <row r="464" spans="1:4" x14ac:dyDescent="0.2">
      <c r="A464" s="197" t="s">
        <v>151</v>
      </c>
      <c r="B464" s="197" t="s">
        <v>1649</v>
      </c>
      <c r="C464" s="197" t="s">
        <v>1694</v>
      </c>
      <c r="D464" s="201">
        <v>216</v>
      </c>
    </row>
    <row r="465" spans="1:4" x14ac:dyDescent="0.2">
      <c r="A465" s="197" t="s">
        <v>151</v>
      </c>
      <c r="B465" s="197" t="s">
        <v>1649</v>
      </c>
      <c r="C465" s="197" t="s">
        <v>1695</v>
      </c>
      <c r="D465" s="201">
        <v>160</v>
      </c>
    </row>
    <row r="466" spans="1:4" x14ac:dyDescent="0.2">
      <c r="A466" s="197" t="s">
        <v>151</v>
      </c>
      <c r="B466" s="197" t="s">
        <v>1649</v>
      </c>
      <c r="C466" s="197" t="s">
        <v>1696</v>
      </c>
      <c r="D466" s="201">
        <v>596</v>
      </c>
    </row>
    <row r="467" spans="1:4" x14ac:dyDescent="0.2">
      <c r="A467" s="197" t="s">
        <v>151</v>
      </c>
      <c r="B467" s="197" t="s">
        <v>1697</v>
      </c>
      <c r="C467" s="197" t="s">
        <v>1698</v>
      </c>
      <c r="D467" s="201">
        <v>1147</v>
      </c>
    </row>
    <row r="468" spans="1:4" x14ac:dyDescent="0.2">
      <c r="A468" s="197" t="s">
        <v>151</v>
      </c>
      <c r="B468" s="197" t="s">
        <v>1697</v>
      </c>
      <c r="C468" s="197" t="s">
        <v>1699</v>
      </c>
      <c r="D468" s="201">
        <v>4593</v>
      </c>
    </row>
    <row r="469" spans="1:4" x14ac:dyDescent="0.2">
      <c r="A469" s="197" t="s">
        <v>151</v>
      </c>
      <c r="B469" s="197" t="s">
        <v>1697</v>
      </c>
      <c r="C469" s="197" t="s">
        <v>1700</v>
      </c>
      <c r="D469" s="201">
        <v>55611</v>
      </c>
    </row>
    <row r="470" spans="1:4" x14ac:dyDescent="0.2">
      <c r="A470" s="197" t="s">
        <v>151</v>
      </c>
      <c r="B470" s="197" t="s">
        <v>1701</v>
      </c>
      <c r="C470" s="197" t="s">
        <v>1474</v>
      </c>
      <c r="D470" s="201">
        <v>632</v>
      </c>
    </row>
    <row r="471" spans="1:4" x14ac:dyDescent="0.2">
      <c r="A471" s="197" t="s">
        <v>151</v>
      </c>
      <c r="B471" s="197" t="s">
        <v>1701</v>
      </c>
      <c r="C471" s="197" t="s">
        <v>151</v>
      </c>
      <c r="D471" s="201">
        <v>298</v>
      </c>
    </row>
    <row r="472" spans="1:4" x14ac:dyDescent="0.2">
      <c r="A472" s="197" t="s">
        <v>151</v>
      </c>
      <c r="B472" s="197" t="s">
        <v>1701</v>
      </c>
      <c r="C472" s="197" t="s">
        <v>1702</v>
      </c>
      <c r="D472" s="201">
        <v>7825</v>
      </c>
    </row>
    <row r="473" spans="1:4" x14ac:dyDescent="0.2">
      <c r="A473" s="197" t="s">
        <v>151</v>
      </c>
      <c r="B473" s="197" t="s">
        <v>1509</v>
      </c>
      <c r="C473" s="197" t="s">
        <v>1509</v>
      </c>
      <c r="D473" s="201">
        <v>10417</v>
      </c>
    </row>
    <row r="474" spans="1:4" x14ac:dyDescent="0.2">
      <c r="A474" s="197" t="s">
        <v>151</v>
      </c>
      <c r="B474" s="197" t="s">
        <v>1703</v>
      </c>
      <c r="C474" s="197" t="s">
        <v>1703</v>
      </c>
      <c r="D474" s="201">
        <v>2332</v>
      </c>
    </row>
    <row r="475" spans="1:4" x14ac:dyDescent="0.2">
      <c r="A475" s="197" t="s">
        <v>151</v>
      </c>
      <c r="B475" s="197" t="s">
        <v>1704</v>
      </c>
      <c r="C475" s="197" t="s">
        <v>2645</v>
      </c>
      <c r="D475" s="201">
        <v>98</v>
      </c>
    </row>
    <row r="476" spans="1:4" x14ac:dyDescent="0.2">
      <c r="A476" s="197" t="s">
        <v>151</v>
      </c>
      <c r="B476" s="197" t="s">
        <v>1704</v>
      </c>
      <c r="C476" s="197" t="s">
        <v>1705</v>
      </c>
      <c r="D476" s="201">
        <v>3275</v>
      </c>
    </row>
    <row r="477" spans="1:4" x14ac:dyDescent="0.2">
      <c r="A477" s="197" t="s">
        <v>151</v>
      </c>
      <c r="B477" s="197" t="s">
        <v>1704</v>
      </c>
      <c r="C477" s="197" t="s">
        <v>1706</v>
      </c>
      <c r="D477" s="201">
        <v>1706</v>
      </c>
    </row>
    <row r="478" spans="1:4" x14ac:dyDescent="0.2">
      <c r="A478" s="197" t="s">
        <v>151</v>
      </c>
      <c r="B478" s="197" t="s">
        <v>1704</v>
      </c>
      <c r="C478" s="197" t="s">
        <v>1707</v>
      </c>
      <c r="D478" s="201">
        <v>13059</v>
      </c>
    </row>
    <row r="479" spans="1:4" x14ac:dyDescent="0.2">
      <c r="A479" s="197" t="s">
        <v>151</v>
      </c>
      <c r="B479" s="197" t="s">
        <v>1704</v>
      </c>
      <c r="C479" s="197" t="s">
        <v>1708</v>
      </c>
      <c r="D479" s="201">
        <v>82835</v>
      </c>
    </row>
    <row r="480" spans="1:4" x14ac:dyDescent="0.2">
      <c r="A480" s="197" t="s">
        <v>151</v>
      </c>
      <c r="B480" s="197" t="s">
        <v>1704</v>
      </c>
      <c r="C480" s="197" t="s">
        <v>1411</v>
      </c>
      <c r="D480" s="201">
        <v>11109</v>
      </c>
    </row>
    <row r="481" spans="1:4" x14ac:dyDescent="0.2">
      <c r="A481" s="197" t="s">
        <v>151</v>
      </c>
      <c r="B481" s="197" t="s">
        <v>1704</v>
      </c>
      <c r="C481" s="197" t="s">
        <v>1709</v>
      </c>
      <c r="D481" s="201">
        <v>2110</v>
      </c>
    </row>
    <row r="482" spans="1:4" x14ac:dyDescent="0.2">
      <c r="A482" s="197" t="s">
        <v>151</v>
      </c>
      <c r="B482" s="197" t="s">
        <v>1704</v>
      </c>
      <c r="C482" s="197" t="s">
        <v>1710</v>
      </c>
      <c r="D482" s="201">
        <v>20327</v>
      </c>
    </row>
    <row r="483" spans="1:4" x14ac:dyDescent="0.2">
      <c r="A483" s="197" t="s">
        <v>151</v>
      </c>
      <c r="B483" s="197" t="s">
        <v>1704</v>
      </c>
      <c r="C483" s="197" t="s">
        <v>1711</v>
      </c>
      <c r="D483" s="201">
        <v>669</v>
      </c>
    </row>
    <row r="484" spans="1:4" x14ac:dyDescent="0.2">
      <c r="A484" s="197" t="s">
        <v>151</v>
      </c>
      <c r="B484" s="197" t="s">
        <v>1704</v>
      </c>
      <c r="C484" s="197" t="s">
        <v>1712</v>
      </c>
      <c r="D484" s="201">
        <v>1214</v>
      </c>
    </row>
    <row r="485" spans="1:4" x14ac:dyDescent="0.2">
      <c r="A485" s="197" t="s">
        <v>151</v>
      </c>
      <c r="B485" s="197" t="s">
        <v>1704</v>
      </c>
      <c r="C485" s="197" t="s">
        <v>1713</v>
      </c>
      <c r="D485" s="201">
        <v>2722</v>
      </c>
    </row>
    <row r="486" spans="1:4" x14ac:dyDescent="0.2">
      <c r="A486" s="197" t="s">
        <v>151</v>
      </c>
      <c r="B486" s="197" t="s">
        <v>1704</v>
      </c>
      <c r="C486" s="197" t="s">
        <v>1714</v>
      </c>
      <c r="D486" s="201">
        <v>82463</v>
      </c>
    </row>
    <row r="487" spans="1:4" x14ac:dyDescent="0.2">
      <c r="A487" s="197" t="s">
        <v>151</v>
      </c>
      <c r="B487" s="197" t="s">
        <v>1704</v>
      </c>
      <c r="C487" s="197" t="s">
        <v>1715</v>
      </c>
      <c r="D487" s="201">
        <v>6795</v>
      </c>
    </row>
    <row r="488" spans="1:4" x14ac:dyDescent="0.2">
      <c r="A488" s="197" t="s">
        <v>151</v>
      </c>
      <c r="B488" s="197" t="s">
        <v>1704</v>
      </c>
      <c r="C488" s="197" t="s">
        <v>1716</v>
      </c>
      <c r="D488" s="201">
        <v>700</v>
      </c>
    </row>
    <row r="489" spans="1:4" x14ac:dyDescent="0.2">
      <c r="A489" s="197" t="s">
        <v>151</v>
      </c>
      <c r="B489" s="197" t="s">
        <v>1704</v>
      </c>
      <c r="C489" s="197" t="s">
        <v>1717</v>
      </c>
      <c r="D489" s="201">
        <v>2055</v>
      </c>
    </row>
    <row r="490" spans="1:4" x14ac:dyDescent="0.2">
      <c r="A490" s="197" t="s">
        <v>151</v>
      </c>
      <c r="B490" s="197" t="s">
        <v>1704</v>
      </c>
      <c r="C490" s="197" t="s">
        <v>1666</v>
      </c>
      <c r="D490" s="201">
        <v>2851</v>
      </c>
    </row>
    <row r="491" spans="1:4" x14ac:dyDescent="0.2">
      <c r="A491" s="197" t="s">
        <v>151</v>
      </c>
      <c r="B491" s="197" t="s">
        <v>1704</v>
      </c>
      <c r="C491" s="197" t="s">
        <v>1300</v>
      </c>
      <c r="D491" s="201">
        <v>4387</v>
      </c>
    </row>
    <row r="492" spans="1:4" x14ac:dyDescent="0.2">
      <c r="A492" s="197" t="s">
        <v>151</v>
      </c>
      <c r="B492" s="197" t="s">
        <v>1704</v>
      </c>
      <c r="C492" s="197" t="s">
        <v>1301</v>
      </c>
      <c r="D492" s="201">
        <v>288269</v>
      </c>
    </row>
    <row r="493" spans="1:4" x14ac:dyDescent="0.2">
      <c r="A493" s="197" t="s">
        <v>151</v>
      </c>
      <c r="B493" s="197" t="s">
        <v>1704</v>
      </c>
      <c r="C493" s="197" t="s">
        <v>1736</v>
      </c>
      <c r="D493" s="201">
        <v>3</v>
      </c>
    </row>
    <row r="494" spans="1:4" x14ac:dyDescent="0.2">
      <c r="A494" s="197" t="s">
        <v>151</v>
      </c>
      <c r="B494" s="197" t="s">
        <v>1704</v>
      </c>
      <c r="C494" s="197" t="s">
        <v>1718</v>
      </c>
      <c r="D494" s="201">
        <v>1212</v>
      </c>
    </row>
    <row r="495" spans="1:4" x14ac:dyDescent="0.2">
      <c r="A495" s="197" t="s">
        <v>151</v>
      </c>
      <c r="B495" s="197" t="s">
        <v>1704</v>
      </c>
      <c r="C495" s="197" t="s">
        <v>1719</v>
      </c>
      <c r="D495" s="201">
        <v>4935</v>
      </c>
    </row>
    <row r="496" spans="1:4" x14ac:dyDescent="0.2">
      <c r="A496" s="197" t="s">
        <v>151</v>
      </c>
      <c r="B496" s="197" t="s">
        <v>1704</v>
      </c>
      <c r="C496" s="197" t="s">
        <v>1720</v>
      </c>
      <c r="D496" s="201">
        <v>125402</v>
      </c>
    </row>
    <row r="497" spans="1:4" x14ac:dyDescent="0.2">
      <c r="A497" s="197" t="s">
        <v>151</v>
      </c>
      <c r="B497" s="197" t="s">
        <v>1721</v>
      </c>
      <c r="C497" s="197" t="s">
        <v>1721</v>
      </c>
      <c r="D497" s="201">
        <v>1898</v>
      </c>
    </row>
    <row r="498" spans="1:4" x14ac:dyDescent="0.2">
      <c r="A498" s="197" t="s">
        <v>151</v>
      </c>
      <c r="B498" s="197" t="s">
        <v>1722</v>
      </c>
      <c r="C498" s="197" t="s">
        <v>1722</v>
      </c>
      <c r="D498" s="201">
        <v>2818</v>
      </c>
    </row>
    <row r="499" spans="1:4" x14ac:dyDescent="0.2">
      <c r="A499" s="197" t="s">
        <v>151</v>
      </c>
      <c r="B499" s="197" t="s">
        <v>1559</v>
      </c>
      <c r="C499" s="197" t="s">
        <v>1723</v>
      </c>
      <c r="D499" s="201">
        <v>5525</v>
      </c>
    </row>
    <row r="500" spans="1:4" x14ac:dyDescent="0.2">
      <c r="A500" s="197" t="s">
        <v>151</v>
      </c>
      <c r="B500" s="197" t="s">
        <v>1559</v>
      </c>
      <c r="C500" s="197" t="s">
        <v>1724</v>
      </c>
      <c r="D500" s="201">
        <v>16092</v>
      </c>
    </row>
    <row r="501" spans="1:4" x14ac:dyDescent="0.2">
      <c r="A501" s="197" t="s">
        <v>151</v>
      </c>
      <c r="B501" s="197" t="s">
        <v>1559</v>
      </c>
      <c r="C501" s="197" t="s">
        <v>1725</v>
      </c>
      <c r="D501" s="201">
        <v>297</v>
      </c>
    </row>
    <row r="502" spans="1:4" x14ac:dyDescent="0.2">
      <c r="A502" s="197" t="s">
        <v>151</v>
      </c>
      <c r="B502" s="197" t="s">
        <v>1559</v>
      </c>
      <c r="C502" s="197" t="s">
        <v>1726</v>
      </c>
      <c r="D502" s="201">
        <v>951</v>
      </c>
    </row>
    <row r="503" spans="1:4" x14ac:dyDescent="0.2">
      <c r="A503" s="197" t="s">
        <v>151</v>
      </c>
      <c r="B503" s="197" t="s">
        <v>1559</v>
      </c>
      <c r="C503" s="197" t="s">
        <v>1622</v>
      </c>
      <c r="D503" s="201">
        <v>23</v>
      </c>
    </row>
    <row r="504" spans="1:4" x14ac:dyDescent="0.2">
      <c r="A504" s="197" t="s">
        <v>151</v>
      </c>
      <c r="B504" s="197" t="s">
        <v>1559</v>
      </c>
      <c r="C504" s="197" t="s">
        <v>1727</v>
      </c>
      <c r="D504" s="201">
        <v>18554</v>
      </c>
    </row>
    <row r="505" spans="1:4" x14ac:dyDescent="0.2">
      <c r="A505" s="197" t="s">
        <v>151</v>
      </c>
      <c r="B505" s="197" t="s">
        <v>1559</v>
      </c>
      <c r="C505" s="197" t="s">
        <v>1728</v>
      </c>
      <c r="D505" s="201">
        <v>4</v>
      </c>
    </row>
    <row r="506" spans="1:4" x14ac:dyDescent="0.2">
      <c r="A506" s="197" t="s">
        <v>151</v>
      </c>
      <c r="B506" s="197" t="s">
        <v>1559</v>
      </c>
      <c r="C506" s="197" t="s">
        <v>1729</v>
      </c>
      <c r="D506" s="201">
        <v>58</v>
      </c>
    </row>
    <row r="507" spans="1:4" x14ac:dyDescent="0.2">
      <c r="A507" s="197" t="s">
        <v>151</v>
      </c>
      <c r="B507" s="197" t="s">
        <v>1559</v>
      </c>
      <c r="C507" s="197" t="s">
        <v>1436</v>
      </c>
      <c r="D507" s="201">
        <v>839</v>
      </c>
    </row>
    <row r="508" spans="1:4" x14ac:dyDescent="0.2">
      <c r="A508" s="197" t="s">
        <v>151</v>
      </c>
      <c r="B508" s="197" t="s">
        <v>1559</v>
      </c>
      <c r="C508" s="197" t="s">
        <v>1730</v>
      </c>
      <c r="D508" s="201">
        <v>691</v>
      </c>
    </row>
    <row r="509" spans="1:4" x14ac:dyDescent="0.2">
      <c r="A509" s="197" t="s">
        <v>151</v>
      </c>
      <c r="B509" s="197" t="s">
        <v>1559</v>
      </c>
      <c r="C509" s="197" t="s">
        <v>1731</v>
      </c>
      <c r="D509" s="201">
        <v>15</v>
      </c>
    </row>
    <row r="510" spans="1:4" x14ac:dyDescent="0.2">
      <c r="A510" s="197" t="s">
        <v>151</v>
      </c>
      <c r="B510" s="197" t="s">
        <v>1732</v>
      </c>
      <c r="C510" s="197" t="s">
        <v>1733</v>
      </c>
      <c r="D510" s="201">
        <v>712</v>
      </c>
    </row>
    <row r="511" spans="1:4" x14ac:dyDescent="0.2">
      <c r="A511" s="197" t="s">
        <v>151</v>
      </c>
      <c r="B511" s="197" t="s">
        <v>1732</v>
      </c>
      <c r="C511" s="197" t="s">
        <v>1732</v>
      </c>
      <c r="D511" s="201">
        <v>4966</v>
      </c>
    </row>
    <row r="512" spans="1:4" x14ac:dyDescent="0.2">
      <c r="A512" s="197" t="s">
        <v>151</v>
      </c>
      <c r="B512" s="197" t="s">
        <v>1732</v>
      </c>
      <c r="C512" s="197" t="s">
        <v>1734</v>
      </c>
      <c r="D512" s="201">
        <v>712</v>
      </c>
    </row>
    <row r="513" spans="1:4" x14ac:dyDescent="0.2">
      <c r="A513" s="197" t="s">
        <v>151</v>
      </c>
      <c r="B513" s="197" t="s">
        <v>1732</v>
      </c>
      <c r="C513" s="197" t="s">
        <v>1735</v>
      </c>
      <c r="D513" s="201">
        <v>364</v>
      </c>
    </row>
    <row r="514" spans="1:4" x14ac:dyDescent="0.2">
      <c r="A514" s="197" t="s">
        <v>151</v>
      </c>
      <c r="B514" s="197" t="s">
        <v>1732</v>
      </c>
      <c r="C514" s="197" t="s">
        <v>1736</v>
      </c>
      <c r="D514" s="201">
        <v>268</v>
      </c>
    </row>
    <row r="515" spans="1:4" x14ac:dyDescent="0.2">
      <c r="A515" s="197" t="s">
        <v>151</v>
      </c>
      <c r="B515" s="197" t="s">
        <v>1737</v>
      </c>
      <c r="C515" s="197" t="s">
        <v>1737</v>
      </c>
      <c r="D515" s="201">
        <v>12969</v>
      </c>
    </row>
    <row r="516" spans="1:4" x14ac:dyDescent="0.2">
      <c r="A516" s="197" t="s">
        <v>151</v>
      </c>
      <c r="B516" s="197" t="s">
        <v>1738</v>
      </c>
      <c r="C516" s="197" t="s">
        <v>1739</v>
      </c>
      <c r="D516" s="201">
        <v>3515</v>
      </c>
    </row>
    <row r="517" spans="1:4" x14ac:dyDescent="0.2">
      <c r="A517" s="197" t="s">
        <v>151</v>
      </c>
      <c r="B517" s="197" t="s">
        <v>1740</v>
      </c>
      <c r="C517" s="197" t="s">
        <v>1740</v>
      </c>
      <c r="D517" s="201">
        <v>1470</v>
      </c>
    </row>
    <row r="518" spans="1:4" x14ac:dyDescent="0.2">
      <c r="A518" s="197" t="s">
        <v>151</v>
      </c>
      <c r="B518" s="197" t="s">
        <v>1741</v>
      </c>
      <c r="C518" s="197" t="s">
        <v>1741</v>
      </c>
      <c r="D518" s="201">
        <v>7202</v>
      </c>
    </row>
    <row r="519" spans="1:4" x14ac:dyDescent="0.2">
      <c r="A519" s="197" t="s">
        <v>151</v>
      </c>
      <c r="B519" s="197" t="s">
        <v>1741</v>
      </c>
      <c r="C519" s="197" t="s">
        <v>1742</v>
      </c>
      <c r="D519" s="201">
        <v>458</v>
      </c>
    </row>
    <row r="520" spans="1:4" x14ac:dyDescent="0.2">
      <c r="A520" s="197" t="s">
        <v>151</v>
      </c>
      <c r="B520" s="197" t="s">
        <v>1741</v>
      </c>
      <c r="C520" s="197" t="s">
        <v>1743</v>
      </c>
      <c r="D520" s="201">
        <v>166</v>
      </c>
    </row>
    <row r="521" spans="1:4" x14ac:dyDescent="0.2">
      <c r="A521" s="197" t="s">
        <v>151</v>
      </c>
      <c r="B521" s="197" t="s">
        <v>1744</v>
      </c>
      <c r="C521" s="197" t="s">
        <v>1745</v>
      </c>
      <c r="D521" s="201">
        <v>15265</v>
      </c>
    </row>
    <row r="522" spans="1:4" x14ac:dyDescent="0.2">
      <c r="A522" s="197" t="s">
        <v>151</v>
      </c>
      <c r="B522" s="197" t="s">
        <v>1746</v>
      </c>
      <c r="C522" s="197" t="s">
        <v>1747</v>
      </c>
      <c r="D522" s="201">
        <v>1393</v>
      </c>
    </row>
    <row r="523" spans="1:4" x14ac:dyDescent="0.2">
      <c r="A523" s="197" t="s">
        <v>151</v>
      </c>
      <c r="B523" s="197" t="s">
        <v>1746</v>
      </c>
      <c r="C523" s="197" t="s">
        <v>1748</v>
      </c>
      <c r="D523" s="201">
        <v>36</v>
      </c>
    </row>
    <row r="524" spans="1:4" x14ac:dyDescent="0.2">
      <c r="A524" s="197" t="s">
        <v>151</v>
      </c>
      <c r="B524" s="197" t="s">
        <v>1746</v>
      </c>
      <c r="C524" s="197" t="s">
        <v>1749</v>
      </c>
      <c r="D524" s="201">
        <v>1490</v>
      </c>
    </row>
    <row r="525" spans="1:4" x14ac:dyDescent="0.2">
      <c r="A525" s="197" t="s">
        <v>151</v>
      </c>
      <c r="B525" s="197" t="s">
        <v>1746</v>
      </c>
      <c r="C525" s="197" t="s">
        <v>1750</v>
      </c>
      <c r="D525" s="201">
        <v>202</v>
      </c>
    </row>
    <row r="526" spans="1:4" x14ac:dyDescent="0.2">
      <c r="A526" s="197" t="s">
        <v>151</v>
      </c>
      <c r="B526" s="197" t="s">
        <v>1746</v>
      </c>
      <c r="C526" s="197" t="s">
        <v>1751</v>
      </c>
      <c r="D526" s="201">
        <v>288</v>
      </c>
    </row>
    <row r="527" spans="1:4" x14ac:dyDescent="0.2">
      <c r="A527" s="197" t="s">
        <v>151</v>
      </c>
      <c r="B527" s="197" t="s">
        <v>1746</v>
      </c>
      <c r="C527" s="197" t="s">
        <v>1534</v>
      </c>
      <c r="D527" s="201">
        <v>130</v>
      </c>
    </row>
    <row r="528" spans="1:4" x14ac:dyDescent="0.2">
      <c r="A528" s="197" t="s">
        <v>151</v>
      </c>
      <c r="B528" s="197" t="s">
        <v>1746</v>
      </c>
      <c r="C528" s="197" t="s">
        <v>2464</v>
      </c>
      <c r="D528" s="201">
        <v>4</v>
      </c>
    </row>
    <row r="529" spans="1:4" x14ac:dyDescent="0.2">
      <c r="A529" s="197" t="s">
        <v>151</v>
      </c>
      <c r="B529" s="197" t="s">
        <v>1746</v>
      </c>
      <c r="C529" s="197" t="s">
        <v>1643</v>
      </c>
      <c r="D529" s="201">
        <v>45</v>
      </c>
    </row>
    <row r="530" spans="1:4" x14ac:dyDescent="0.2">
      <c r="A530" s="197" t="s">
        <v>151</v>
      </c>
      <c r="B530" s="197" t="s">
        <v>1752</v>
      </c>
      <c r="C530" s="197" t="s">
        <v>1753</v>
      </c>
      <c r="D530" s="201">
        <v>15937</v>
      </c>
    </row>
    <row r="531" spans="1:4" x14ac:dyDescent="0.2">
      <c r="A531" s="197" t="s">
        <v>151</v>
      </c>
      <c r="B531" s="197" t="s">
        <v>1752</v>
      </c>
      <c r="C531" s="197" t="s">
        <v>1752</v>
      </c>
      <c r="D531" s="201">
        <v>19922</v>
      </c>
    </row>
    <row r="532" spans="1:4" x14ac:dyDescent="0.2">
      <c r="A532" s="197" t="s">
        <v>151</v>
      </c>
      <c r="B532" s="197" t="s">
        <v>1752</v>
      </c>
      <c r="C532" s="197" t="s">
        <v>1754</v>
      </c>
      <c r="D532" s="201">
        <v>2553</v>
      </c>
    </row>
    <row r="533" spans="1:4" x14ac:dyDescent="0.2">
      <c r="A533" s="197" t="s">
        <v>151</v>
      </c>
      <c r="B533" s="197" t="s">
        <v>1755</v>
      </c>
      <c r="C533" s="197" t="s">
        <v>2379</v>
      </c>
      <c r="D533" s="201">
        <v>10</v>
      </c>
    </row>
    <row r="534" spans="1:4" x14ac:dyDescent="0.2">
      <c r="A534" s="197" t="s">
        <v>151</v>
      </c>
      <c r="B534" s="197" t="s">
        <v>1755</v>
      </c>
      <c r="C534" s="197" t="s">
        <v>2646</v>
      </c>
      <c r="D534" s="201">
        <v>71</v>
      </c>
    </row>
    <row r="535" spans="1:4" x14ac:dyDescent="0.2">
      <c r="A535" s="197" t="s">
        <v>151</v>
      </c>
      <c r="B535" s="197" t="s">
        <v>1755</v>
      </c>
      <c r="C535" s="197" t="s">
        <v>1755</v>
      </c>
      <c r="D535" s="201">
        <v>5895</v>
      </c>
    </row>
    <row r="536" spans="1:4" x14ac:dyDescent="0.2">
      <c r="A536" s="197" t="s">
        <v>151</v>
      </c>
      <c r="B536" s="197" t="s">
        <v>1755</v>
      </c>
      <c r="C536" s="197" t="s">
        <v>1756</v>
      </c>
      <c r="D536" s="201">
        <v>1067</v>
      </c>
    </row>
    <row r="537" spans="1:4" x14ac:dyDescent="0.2">
      <c r="A537" s="197" t="s">
        <v>151</v>
      </c>
      <c r="B537" s="197" t="s">
        <v>1755</v>
      </c>
      <c r="C537" s="197" t="s">
        <v>1757</v>
      </c>
      <c r="D537" s="201">
        <v>171</v>
      </c>
    </row>
    <row r="538" spans="1:4" x14ac:dyDescent="0.2">
      <c r="A538" s="197" t="s">
        <v>151</v>
      </c>
      <c r="B538" s="197" t="s">
        <v>1758</v>
      </c>
      <c r="C538" s="197" t="s">
        <v>1758</v>
      </c>
      <c r="D538" s="201">
        <v>1975</v>
      </c>
    </row>
    <row r="539" spans="1:4" x14ac:dyDescent="0.2">
      <c r="A539" s="197" t="s">
        <v>151</v>
      </c>
      <c r="B539" s="197" t="s">
        <v>1320</v>
      </c>
      <c r="C539" s="197" t="s">
        <v>1759</v>
      </c>
      <c r="D539" s="201">
        <v>91</v>
      </c>
    </row>
    <row r="540" spans="1:4" x14ac:dyDescent="0.2">
      <c r="A540" s="197" t="s">
        <v>151</v>
      </c>
      <c r="B540" s="197" t="s">
        <v>1320</v>
      </c>
      <c r="C540" s="197" t="s">
        <v>1320</v>
      </c>
      <c r="D540" s="201">
        <v>2696</v>
      </c>
    </row>
    <row r="541" spans="1:4" x14ac:dyDescent="0.2">
      <c r="A541" s="197" t="s">
        <v>152</v>
      </c>
      <c r="B541" s="197" t="s">
        <v>1760</v>
      </c>
      <c r="C541" s="197" t="s">
        <v>1761</v>
      </c>
      <c r="D541" s="201">
        <v>1911</v>
      </c>
    </row>
    <row r="542" spans="1:4" x14ac:dyDescent="0.2">
      <c r="A542" s="197" t="s">
        <v>152</v>
      </c>
      <c r="B542" s="197" t="s">
        <v>1760</v>
      </c>
      <c r="C542" s="197" t="s">
        <v>1762</v>
      </c>
      <c r="D542" s="201">
        <v>5844</v>
      </c>
    </row>
    <row r="543" spans="1:4" x14ac:dyDescent="0.2">
      <c r="A543" s="197" t="s">
        <v>152</v>
      </c>
      <c r="B543" s="197" t="s">
        <v>1760</v>
      </c>
      <c r="C543" s="197" t="s">
        <v>1763</v>
      </c>
      <c r="D543" s="201">
        <v>404</v>
      </c>
    </row>
    <row r="544" spans="1:4" x14ac:dyDescent="0.2">
      <c r="A544" s="197" t="s">
        <v>152</v>
      </c>
      <c r="B544" s="197" t="s">
        <v>1760</v>
      </c>
      <c r="C544" s="197" t="s">
        <v>1764</v>
      </c>
      <c r="D544" s="201">
        <v>1085</v>
      </c>
    </row>
    <row r="545" spans="1:4" x14ac:dyDescent="0.2">
      <c r="A545" s="197" t="s">
        <v>152</v>
      </c>
      <c r="B545" s="197" t="s">
        <v>1760</v>
      </c>
      <c r="C545" s="197" t="s">
        <v>1765</v>
      </c>
      <c r="D545" s="201">
        <v>571</v>
      </c>
    </row>
    <row r="546" spans="1:4" x14ac:dyDescent="0.2">
      <c r="A546" s="197" t="s">
        <v>152</v>
      </c>
      <c r="B546" s="197" t="s">
        <v>1760</v>
      </c>
      <c r="C546" s="197" t="s">
        <v>1766</v>
      </c>
      <c r="D546" s="201">
        <v>951</v>
      </c>
    </row>
    <row r="547" spans="1:4" x14ac:dyDescent="0.2">
      <c r="A547" s="197" t="s">
        <v>152</v>
      </c>
      <c r="B547" s="197" t="s">
        <v>1767</v>
      </c>
      <c r="C547" s="197" t="s">
        <v>1768</v>
      </c>
      <c r="D547" s="201">
        <v>417</v>
      </c>
    </row>
    <row r="548" spans="1:4" x14ac:dyDescent="0.2">
      <c r="A548" s="197" t="s">
        <v>152</v>
      </c>
      <c r="B548" s="197" t="s">
        <v>1767</v>
      </c>
      <c r="C548" s="197" t="s">
        <v>1411</v>
      </c>
      <c r="D548" s="201">
        <v>1261</v>
      </c>
    </row>
    <row r="549" spans="1:4" x14ac:dyDescent="0.2">
      <c r="A549" s="197" t="s">
        <v>152</v>
      </c>
      <c r="B549" s="197" t="s">
        <v>1767</v>
      </c>
      <c r="C549" s="197" t="s">
        <v>1769</v>
      </c>
      <c r="D549" s="201">
        <v>969</v>
      </c>
    </row>
    <row r="550" spans="1:4" x14ac:dyDescent="0.2">
      <c r="A550" s="197" t="s">
        <v>152</v>
      </c>
      <c r="B550" s="197" t="s">
        <v>1767</v>
      </c>
      <c r="C550" s="197" t="s">
        <v>1770</v>
      </c>
      <c r="D550" s="201">
        <v>135</v>
      </c>
    </row>
    <row r="551" spans="1:4" x14ac:dyDescent="0.2">
      <c r="A551" s="197" t="s">
        <v>152</v>
      </c>
      <c r="B551" s="197" t="s">
        <v>1767</v>
      </c>
      <c r="C551" s="197" t="s">
        <v>1771</v>
      </c>
      <c r="D551" s="201">
        <v>18</v>
      </c>
    </row>
    <row r="552" spans="1:4" x14ac:dyDescent="0.2">
      <c r="A552" s="197" t="s">
        <v>152</v>
      </c>
      <c r="B552" s="197" t="s">
        <v>1767</v>
      </c>
      <c r="C552" s="197" t="s">
        <v>1772</v>
      </c>
      <c r="D552" s="201">
        <v>701</v>
      </c>
    </row>
    <row r="553" spans="1:4" x14ac:dyDescent="0.2">
      <c r="A553" s="197" t="s">
        <v>152</v>
      </c>
      <c r="B553" s="197" t="s">
        <v>1767</v>
      </c>
      <c r="C553" s="197" t="s">
        <v>1773</v>
      </c>
      <c r="D553" s="201">
        <v>2440</v>
      </c>
    </row>
    <row r="554" spans="1:4" x14ac:dyDescent="0.2">
      <c r="A554" s="197" t="s">
        <v>152</v>
      </c>
      <c r="B554" s="197" t="s">
        <v>1767</v>
      </c>
      <c r="C554" s="197" t="s">
        <v>1388</v>
      </c>
      <c r="D554" s="201">
        <v>1509</v>
      </c>
    </row>
    <row r="555" spans="1:4" x14ac:dyDescent="0.2">
      <c r="A555" s="197" t="s">
        <v>152</v>
      </c>
      <c r="B555" s="197" t="s">
        <v>1767</v>
      </c>
      <c r="C555" s="197" t="s">
        <v>1774</v>
      </c>
      <c r="D555" s="201">
        <v>231</v>
      </c>
    </row>
    <row r="556" spans="1:4" x14ac:dyDescent="0.2">
      <c r="A556" s="197" t="s">
        <v>152</v>
      </c>
      <c r="B556" s="197" t="s">
        <v>1767</v>
      </c>
      <c r="C556" s="197" t="s">
        <v>1775</v>
      </c>
      <c r="D556" s="201">
        <v>31</v>
      </c>
    </row>
    <row r="557" spans="1:4" x14ac:dyDescent="0.2">
      <c r="A557" s="197" t="s">
        <v>152</v>
      </c>
      <c r="B557" s="197" t="s">
        <v>1776</v>
      </c>
      <c r="C557" s="197" t="s">
        <v>1777</v>
      </c>
      <c r="D557" s="201">
        <v>746</v>
      </c>
    </row>
    <row r="558" spans="1:4" x14ac:dyDescent="0.2">
      <c r="A558" s="197" t="s">
        <v>152</v>
      </c>
      <c r="B558" s="197" t="s">
        <v>1776</v>
      </c>
      <c r="C558" s="197" t="s">
        <v>1778</v>
      </c>
      <c r="D558" s="201">
        <v>316</v>
      </c>
    </row>
    <row r="559" spans="1:4" x14ac:dyDescent="0.2">
      <c r="A559" s="197" t="s">
        <v>152</v>
      </c>
      <c r="B559" s="197" t="s">
        <v>1776</v>
      </c>
      <c r="C559" s="197" t="s">
        <v>1779</v>
      </c>
      <c r="D559" s="201">
        <v>6946</v>
      </c>
    </row>
    <row r="560" spans="1:4" x14ac:dyDescent="0.2">
      <c r="A560" s="197" t="s">
        <v>152</v>
      </c>
      <c r="B560" s="197" t="s">
        <v>1776</v>
      </c>
      <c r="C560" s="197" t="s">
        <v>1780</v>
      </c>
      <c r="D560" s="201">
        <v>1026</v>
      </c>
    </row>
    <row r="561" spans="1:4" x14ac:dyDescent="0.2">
      <c r="A561" s="197" t="s">
        <v>152</v>
      </c>
      <c r="B561" s="197" t="s">
        <v>1776</v>
      </c>
      <c r="C561" s="197" t="s">
        <v>1781</v>
      </c>
      <c r="D561" s="201">
        <v>2892</v>
      </c>
    </row>
    <row r="562" spans="1:4" x14ac:dyDescent="0.2">
      <c r="A562" s="197" t="s">
        <v>152</v>
      </c>
      <c r="B562" s="197" t="s">
        <v>1776</v>
      </c>
      <c r="C562" s="197" t="s">
        <v>1782</v>
      </c>
      <c r="D562" s="201">
        <v>1950</v>
      </c>
    </row>
    <row r="563" spans="1:4" x14ac:dyDescent="0.2">
      <c r="A563" s="197" t="s">
        <v>152</v>
      </c>
      <c r="B563" s="197" t="s">
        <v>1776</v>
      </c>
      <c r="C563" s="197" t="s">
        <v>1783</v>
      </c>
      <c r="D563" s="201">
        <v>1650</v>
      </c>
    </row>
    <row r="564" spans="1:4" x14ac:dyDescent="0.2">
      <c r="A564" s="197" t="s">
        <v>152</v>
      </c>
      <c r="B564" s="197" t="s">
        <v>1776</v>
      </c>
      <c r="C564" s="197" t="s">
        <v>1784</v>
      </c>
      <c r="D564" s="201">
        <v>287</v>
      </c>
    </row>
    <row r="565" spans="1:4" x14ac:dyDescent="0.2">
      <c r="A565" s="197" t="s">
        <v>152</v>
      </c>
      <c r="B565" s="197" t="s">
        <v>1776</v>
      </c>
      <c r="C565" s="197" t="s">
        <v>1773</v>
      </c>
      <c r="D565" s="201">
        <v>11395</v>
      </c>
    </row>
    <row r="566" spans="1:4" x14ac:dyDescent="0.2">
      <c r="A566" s="197" t="s">
        <v>152</v>
      </c>
      <c r="B566" s="197" t="s">
        <v>1776</v>
      </c>
      <c r="C566" s="197" t="s">
        <v>1366</v>
      </c>
      <c r="D566" s="201">
        <v>258</v>
      </c>
    </row>
    <row r="567" spans="1:4" x14ac:dyDescent="0.2">
      <c r="A567" s="197" t="s">
        <v>152</v>
      </c>
      <c r="B567" s="197" t="s">
        <v>1776</v>
      </c>
      <c r="C567" s="197" t="s">
        <v>1402</v>
      </c>
      <c r="D567" s="201">
        <v>4286</v>
      </c>
    </row>
    <row r="568" spans="1:4" x14ac:dyDescent="0.2">
      <c r="A568" s="197" t="s">
        <v>152</v>
      </c>
      <c r="B568" s="197" t="s">
        <v>1776</v>
      </c>
      <c r="C568" s="197" t="s">
        <v>1388</v>
      </c>
      <c r="D568" s="201">
        <v>24483</v>
      </c>
    </row>
    <row r="569" spans="1:4" x14ac:dyDescent="0.2">
      <c r="A569" s="197" t="s">
        <v>152</v>
      </c>
      <c r="B569" s="197" t="s">
        <v>1785</v>
      </c>
      <c r="C569" s="197" t="s">
        <v>2380</v>
      </c>
      <c r="D569" s="201">
        <v>52</v>
      </c>
    </row>
    <row r="570" spans="1:4" x14ac:dyDescent="0.2">
      <c r="A570" s="197" t="s">
        <v>152</v>
      </c>
      <c r="B570" s="197" t="s">
        <v>1785</v>
      </c>
      <c r="C570" s="197" t="s">
        <v>2647</v>
      </c>
      <c r="D570" s="201">
        <v>1508</v>
      </c>
    </row>
    <row r="571" spans="1:4" x14ac:dyDescent="0.2">
      <c r="A571" s="197" t="s">
        <v>152</v>
      </c>
      <c r="B571" s="197" t="s">
        <v>1785</v>
      </c>
      <c r="C571" s="197" t="s">
        <v>1786</v>
      </c>
      <c r="D571" s="201">
        <v>862</v>
      </c>
    </row>
    <row r="572" spans="1:4" x14ac:dyDescent="0.2">
      <c r="A572" s="197" t="s">
        <v>152</v>
      </c>
      <c r="B572" s="197" t="s">
        <v>1785</v>
      </c>
      <c r="C572" s="197" t="s">
        <v>1430</v>
      </c>
      <c r="D572" s="201">
        <v>429</v>
      </c>
    </row>
    <row r="573" spans="1:4" x14ac:dyDescent="0.2">
      <c r="A573" s="197" t="s">
        <v>152</v>
      </c>
      <c r="B573" s="197" t="s">
        <v>1785</v>
      </c>
      <c r="C573" s="197" t="s">
        <v>1787</v>
      </c>
      <c r="D573" s="201">
        <v>2489</v>
      </c>
    </row>
    <row r="574" spans="1:4" x14ac:dyDescent="0.2">
      <c r="A574" s="197" t="s">
        <v>152</v>
      </c>
      <c r="B574" s="197" t="s">
        <v>1785</v>
      </c>
      <c r="C574" s="197" t="s">
        <v>1788</v>
      </c>
      <c r="D574" s="201">
        <v>5</v>
      </c>
    </row>
    <row r="575" spans="1:4" x14ac:dyDescent="0.2">
      <c r="A575" s="197" t="s">
        <v>152</v>
      </c>
      <c r="B575" s="197" t="s">
        <v>1785</v>
      </c>
      <c r="C575" s="197" t="s">
        <v>1789</v>
      </c>
      <c r="D575" s="201">
        <v>470</v>
      </c>
    </row>
    <row r="576" spans="1:4" x14ac:dyDescent="0.2">
      <c r="A576" s="197" t="s">
        <v>152</v>
      </c>
      <c r="B576" s="197" t="s">
        <v>1785</v>
      </c>
      <c r="C576" s="197" t="s">
        <v>1790</v>
      </c>
      <c r="D576" s="201">
        <v>961</v>
      </c>
    </row>
    <row r="577" spans="1:4" x14ac:dyDescent="0.2">
      <c r="A577" s="197" t="s">
        <v>152</v>
      </c>
      <c r="B577" s="197" t="s">
        <v>1785</v>
      </c>
      <c r="C577" s="197" t="s">
        <v>1503</v>
      </c>
      <c r="D577" s="201">
        <v>6698</v>
      </c>
    </row>
    <row r="578" spans="1:4" x14ac:dyDescent="0.2">
      <c r="A578" s="197" t="s">
        <v>152</v>
      </c>
      <c r="B578" s="197" t="s">
        <v>1785</v>
      </c>
      <c r="C578" s="197" t="s">
        <v>1377</v>
      </c>
      <c r="D578" s="201">
        <v>2028</v>
      </c>
    </row>
    <row r="579" spans="1:4" x14ac:dyDescent="0.2">
      <c r="A579" s="197" t="s">
        <v>152</v>
      </c>
      <c r="B579" s="197" t="s">
        <v>1785</v>
      </c>
      <c r="C579" s="197" t="s">
        <v>1414</v>
      </c>
      <c r="D579" s="201">
        <v>625</v>
      </c>
    </row>
    <row r="580" spans="1:4" x14ac:dyDescent="0.2">
      <c r="A580" s="197" t="s">
        <v>152</v>
      </c>
      <c r="B580" s="197" t="s">
        <v>1785</v>
      </c>
      <c r="C580" s="197" t="s">
        <v>1633</v>
      </c>
      <c r="D580" s="201">
        <v>107</v>
      </c>
    </row>
    <row r="581" spans="1:4" x14ac:dyDescent="0.2">
      <c r="A581" s="197" t="s">
        <v>152</v>
      </c>
      <c r="B581" s="197" t="s">
        <v>1791</v>
      </c>
      <c r="C581" s="197" t="s">
        <v>1792</v>
      </c>
      <c r="D581" s="201">
        <v>156</v>
      </c>
    </row>
    <row r="582" spans="1:4" x14ac:dyDescent="0.2">
      <c r="A582" s="197" t="s">
        <v>152</v>
      </c>
      <c r="B582" s="197" t="s">
        <v>1791</v>
      </c>
      <c r="C582" s="197" t="s">
        <v>1793</v>
      </c>
      <c r="D582" s="201">
        <v>104</v>
      </c>
    </row>
    <row r="583" spans="1:4" x14ac:dyDescent="0.2">
      <c r="A583" s="197" t="s">
        <v>152</v>
      </c>
      <c r="B583" s="197" t="s">
        <v>1791</v>
      </c>
      <c r="C583" s="197" t="s">
        <v>1791</v>
      </c>
      <c r="D583" s="201">
        <v>1630</v>
      </c>
    </row>
    <row r="584" spans="1:4" x14ac:dyDescent="0.2">
      <c r="A584" s="197" t="s">
        <v>152</v>
      </c>
      <c r="B584" s="197" t="s">
        <v>1791</v>
      </c>
      <c r="C584" s="197" t="s">
        <v>1794</v>
      </c>
      <c r="D584" s="201">
        <v>181</v>
      </c>
    </row>
    <row r="585" spans="1:4" x14ac:dyDescent="0.2">
      <c r="A585" s="197" t="s">
        <v>152</v>
      </c>
      <c r="B585" s="197" t="s">
        <v>1795</v>
      </c>
      <c r="C585" s="197" t="s">
        <v>1796</v>
      </c>
      <c r="D585" s="201">
        <v>174</v>
      </c>
    </row>
    <row r="586" spans="1:4" x14ac:dyDescent="0.2">
      <c r="A586" s="197" t="s">
        <v>152</v>
      </c>
      <c r="B586" s="197" t="s">
        <v>1795</v>
      </c>
      <c r="C586" s="197" t="s">
        <v>1797</v>
      </c>
      <c r="D586" s="201">
        <v>96</v>
      </c>
    </row>
    <row r="587" spans="1:4" x14ac:dyDescent="0.2">
      <c r="A587" s="197" t="s">
        <v>152</v>
      </c>
      <c r="B587" s="197" t="s">
        <v>1795</v>
      </c>
      <c r="C587" s="197" t="s">
        <v>1798</v>
      </c>
      <c r="D587" s="201">
        <v>195</v>
      </c>
    </row>
    <row r="588" spans="1:4" x14ac:dyDescent="0.2">
      <c r="A588" s="197" t="s">
        <v>152</v>
      </c>
      <c r="B588" s="197" t="s">
        <v>1795</v>
      </c>
      <c r="C588" s="197" t="s">
        <v>1293</v>
      </c>
      <c r="D588" s="201">
        <v>466</v>
      </c>
    </row>
    <row r="589" spans="1:4" x14ac:dyDescent="0.2">
      <c r="A589" s="197" t="s">
        <v>152</v>
      </c>
      <c r="B589" s="197" t="s">
        <v>1795</v>
      </c>
      <c r="C589" s="197" t="s">
        <v>1799</v>
      </c>
      <c r="D589" s="201">
        <v>226</v>
      </c>
    </row>
    <row r="590" spans="1:4" x14ac:dyDescent="0.2">
      <c r="A590" s="197" t="s">
        <v>152</v>
      </c>
      <c r="B590" s="197" t="s">
        <v>1795</v>
      </c>
      <c r="C590" s="197" t="s">
        <v>1800</v>
      </c>
      <c r="D590" s="201">
        <v>1315</v>
      </c>
    </row>
    <row r="591" spans="1:4" x14ac:dyDescent="0.2">
      <c r="A591" s="197" t="s">
        <v>153</v>
      </c>
      <c r="B591" s="197" t="s">
        <v>1801</v>
      </c>
      <c r="C591" s="197" t="s">
        <v>1802</v>
      </c>
      <c r="D591" s="201">
        <v>4904</v>
      </c>
    </row>
    <row r="592" spans="1:4" x14ac:dyDescent="0.2">
      <c r="A592" s="197" t="s">
        <v>153</v>
      </c>
      <c r="B592" s="197" t="s">
        <v>1801</v>
      </c>
      <c r="C592" s="197" t="s">
        <v>1803</v>
      </c>
      <c r="D592" s="201">
        <v>119</v>
      </c>
    </row>
    <row r="593" spans="1:4" x14ac:dyDescent="0.2">
      <c r="A593" s="197" t="s">
        <v>153</v>
      </c>
      <c r="B593" s="197" t="s">
        <v>1801</v>
      </c>
      <c r="C593" s="197" t="s">
        <v>2465</v>
      </c>
      <c r="D593" s="201">
        <v>1</v>
      </c>
    </row>
    <row r="594" spans="1:4" x14ac:dyDescent="0.2">
      <c r="A594" s="197" t="s">
        <v>153</v>
      </c>
      <c r="B594" s="197" t="s">
        <v>1801</v>
      </c>
      <c r="C594" s="197" t="s">
        <v>1804</v>
      </c>
      <c r="D594" s="201">
        <v>90</v>
      </c>
    </row>
    <row r="595" spans="1:4" x14ac:dyDescent="0.2">
      <c r="A595" s="197" t="s">
        <v>153</v>
      </c>
      <c r="B595" s="197" t="s">
        <v>1801</v>
      </c>
      <c r="C595" s="197" t="s">
        <v>1308</v>
      </c>
      <c r="D595" s="201">
        <v>57</v>
      </c>
    </row>
    <row r="596" spans="1:4" x14ac:dyDescent="0.2">
      <c r="A596" s="197" t="s">
        <v>153</v>
      </c>
      <c r="B596" s="197" t="s">
        <v>1801</v>
      </c>
      <c r="C596" s="197" t="s">
        <v>2648</v>
      </c>
      <c r="D596" s="201">
        <v>1</v>
      </c>
    </row>
    <row r="597" spans="1:4" x14ac:dyDescent="0.2">
      <c r="A597" s="197" t="s">
        <v>153</v>
      </c>
      <c r="B597" s="197" t="s">
        <v>1801</v>
      </c>
      <c r="C597" s="197" t="s">
        <v>1805</v>
      </c>
      <c r="D597" s="201">
        <v>22</v>
      </c>
    </row>
    <row r="598" spans="1:4" x14ac:dyDescent="0.2">
      <c r="A598" s="197" t="s">
        <v>153</v>
      </c>
      <c r="B598" s="197" t="s">
        <v>1806</v>
      </c>
      <c r="C598" s="197" t="s">
        <v>1806</v>
      </c>
      <c r="D598" s="201">
        <v>6641</v>
      </c>
    </row>
    <row r="599" spans="1:4" x14ac:dyDescent="0.2">
      <c r="A599" s="197" t="s">
        <v>153</v>
      </c>
      <c r="B599" s="197" t="s">
        <v>1806</v>
      </c>
      <c r="C599" s="197" t="s">
        <v>1407</v>
      </c>
      <c r="D599" s="201">
        <v>520</v>
      </c>
    </row>
    <row r="600" spans="1:4" x14ac:dyDescent="0.2">
      <c r="A600" s="197" t="s">
        <v>153</v>
      </c>
      <c r="B600" s="197" t="s">
        <v>1806</v>
      </c>
      <c r="C600" s="197" t="s">
        <v>1807</v>
      </c>
      <c r="D600" s="201">
        <v>42</v>
      </c>
    </row>
    <row r="601" spans="1:4" x14ac:dyDescent="0.2">
      <c r="A601" s="197" t="s">
        <v>153</v>
      </c>
      <c r="B601" s="197" t="s">
        <v>1806</v>
      </c>
      <c r="C601" s="197" t="s">
        <v>1433</v>
      </c>
      <c r="D601" s="201">
        <v>178</v>
      </c>
    </row>
    <row r="602" spans="1:4" x14ac:dyDescent="0.2">
      <c r="A602" s="197" t="s">
        <v>153</v>
      </c>
      <c r="B602" s="197" t="s">
        <v>1806</v>
      </c>
      <c r="C602" s="197" t="s">
        <v>1808</v>
      </c>
      <c r="D602" s="201">
        <v>276</v>
      </c>
    </row>
    <row r="603" spans="1:4" x14ac:dyDescent="0.2">
      <c r="A603" s="197" t="s">
        <v>153</v>
      </c>
      <c r="B603" s="197" t="s">
        <v>1806</v>
      </c>
      <c r="C603" s="197" t="s">
        <v>1809</v>
      </c>
      <c r="D603" s="201">
        <v>5</v>
      </c>
    </row>
    <row r="604" spans="1:4" x14ac:dyDescent="0.2">
      <c r="A604" s="197" t="s">
        <v>153</v>
      </c>
      <c r="B604" s="197" t="s">
        <v>1810</v>
      </c>
      <c r="C604" s="197" t="s">
        <v>1810</v>
      </c>
      <c r="D604" s="201">
        <v>504</v>
      </c>
    </row>
    <row r="605" spans="1:4" x14ac:dyDescent="0.2">
      <c r="A605" s="197" t="s">
        <v>153</v>
      </c>
      <c r="B605" s="197" t="s">
        <v>1810</v>
      </c>
      <c r="C605" s="197" t="s">
        <v>1811</v>
      </c>
      <c r="D605" s="201">
        <v>172</v>
      </c>
    </row>
    <row r="606" spans="1:4" x14ac:dyDescent="0.2">
      <c r="A606" s="197" t="s">
        <v>153</v>
      </c>
      <c r="B606" s="197" t="s">
        <v>1810</v>
      </c>
      <c r="C606" s="197" t="s">
        <v>1742</v>
      </c>
      <c r="D606" s="201">
        <v>52</v>
      </c>
    </row>
    <row r="607" spans="1:4" x14ac:dyDescent="0.2">
      <c r="A607" s="197" t="s">
        <v>153</v>
      </c>
      <c r="B607" s="197" t="s">
        <v>1810</v>
      </c>
      <c r="C607" s="197" t="s">
        <v>2521</v>
      </c>
      <c r="D607" s="201">
        <v>22</v>
      </c>
    </row>
    <row r="608" spans="1:4" x14ac:dyDescent="0.2">
      <c r="A608" s="197" t="s">
        <v>153</v>
      </c>
      <c r="B608" s="197" t="s">
        <v>1812</v>
      </c>
      <c r="C608" s="197" t="s">
        <v>1813</v>
      </c>
      <c r="D608" s="201">
        <v>12</v>
      </c>
    </row>
    <row r="609" spans="1:4" x14ac:dyDescent="0.2">
      <c r="A609" s="197" t="s">
        <v>153</v>
      </c>
      <c r="B609" s="197" t="s">
        <v>1812</v>
      </c>
      <c r="C609" s="197" t="s">
        <v>1583</v>
      </c>
      <c r="D609" s="201">
        <v>22</v>
      </c>
    </row>
    <row r="610" spans="1:4" x14ac:dyDescent="0.2">
      <c r="A610" s="197" t="s">
        <v>153</v>
      </c>
      <c r="B610" s="197" t="s">
        <v>1812</v>
      </c>
      <c r="C610" s="197" t="s">
        <v>1812</v>
      </c>
      <c r="D610" s="201">
        <v>469</v>
      </c>
    </row>
    <row r="611" spans="1:4" x14ac:dyDescent="0.2">
      <c r="A611" s="197" t="s">
        <v>153</v>
      </c>
      <c r="B611" s="197" t="s">
        <v>1812</v>
      </c>
      <c r="C611" s="197" t="s">
        <v>1474</v>
      </c>
      <c r="D611" s="201">
        <v>32</v>
      </c>
    </row>
    <row r="612" spans="1:4" x14ac:dyDescent="0.2">
      <c r="A612" s="197" t="s">
        <v>153</v>
      </c>
      <c r="B612" s="197" t="s">
        <v>1812</v>
      </c>
      <c r="C612" s="197" t="s">
        <v>1814</v>
      </c>
      <c r="D612" s="201">
        <v>19</v>
      </c>
    </row>
    <row r="613" spans="1:4" x14ac:dyDescent="0.2">
      <c r="A613" s="197" t="s">
        <v>153</v>
      </c>
      <c r="B613" s="197" t="s">
        <v>1815</v>
      </c>
      <c r="C613" s="197" t="s">
        <v>2522</v>
      </c>
      <c r="D613" s="201">
        <v>14</v>
      </c>
    </row>
    <row r="614" spans="1:4" x14ac:dyDescent="0.2">
      <c r="A614" s="197" t="s">
        <v>153</v>
      </c>
      <c r="B614" s="197" t="s">
        <v>1815</v>
      </c>
      <c r="C614" s="197" t="s">
        <v>1344</v>
      </c>
      <c r="D614" s="201">
        <v>406</v>
      </c>
    </row>
    <row r="615" spans="1:4" x14ac:dyDescent="0.2">
      <c r="A615" s="197" t="s">
        <v>153</v>
      </c>
      <c r="B615" s="197" t="s">
        <v>1815</v>
      </c>
      <c r="C615" s="197" t="s">
        <v>1272</v>
      </c>
      <c r="D615" s="201">
        <v>7</v>
      </c>
    </row>
    <row r="616" spans="1:4" x14ac:dyDescent="0.2">
      <c r="A616" s="197" t="s">
        <v>153</v>
      </c>
      <c r="B616" s="197" t="s">
        <v>1815</v>
      </c>
      <c r="C616" s="197" t="s">
        <v>2523</v>
      </c>
      <c r="D616" s="201">
        <v>22</v>
      </c>
    </row>
    <row r="617" spans="1:4" x14ac:dyDescent="0.2">
      <c r="A617" s="197" t="s">
        <v>153</v>
      </c>
      <c r="B617" s="197" t="s">
        <v>1815</v>
      </c>
      <c r="C617" s="197" t="s">
        <v>1816</v>
      </c>
      <c r="D617" s="201">
        <v>23</v>
      </c>
    </row>
    <row r="618" spans="1:4" x14ac:dyDescent="0.2">
      <c r="A618" s="197" t="s">
        <v>153</v>
      </c>
      <c r="B618" s="197" t="s">
        <v>1815</v>
      </c>
      <c r="C618" s="197" t="s">
        <v>1817</v>
      </c>
      <c r="D618" s="201">
        <v>17</v>
      </c>
    </row>
    <row r="619" spans="1:4" x14ac:dyDescent="0.2">
      <c r="A619" s="197" t="s">
        <v>153</v>
      </c>
      <c r="B619" s="197" t="s">
        <v>1818</v>
      </c>
      <c r="C619" s="197" t="s">
        <v>1819</v>
      </c>
      <c r="D619" s="201">
        <v>81</v>
      </c>
    </row>
    <row r="620" spans="1:4" x14ac:dyDescent="0.2">
      <c r="A620" s="197" t="s">
        <v>153</v>
      </c>
      <c r="B620" s="197" t="s">
        <v>1818</v>
      </c>
      <c r="C620" s="197" t="s">
        <v>1818</v>
      </c>
      <c r="D620" s="201">
        <v>1298</v>
      </c>
    </row>
    <row r="621" spans="1:4" x14ac:dyDescent="0.2">
      <c r="A621" s="197" t="s">
        <v>153</v>
      </c>
      <c r="B621" s="197" t="s">
        <v>1818</v>
      </c>
      <c r="C621" s="197" t="s">
        <v>1820</v>
      </c>
      <c r="D621" s="201">
        <v>242</v>
      </c>
    </row>
    <row r="622" spans="1:4" x14ac:dyDescent="0.2">
      <c r="A622" s="197" t="s">
        <v>153</v>
      </c>
      <c r="B622" s="197" t="s">
        <v>1818</v>
      </c>
      <c r="C622" s="197" t="s">
        <v>1821</v>
      </c>
      <c r="D622" s="201">
        <v>42</v>
      </c>
    </row>
    <row r="623" spans="1:4" x14ac:dyDescent="0.2">
      <c r="A623" s="197" t="s">
        <v>153</v>
      </c>
      <c r="B623" s="197" t="s">
        <v>1818</v>
      </c>
      <c r="C623" s="197" t="s">
        <v>1822</v>
      </c>
      <c r="D623" s="201">
        <v>94</v>
      </c>
    </row>
    <row r="624" spans="1:4" x14ac:dyDescent="0.2">
      <c r="A624" s="197" t="s">
        <v>153</v>
      </c>
      <c r="B624" s="197" t="s">
        <v>153</v>
      </c>
      <c r="C624" s="197" t="s">
        <v>1823</v>
      </c>
      <c r="D624" s="201">
        <v>3566</v>
      </c>
    </row>
    <row r="625" spans="1:4" x14ac:dyDescent="0.2">
      <c r="A625" s="197" t="s">
        <v>153</v>
      </c>
      <c r="B625" s="197" t="s">
        <v>153</v>
      </c>
      <c r="C625" s="197" t="s">
        <v>1824</v>
      </c>
      <c r="D625" s="201">
        <v>168</v>
      </c>
    </row>
    <row r="626" spans="1:4" x14ac:dyDescent="0.2">
      <c r="A626" s="197" t="s">
        <v>153</v>
      </c>
      <c r="B626" s="197" t="s">
        <v>153</v>
      </c>
      <c r="C626" s="197" t="s">
        <v>1825</v>
      </c>
      <c r="D626" s="201">
        <v>107</v>
      </c>
    </row>
    <row r="627" spans="1:4" x14ac:dyDescent="0.2">
      <c r="A627" s="197" t="s">
        <v>153</v>
      </c>
      <c r="B627" s="197" t="s">
        <v>153</v>
      </c>
      <c r="C627" s="197" t="s">
        <v>1826</v>
      </c>
      <c r="D627" s="201">
        <v>323</v>
      </c>
    </row>
    <row r="628" spans="1:4" x14ac:dyDescent="0.2">
      <c r="A628" s="197" t="s">
        <v>153</v>
      </c>
      <c r="B628" s="197" t="s">
        <v>153</v>
      </c>
      <c r="C628" s="197" t="s">
        <v>1279</v>
      </c>
      <c r="D628" s="201">
        <v>10585</v>
      </c>
    </row>
    <row r="629" spans="1:4" x14ac:dyDescent="0.2">
      <c r="A629" s="197" t="s">
        <v>153</v>
      </c>
      <c r="B629" s="197" t="s">
        <v>153</v>
      </c>
      <c r="C629" s="197" t="s">
        <v>1827</v>
      </c>
      <c r="D629" s="201">
        <v>356</v>
      </c>
    </row>
    <row r="630" spans="1:4" x14ac:dyDescent="0.2">
      <c r="A630" s="197" t="s">
        <v>153</v>
      </c>
      <c r="B630" s="197" t="s">
        <v>153</v>
      </c>
      <c r="C630" s="197" t="s">
        <v>1828</v>
      </c>
      <c r="D630" s="201">
        <v>33</v>
      </c>
    </row>
    <row r="631" spans="1:4" x14ac:dyDescent="0.2">
      <c r="A631" s="197" t="s">
        <v>153</v>
      </c>
      <c r="B631" s="197" t="s">
        <v>153</v>
      </c>
      <c r="C631" s="197" t="s">
        <v>1829</v>
      </c>
      <c r="D631" s="201">
        <v>2361</v>
      </c>
    </row>
    <row r="632" spans="1:4" x14ac:dyDescent="0.2">
      <c r="A632" s="197" t="s">
        <v>153</v>
      </c>
      <c r="B632" s="197" t="s">
        <v>153</v>
      </c>
      <c r="C632" s="197" t="s">
        <v>1830</v>
      </c>
      <c r="D632" s="201">
        <v>5326</v>
      </c>
    </row>
    <row r="633" spans="1:4" x14ac:dyDescent="0.2">
      <c r="A633" s="197" t="s">
        <v>153</v>
      </c>
      <c r="B633" s="197" t="s">
        <v>153</v>
      </c>
      <c r="C633" s="197" t="s">
        <v>1831</v>
      </c>
      <c r="D633" s="201">
        <v>288</v>
      </c>
    </row>
    <row r="634" spans="1:4" x14ac:dyDescent="0.2">
      <c r="A634" s="197" t="s">
        <v>153</v>
      </c>
      <c r="B634" s="197" t="s">
        <v>153</v>
      </c>
      <c r="C634" s="197" t="s">
        <v>1832</v>
      </c>
      <c r="D634" s="201">
        <v>109</v>
      </c>
    </row>
    <row r="635" spans="1:4" x14ac:dyDescent="0.2">
      <c r="A635" s="197" t="s">
        <v>153</v>
      </c>
      <c r="B635" s="197" t="s">
        <v>153</v>
      </c>
      <c r="C635" s="197" t="s">
        <v>1833</v>
      </c>
      <c r="D635" s="201">
        <v>43</v>
      </c>
    </row>
    <row r="636" spans="1:4" x14ac:dyDescent="0.2">
      <c r="A636" s="197" t="s">
        <v>153</v>
      </c>
      <c r="B636" s="197" t="s">
        <v>153</v>
      </c>
      <c r="C636" s="197" t="s">
        <v>1295</v>
      </c>
      <c r="D636" s="201">
        <v>10225</v>
      </c>
    </row>
    <row r="637" spans="1:4" x14ac:dyDescent="0.2">
      <c r="A637" s="197" t="s">
        <v>153</v>
      </c>
      <c r="B637" s="197" t="s">
        <v>153</v>
      </c>
      <c r="C637" s="197" t="s">
        <v>1378</v>
      </c>
      <c r="D637" s="201">
        <v>24</v>
      </c>
    </row>
    <row r="638" spans="1:4" x14ac:dyDescent="0.2">
      <c r="A638" s="197" t="s">
        <v>153</v>
      </c>
      <c r="B638" s="197" t="s">
        <v>153</v>
      </c>
      <c r="C638" s="197" t="s">
        <v>1300</v>
      </c>
      <c r="D638" s="201">
        <v>19101</v>
      </c>
    </row>
    <row r="639" spans="1:4" x14ac:dyDescent="0.2">
      <c r="A639" s="197" t="s">
        <v>153</v>
      </c>
      <c r="B639" s="197" t="s">
        <v>153</v>
      </c>
      <c r="C639" s="197" t="s">
        <v>1834</v>
      </c>
      <c r="D639" s="201">
        <v>108</v>
      </c>
    </row>
    <row r="640" spans="1:4" x14ac:dyDescent="0.2">
      <c r="A640" s="197" t="s">
        <v>153</v>
      </c>
      <c r="B640" s="197" t="s">
        <v>153</v>
      </c>
      <c r="C640" s="197" t="s">
        <v>1304</v>
      </c>
      <c r="D640" s="201">
        <v>9251</v>
      </c>
    </row>
    <row r="641" spans="1:4" x14ac:dyDescent="0.2">
      <c r="A641" s="197" t="s">
        <v>153</v>
      </c>
      <c r="B641" s="197" t="s">
        <v>153</v>
      </c>
      <c r="C641" s="197" t="s">
        <v>1835</v>
      </c>
      <c r="D641" s="201">
        <v>1479</v>
      </c>
    </row>
    <row r="642" spans="1:4" x14ac:dyDescent="0.2">
      <c r="A642" s="197" t="s">
        <v>153</v>
      </c>
      <c r="B642" s="197" t="s">
        <v>153</v>
      </c>
      <c r="C642" s="197" t="s">
        <v>1836</v>
      </c>
      <c r="D642" s="201">
        <v>211</v>
      </c>
    </row>
    <row r="643" spans="1:4" x14ac:dyDescent="0.2">
      <c r="A643" s="197" t="s">
        <v>153</v>
      </c>
      <c r="B643" s="197" t="s">
        <v>1837</v>
      </c>
      <c r="C643" s="197" t="s">
        <v>1838</v>
      </c>
      <c r="D643" s="201">
        <v>900</v>
      </c>
    </row>
    <row r="644" spans="1:4" x14ac:dyDescent="0.2">
      <c r="A644" s="197" t="s">
        <v>153</v>
      </c>
      <c r="B644" s="197" t="s">
        <v>1837</v>
      </c>
      <c r="C644" s="197" t="s">
        <v>1534</v>
      </c>
      <c r="D644" s="201">
        <v>1</v>
      </c>
    </row>
    <row r="645" spans="1:4" x14ac:dyDescent="0.2">
      <c r="A645" s="197" t="s">
        <v>153</v>
      </c>
      <c r="B645" s="197" t="s">
        <v>1837</v>
      </c>
      <c r="C645" s="197" t="s">
        <v>1839</v>
      </c>
      <c r="D645" s="201">
        <v>11</v>
      </c>
    </row>
    <row r="646" spans="1:4" x14ac:dyDescent="0.2">
      <c r="A646" s="197" t="s">
        <v>153</v>
      </c>
      <c r="B646" s="197" t="s">
        <v>1837</v>
      </c>
      <c r="C646" s="197" t="s">
        <v>1840</v>
      </c>
      <c r="D646" s="201">
        <v>2025</v>
      </c>
    </row>
    <row r="647" spans="1:4" x14ac:dyDescent="0.2">
      <c r="A647" s="197" t="s">
        <v>153</v>
      </c>
      <c r="B647" s="197" t="s">
        <v>1837</v>
      </c>
      <c r="C647" s="197" t="s">
        <v>1841</v>
      </c>
      <c r="D647" s="201">
        <v>90</v>
      </c>
    </row>
    <row r="648" spans="1:4" x14ac:dyDescent="0.2">
      <c r="A648" s="197" t="s">
        <v>153</v>
      </c>
      <c r="B648" s="197" t="s">
        <v>1842</v>
      </c>
      <c r="C648" s="197" t="s">
        <v>1843</v>
      </c>
      <c r="D648" s="201">
        <v>11</v>
      </c>
    </row>
    <row r="649" spans="1:4" x14ac:dyDescent="0.2">
      <c r="A649" s="197" t="s">
        <v>153</v>
      </c>
      <c r="B649" s="197" t="s">
        <v>1842</v>
      </c>
      <c r="C649" s="197" t="s">
        <v>1842</v>
      </c>
      <c r="D649" s="201">
        <v>280</v>
      </c>
    </row>
    <row r="650" spans="1:4" x14ac:dyDescent="0.2">
      <c r="A650" s="197" t="s">
        <v>153</v>
      </c>
      <c r="B650" s="197" t="s">
        <v>1844</v>
      </c>
      <c r="C650" s="197" t="s">
        <v>1845</v>
      </c>
      <c r="D650" s="201">
        <v>91</v>
      </c>
    </row>
    <row r="651" spans="1:4" x14ac:dyDescent="0.2">
      <c r="A651" s="197" t="s">
        <v>153</v>
      </c>
      <c r="B651" s="197" t="s">
        <v>1844</v>
      </c>
      <c r="C651" s="197" t="s">
        <v>1846</v>
      </c>
      <c r="D651" s="201">
        <v>161</v>
      </c>
    </row>
    <row r="652" spans="1:4" x14ac:dyDescent="0.2">
      <c r="A652" s="197" t="s">
        <v>153</v>
      </c>
      <c r="B652" s="197" t="s">
        <v>1844</v>
      </c>
      <c r="C652" s="197" t="s">
        <v>1847</v>
      </c>
      <c r="D652" s="201">
        <v>1554</v>
      </c>
    </row>
    <row r="653" spans="1:4" x14ac:dyDescent="0.2">
      <c r="A653" s="197" t="s">
        <v>153</v>
      </c>
      <c r="B653" s="197" t="s">
        <v>1844</v>
      </c>
      <c r="C653" s="197" t="s">
        <v>1848</v>
      </c>
      <c r="D653" s="201">
        <v>178</v>
      </c>
    </row>
    <row r="654" spans="1:4" x14ac:dyDescent="0.2">
      <c r="A654" s="197" t="s">
        <v>153</v>
      </c>
      <c r="B654" s="197" t="s">
        <v>1844</v>
      </c>
      <c r="C654" s="197" t="s">
        <v>1849</v>
      </c>
      <c r="D654" s="201">
        <v>46</v>
      </c>
    </row>
    <row r="655" spans="1:4" x14ac:dyDescent="0.2">
      <c r="A655" s="197" t="s">
        <v>153</v>
      </c>
      <c r="B655" s="197" t="s">
        <v>1844</v>
      </c>
      <c r="C655" s="197" t="s">
        <v>1850</v>
      </c>
      <c r="D655" s="201">
        <v>295</v>
      </c>
    </row>
    <row r="656" spans="1:4" x14ac:dyDescent="0.2">
      <c r="A656" s="197" t="s">
        <v>153</v>
      </c>
      <c r="B656" s="197" t="s">
        <v>1844</v>
      </c>
      <c r="C656" s="197" t="s">
        <v>1851</v>
      </c>
      <c r="D656" s="201">
        <v>20</v>
      </c>
    </row>
    <row r="657" spans="1:4" x14ac:dyDescent="0.2">
      <c r="A657" s="197" t="s">
        <v>153</v>
      </c>
      <c r="B657" s="197" t="s">
        <v>1844</v>
      </c>
      <c r="C657" s="197" t="s">
        <v>1402</v>
      </c>
      <c r="D657" s="201">
        <v>96</v>
      </c>
    </row>
    <row r="658" spans="1:4" x14ac:dyDescent="0.2">
      <c r="A658" s="197" t="s">
        <v>153</v>
      </c>
      <c r="B658" s="197" t="s">
        <v>1844</v>
      </c>
      <c r="C658" s="197" t="s">
        <v>1852</v>
      </c>
      <c r="D658" s="201">
        <v>46</v>
      </c>
    </row>
    <row r="659" spans="1:4" x14ac:dyDescent="0.2">
      <c r="A659" s="197" t="s">
        <v>153</v>
      </c>
      <c r="B659" s="197" t="s">
        <v>1853</v>
      </c>
      <c r="C659" s="197" t="s">
        <v>1854</v>
      </c>
      <c r="D659" s="201">
        <v>121</v>
      </c>
    </row>
    <row r="660" spans="1:4" x14ac:dyDescent="0.2">
      <c r="A660" s="197" t="s">
        <v>153</v>
      </c>
      <c r="B660" s="197" t="s">
        <v>1853</v>
      </c>
      <c r="C660" s="197" t="s">
        <v>1855</v>
      </c>
      <c r="D660" s="201">
        <v>25</v>
      </c>
    </row>
    <row r="661" spans="1:4" x14ac:dyDescent="0.2">
      <c r="A661" s="197" t="s">
        <v>153</v>
      </c>
      <c r="B661" s="197" t="s">
        <v>1853</v>
      </c>
      <c r="C661" s="197" t="s">
        <v>1856</v>
      </c>
      <c r="D661" s="201">
        <v>141</v>
      </c>
    </row>
    <row r="662" spans="1:4" x14ac:dyDescent="0.2">
      <c r="A662" s="197" t="s">
        <v>153</v>
      </c>
      <c r="B662" s="197" t="s">
        <v>1853</v>
      </c>
      <c r="C662" s="197" t="s">
        <v>1853</v>
      </c>
      <c r="D662" s="201">
        <v>608</v>
      </c>
    </row>
    <row r="663" spans="1:4" x14ac:dyDescent="0.2">
      <c r="A663" s="197" t="s">
        <v>153</v>
      </c>
      <c r="B663" s="197" t="s">
        <v>1857</v>
      </c>
      <c r="C663" s="197" t="s">
        <v>1858</v>
      </c>
      <c r="D663" s="201">
        <v>738</v>
      </c>
    </row>
    <row r="664" spans="1:4" x14ac:dyDescent="0.2">
      <c r="A664" s="197" t="s">
        <v>153</v>
      </c>
      <c r="B664" s="197" t="s">
        <v>1857</v>
      </c>
      <c r="C664" s="197" t="s">
        <v>2524</v>
      </c>
      <c r="D664" s="201">
        <v>8</v>
      </c>
    </row>
    <row r="665" spans="1:4" x14ac:dyDescent="0.2">
      <c r="A665" s="197" t="s">
        <v>153</v>
      </c>
      <c r="B665" s="197" t="s">
        <v>1857</v>
      </c>
      <c r="C665" s="197" t="s">
        <v>2649</v>
      </c>
      <c r="D665" s="201">
        <v>3</v>
      </c>
    </row>
    <row r="666" spans="1:4" x14ac:dyDescent="0.2">
      <c r="A666" s="197" t="s">
        <v>153</v>
      </c>
      <c r="B666" s="197" t="s">
        <v>1857</v>
      </c>
      <c r="C666" s="197" t="s">
        <v>1859</v>
      </c>
      <c r="D666" s="201">
        <v>15</v>
      </c>
    </row>
    <row r="667" spans="1:4" x14ac:dyDescent="0.2">
      <c r="A667" s="197" t="s">
        <v>153</v>
      </c>
      <c r="B667" s="197" t="s">
        <v>1857</v>
      </c>
      <c r="C667" s="197" t="s">
        <v>1860</v>
      </c>
      <c r="D667" s="201">
        <v>92</v>
      </c>
    </row>
    <row r="668" spans="1:4" x14ac:dyDescent="0.2">
      <c r="A668" s="197" t="s">
        <v>153</v>
      </c>
      <c r="B668" s="197" t="s">
        <v>1857</v>
      </c>
      <c r="C668" s="197" t="s">
        <v>1861</v>
      </c>
      <c r="D668" s="201">
        <v>16</v>
      </c>
    </row>
    <row r="669" spans="1:4" x14ac:dyDescent="0.2">
      <c r="A669" s="197" t="s">
        <v>153</v>
      </c>
      <c r="B669" s="197" t="s">
        <v>1862</v>
      </c>
      <c r="C669" s="197" t="s">
        <v>1862</v>
      </c>
      <c r="D669" s="201">
        <v>128</v>
      </c>
    </row>
    <row r="670" spans="1:4" x14ac:dyDescent="0.2">
      <c r="A670" s="197" t="s">
        <v>153</v>
      </c>
      <c r="B670" s="197" t="s">
        <v>1862</v>
      </c>
      <c r="C670" s="197" t="s">
        <v>2598</v>
      </c>
      <c r="D670" s="201">
        <v>2</v>
      </c>
    </row>
    <row r="671" spans="1:4" x14ac:dyDescent="0.2">
      <c r="A671" s="197" t="s">
        <v>153</v>
      </c>
      <c r="B671" s="197" t="s">
        <v>1863</v>
      </c>
      <c r="C671" s="197" t="s">
        <v>1864</v>
      </c>
      <c r="D671" s="201">
        <v>1</v>
      </c>
    </row>
    <row r="672" spans="1:4" x14ac:dyDescent="0.2">
      <c r="A672" s="197" t="s">
        <v>153</v>
      </c>
      <c r="B672" s="197" t="s">
        <v>1863</v>
      </c>
      <c r="C672" s="197" t="s">
        <v>1865</v>
      </c>
      <c r="D672" s="201">
        <v>17</v>
      </c>
    </row>
    <row r="673" spans="1:4" x14ac:dyDescent="0.2">
      <c r="A673" s="197" t="s">
        <v>153</v>
      </c>
      <c r="B673" s="197" t="s">
        <v>1863</v>
      </c>
      <c r="C673" s="197" t="s">
        <v>1866</v>
      </c>
      <c r="D673" s="201">
        <v>26</v>
      </c>
    </row>
    <row r="674" spans="1:4" x14ac:dyDescent="0.2">
      <c r="A674" s="197" t="s">
        <v>153</v>
      </c>
      <c r="B674" s="197" t="s">
        <v>1863</v>
      </c>
      <c r="C674" s="197" t="s">
        <v>2599</v>
      </c>
      <c r="D674" s="201">
        <v>12</v>
      </c>
    </row>
    <row r="675" spans="1:4" x14ac:dyDescent="0.2">
      <c r="A675" s="197" t="s">
        <v>153</v>
      </c>
      <c r="B675" s="197" t="s">
        <v>1863</v>
      </c>
      <c r="C675" s="197" t="s">
        <v>2525</v>
      </c>
      <c r="D675" s="201">
        <v>6</v>
      </c>
    </row>
    <row r="676" spans="1:4" x14ac:dyDescent="0.2">
      <c r="A676" s="197" t="s">
        <v>153</v>
      </c>
      <c r="B676" s="197" t="s">
        <v>1863</v>
      </c>
      <c r="C676" s="197" t="s">
        <v>1867</v>
      </c>
      <c r="D676" s="201">
        <v>6</v>
      </c>
    </row>
    <row r="677" spans="1:4" x14ac:dyDescent="0.2">
      <c r="A677" s="197" t="s">
        <v>153</v>
      </c>
      <c r="B677" s="197" t="s">
        <v>1863</v>
      </c>
      <c r="C677" s="197" t="s">
        <v>1863</v>
      </c>
      <c r="D677" s="201">
        <v>1065</v>
      </c>
    </row>
    <row r="678" spans="1:4" x14ac:dyDescent="0.2">
      <c r="A678" s="197" t="s">
        <v>153</v>
      </c>
      <c r="B678" s="197" t="s">
        <v>1863</v>
      </c>
      <c r="C678" s="197" t="s">
        <v>1633</v>
      </c>
      <c r="D678" s="201">
        <v>5</v>
      </c>
    </row>
    <row r="679" spans="1:4" x14ac:dyDescent="0.2">
      <c r="A679" s="197" t="s">
        <v>153</v>
      </c>
      <c r="B679" s="197" t="s">
        <v>1863</v>
      </c>
      <c r="C679" s="197" t="s">
        <v>1868</v>
      </c>
      <c r="D679" s="201">
        <v>39</v>
      </c>
    </row>
    <row r="680" spans="1:4" x14ac:dyDescent="0.2">
      <c r="A680" s="197" t="s">
        <v>153</v>
      </c>
      <c r="B680" s="197" t="s">
        <v>1863</v>
      </c>
      <c r="C680" s="197" t="s">
        <v>1719</v>
      </c>
      <c r="D680" s="201">
        <v>18</v>
      </c>
    </row>
    <row r="681" spans="1:4" x14ac:dyDescent="0.2">
      <c r="A681" s="197" t="s">
        <v>153</v>
      </c>
      <c r="B681" s="197" t="s">
        <v>1869</v>
      </c>
      <c r="C681" s="197" t="s">
        <v>1870</v>
      </c>
      <c r="D681" s="201">
        <v>38</v>
      </c>
    </row>
    <row r="682" spans="1:4" x14ac:dyDescent="0.2">
      <c r="A682" s="197" t="s">
        <v>153</v>
      </c>
      <c r="B682" s="197" t="s">
        <v>1869</v>
      </c>
      <c r="C682" s="197" t="s">
        <v>1869</v>
      </c>
      <c r="D682" s="201">
        <v>339</v>
      </c>
    </row>
    <row r="683" spans="1:4" x14ac:dyDescent="0.2">
      <c r="A683" s="197" t="s">
        <v>153</v>
      </c>
      <c r="B683" s="197" t="s">
        <v>1869</v>
      </c>
      <c r="C683" s="197" t="s">
        <v>1871</v>
      </c>
      <c r="D683" s="201">
        <v>36</v>
      </c>
    </row>
    <row r="684" spans="1:4" x14ac:dyDescent="0.2">
      <c r="A684" s="197" t="s">
        <v>153</v>
      </c>
      <c r="B684" s="197" t="s">
        <v>1872</v>
      </c>
      <c r="C684" s="197" t="s">
        <v>1873</v>
      </c>
      <c r="D684" s="201">
        <v>10</v>
      </c>
    </row>
    <row r="685" spans="1:4" x14ac:dyDescent="0.2">
      <c r="A685" s="197" t="s">
        <v>153</v>
      </c>
      <c r="B685" s="197" t="s">
        <v>1872</v>
      </c>
      <c r="C685" s="197" t="s">
        <v>1874</v>
      </c>
      <c r="D685" s="201">
        <v>3</v>
      </c>
    </row>
    <row r="686" spans="1:4" x14ac:dyDescent="0.2">
      <c r="A686" s="197" t="s">
        <v>153</v>
      </c>
      <c r="B686" s="197" t="s">
        <v>1872</v>
      </c>
      <c r="C686" s="197" t="s">
        <v>1875</v>
      </c>
      <c r="D686" s="201">
        <v>67</v>
      </c>
    </row>
    <row r="687" spans="1:4" x14ac:dyDescent="0.2">
      <c r="A687" s="197" t="s">
        <v>153</v>
      </c>
      <c r="B687" s="197" t="s">
        <v>1872</v>
      </c>
      <c r="C687" s="197" t="s">
        <v>1876</v>
      </c>
      <c r="D687" s="201">
        <v>9</v>
      </c>
    </row>
    <row r="688" spans="1:4" x14ac:dyDescent="0.2">
      <c r="A688" s="197" t="s">
        <v>153</v>
      </c>
      <c r="B688" s="197" t="s">
        <v>1872</v>
      </c>
      <c r="C688" s="197" t="s">
        <v>1877</v>
      </c>
      <c r="D688" s="201">
        <v>15</v>
      </c>
    </row>
    <row r="689" spans="1:4" x14ac:dyDescent="0.2">
      <c r="A689" s="197" t="s">
        <v>153</v>
      </c>
      <c r="B689" s="197" t="s">
        <v>1872</v>
      </c>
      <c r="C689" s="197" t="s">
        <v>1878</v>
      </c>
      <c r="D689" s="201">
        <v>11</v>
      </c>
    </row>
    <row r="690" spans="1:4" x14ac:dyDescent="0.2">
      <c r="A690" s="197" t="s">
        <v>153</v>
      </c>
      <c r="B690" s="197" t="s">
        <v>1872</v>
      </c>
      <c r="C690" s="197" t="s">
        <v>1872</v>
      </c>
      <c r="D690" s="201">
        <v>1141</v>
      </c>
    </row>
    <row r="691" spans="1:4" x14ac:dyDescent="0.2">
      <c r="A691" s="197" t="s">
        <v>154</v>
      </c>
      <c r="B691" s="197" t="s">
        <v>1879</v>
      </c>
      <c r="C691" s="197" t="s">
        <v>1879</v>
      </c>
      <c r="D691" s="201">
        <v>1066</v>
      </c>
    </row>
    <row r="692" spans="1:4" x14ac:dyDescent="0.2">
      <c r="A692" s="197" t="s">
        <v>154</v>
      </c>
      <c r="B692" s="197" t="s">
        <v>1879</v>
      </c>
      <c r="C692" s="197" t="s">
        <v>1880</v>
      </c>
      <c r="D692" s="201">
        <v>413</v>
      </c>
    </row>
    <row r="693" spans="1:4" x14ac:dyDescent="0.2">
      <c r="A693" s="197" t="s">
        <v>154</v>
      </c>
      <c r="B693" s="197" t="s">
        <v>1879</v>
      </c>
      <c r="C693" s="197" t="s">
        <v>1881</v>
      </c>
      <c r="D693" s="201">
        <v>271</v>
      </c>
    </row>
    <row r="694" spans="1:4" x14ac:dyDescent="0.2">
      <c r="A694" s="197" t="s">
        <v>154</v>
      </c>
      <c r="B694" s="197" t="s">
        <v>1882</v>
      </c>
      <c r="C694" s="197" t="s">
        <v>1883</v>
      </c>
      <c r="D694" s="201">
        <v>255</v>
      </c>
    </row>
    <row r="695" spans="1:4" x14ac:dyDescent="0.2">
      <c r="A695" s="197" t="s">
        <v>154</v>
      </c>
      <c r="B695" s="197" t="s">
        <v>1882</v>
      </c>
      <c r="C695" s="197" t="s">
        <v>1884</v>
      </c>
      <c r="D695" s="201">
        <v>228</v>
      </c>
    </row>
    <row r="696" spans="1:4" x14ac:dyDescent="0.2">
      <c r="A696" s="197" t="s">
        <v>154</v>
      </c>
      <c r="B696" s="197" t="s">
        <v>1882</v>
      </c>
      <c r="C696" s="197" t="s">
        <v>1885</v>
      </c>
      <c r="D696" s="201">
        <v>16733</v>
      </c>
    </row>
    <row r="697" spans="1:4" x14ac:dyDescent="0.2">
      <c r="A697" s="197" t="s">
        <v>154</v>
      </c>
      <c r="B697" s="197" t="s">
        <v>1882</v>
      </c>
      <c r="C697" s="197" t="s">
        <v>1886</v>
      </c>
      <c r="D697" s="201">
        <v>3925</v>
      </c>
    </row>
    <row r="698" spans="1:4" x14ac:dyDescent="0.2">
      <c r="A698" s="197" t="s">
        <v>154</v>
      </c>
      <c r="B698" s="197" t="s">
        <v>1882</v>
      </c>
      <c r="C698" s="197" t="s">
        <v>1887</v>
      </c>
      <c r="D698" s="201">
        <v>146</v>
      </c>
    </row>
    <row r="699" spans="1:4" x14ac:dyDescent="0.2">
      <c r="A699" s="197" t="s">
        <v>154</v>
      </c>
      <c r="B699" s="197" t="s">
        <v>1882</v>
      </c>
      <c r="C699" s="197" t="s">
        <v>1708</v>
      </c>
      <c r="D699" s="201">
        <v>686</v>
      </c>
    </row>
    <row r="700" spans="1:4" x14ac:dyDescent="0.2">
      <c r="A700" s="197" t="s">
        <v>154</v>
      </c>
      <c r="B700" s="197" t="s">
        <v>1882</v>
      </c>
      <c r="C700" s="197" t="s">
        <v>1268</v>
      </c>
      <c r="D700" s="201">
        <v>711</v>
      </c>
    </row>
    <row r="701" spans="1:4" x14ac:dyDescent="0.2">
      <c r="A701" s="197" t="s">
        <v>154</v>
      </c>
      <c r="B701" s="197" t="s">
        <v>1882</v>
      </c>
      <c r="C701" s="197" t="s">
        <v>1888</v>
      </c>
      <c r="D701" s="201">
        <v>218</v>
      </c>
    </row>
    <row r="702" spans="1:4" x14ac:dyDescent="0.2">
      <c r="A702" s="197" t="s">
        <v>154</v>
      </c>
      <c r="B702" s="197" t="s">
        <v>1889</v>
      </c>
      <c r="C702" s="197" t="s">
        <v>1890</v>
      </c>
      <c r="D702" s="201">
        <v>138</v>
      </c>
    </row>
    <row r="703" spans="1:4" x14ac:dyDescent="0.2">
      <c r="A703" s="197" t="s">
        <v>154</v>
      </c>
      <c r="B703" s="197" t="s">
        <v>1889</v>
      </c>
      <c r="C703" s="197" t="s">
        <v>1891</v>
      </c>
      <c r="D703" s="201">
        <v>157</v>
      </c>
    </row>
    <row r="704" spans="1:4" x14ac:dyDescent="0.2">
      <c r="A704" s="197" t="s">
        <v>154</v>
      </c>
      <c r="B704" s="197" t="s">
        <v>1889</v>
      </c>
      <c r="C704" s="197" t="s">
        <v>1892</v>
      </c>
      <c r="D704" s="201">
        <v>2189</v>
      </c>
    </row>
    <row r="705" spans="1:4" x14ac:dyDescent="0.2">
      <c r="A705" s="197" t="s">
        <v>154</v>
      </c>
      <c r="B705" s="197" t="s">
        <v>1889</v>
      </c>
      <c r="C705" s="197" t="s">
        <v>1893</v>
      </c>
      <c r="D705" s="201">
        <v>5465</v>
      </c>
    </row>
    <row r="706" spans="1:4" x14ac:dyDescent="0.2">
      <c r="A706" s="197" t="s">
        <v>154</v>
      </c>
      <c r="B706" s="197" t="s">
        <v>1894</v>
      </c>
      <c r="C706" s="197" t="s">
        <v>1894</v>
      </c>
      <c r="D706" s="201">
        <v>1715</v>
      </c>
    </row>
    <row r="707" spans="1:4" x14ac:dyDescent="0.2">
      <c r="A707" s="197" t="s">
        <v>154</v>
      </c>
      <c r="B707" s="197" t="s">
        <v>1665</v>
      </c>
      <c r="C707" s="197" t="s">
        <v>2526</v>
      </c>
      <c r="D707" s="201">
        <v>160</v>
      </c>
    </row>
    <row r="708" spans="1:4" x14ac:dyDescent="0.2">
      <c r="A708" s="197" t="s">
        <v>154</v>
      </c>
      <c r="B708" s="197" t="s">
        <v>1665</v>
      </c>
      <c r="C708" s="197" t="s">
        <v>1665</v>
      </c>
      <c r="D708" s="201">
        <v>3838</v>
      </c>
    </row>
    <row r="709" spans="1:4" x14ac:dyDescent="0.2">
      <c r="A709" s="197" t="s">
        <v>154</v>
      </c>
      <c r="B709" s="197" t="s">
        <v>1895</v>
      </c>
      <c r="C709" s="197" t="s">
        <v>1895</v>
      </c>
      <c r="D709" s="201">
        <v>512</v>
      </c>
    </row>
    <row r="710" spans="1:4" x14ac:dyDescent="0.2">
      <c r="A710" s="197" t="s">
        <v>154</v>
      </c>
      <c r="B710" s="197" t="s">
        <v>1896</v>
      </c>
      <c r="C710" s="197" t="s">
        <v>1896</v>
      </c>
      <c r="D710" s="201">
        <v>1660</v>
      </c>
    </row>
    <row r="711" spans="1:4" x14ac:dyDescent="0.2">
      <c r="A711" s="197" t="s">
        <v>154</v>
      </c>
      <c r="B711" s="197" t="s">
        <v>1896</v>
      </c>
      <c r="C711" s="197" t="s">
        <v>1897</v>
      </c>
      <c r="D711" s="201">
        <v>362</v>
      </c>
    </row>
    <row r="712" spans="1:4" x14ac:dyDescent="0.2">
      <c r="A712" s="197" t="s">
        <v>154</v>
      </c>
      <c r="B712" s="197" t="s">
        <v>1896</v>
      </c>
      <c r="C712" s="197" t="s">
        <v>1319</v>
      </c>
      <c r="D712" s="201">
        <v>593</v>
      </c>
    </row>
    <row r="713" spans="1:4" x14ac:dyDescent="0.2">
      <c r="A713" s="197" t="s">
        <v>154</v>
      </c>
      <c r="B713" s="197" t="s">
        <v>1898</v>
      </c>
      <c r="C713" s="197" t="s">
        <v>1899</v>
      </c>
      <c r="D713" s="201">
        <v>1266</v>
      </c>
    </row>
    <row r="714" spans="1:4" x14ac:dyDescent="0.2">
      <c r="A714" s="197" t="s">
        <v>154</v>
      </c>
      <c r="B714" s="197" t="s">
        <v>1898</v>
      </c>
      <c r="C714" s="197" t="s">
        <v>1900</v>
      </c>
      <c r="D714" s="201">
        <v>1803</v>
      </c>
    </row>
    <row r="715" spans="1:4" x14ac:dyDescent="0.2">
      <c r="A715" s="197" t="s">
        <v>154</v>
      </c>
      <c r="B715" s="197" t="s">
        <v>1898</v>
      </c>
      <c r="C715" s="197" t="s">
        <v>1783</v>
      </c>
      <c r="D715" s="201">
        <v>766</v>
      </c>
    </row>
    <row r="716" spans="1:4" x14ac:dyDescent="0.2">
      <c r="A716" s="197" t="s">
        <v>154</v>
      </c>
      <c r="B716" s="197" t="s">
        <v>1898</v>
      </c>
      <c r="C716" s="197" t="s">
        <v>1901</v>
      </c>
      <c r="D716" s="201">
        <v>141</v>
      </c>
    </row>
    <row r="717" spans="1:4" x14ac:dyDescent="0.2">
      <c r="A717" s="197" t="s">
        <v>154</v>
      </c>
      <c r="B717" s="197" t="s">
        <v>1898</v>
      </c>
      <c r="C717" s="197" t="s">
        <v>1898</v>
      </c>
      <c r="D717" s="201">
        <v>16600</v>
      </c>
    </row>
    <row r="718" spans="1:4" x14ac:dyDescent="0.2">
      <c r="A718" s="197" t="s">
        <v>154</v>
      </c>
      <c r="B718" s="197" t="s">
        <v>1898</v>
      </c>
      <c r="C718" s="197" t="s">
        <v>1902</v>
      </c>
      <c r="D718" s="201">
        <v>4448</v>
      </c>
    </row>
    <row r="719" spans="1:4" x14ac:dyDescent="0.2">
      <c r="A719" s="197" t="s">
        <v>154</v>
      </c>
      <c r="B719" s="197" t="s">
        <v>1898</v>
      </c>
      <c r="C719" s="197" t="s">
        <v>1734</v>
      </c>
      <c r="D719" s="201">
        <v>1460</v>
      </c>
    </row>
    <row r="720" spans="1:4" x14ac:dyDescent="0.2">
      <c r="A720" s="197" t="s">
        <v>154</v>
      </c>
      <c r="B720" s="197" t="s">
        <v>1898</v>
      </c>
      <c r="C720" s="197" t="s">
        <v>1335</v>
      </c>
      <c r="D720" s="201">
        <v>1914</v>
      </c>
    </row>
    <row r="721" spans="1:4" x14ac:dyDescent="0.2">
      <c r="A721" s="197" t="s">
        <v>154</v>
      </c>
      <c r="B721" s="197" t="s">
        <v>1898</v>
      </c>
      <c r="C721" s="197" t="s">
        <v>1903</v>
      </c>
      <c r="D721" s="201">
        <v>1355</v>
      </c>
    </row>
    <row r="722" spans="1:4" x14ac:dyDescent="0.2">
      <c r="A722" s="197" t="s">
        <v>154</v>
      </c>
      <c r="B722" s="197" t="s">
        <v>1898</v>
      </c>
      <c r="C722" s="197" t="s">
        <v>1904</v>
      </c>
      <c r="D722" s="201">
        <v>805</v>
      </c>
    </row>
    <row r="723" spans="1:4" x14ac:dyDescent="0.2">
      <c r="A723" s="197" t="s">
        <v>154</v>
      </c>
      <c r="B723" s="197" t="s">
        <v>1898</v>
      </c>
      <c r="C723" s="197" t="s">
        <v>1905</v>
      </c>
      <c r="D723" s="201">
        <v>1069</v>
      </c>
    </row>
    <row r="724" spans="1:4" x14ac:dyDescent="0.2">
      <c r="A724" s="197" t="s">
        <v>154</v>
      </c>
      <c r="B724" s="197" t="s">
        <v>1906</v>
      </c>
      <c r="C724" s="197" t="s">
        <v>1906</v>
      </c>
      <c r="D724" s="201">
        <v>1736</v>
      </c>
    </row>
    <row r="725" spans="1:4" x14ac:dyDescent="0.2">
      <c r="A725" s="197" t="s">
        <v>154</v>
      </c>
      <c r="B725" s="197" t="s">
        <v>1719</v>
      </c>
      <c r="C725" s="197" t="s">
        <v>1907</v>
      </c>
      <c r="D725" s="201">
        <v>466</v>
      </c>
    </row>
    <row r="726" spans="1:4" x14ac:dyDescent="0.2">
      <c r="A726" s="197" t="s">
        <v>154</v>
      </c>
      <c r="B726" s="197" t="s">
        <v>1719</v>
      </c>
      <c r="C726" s="197" t="s">
        <v>1292</v>
      </c>
      <c r="D726" s="201">
        <v>1245</v>
      </c>
    </row>
    <row r="727" spans="1:4" x14ac:dyDescent="0.2">
      <c r="A727" s="197" t="s">
        <v>154</v>
      </c>
      <c r="B727" s="197" t="s">
        <v>1908</v>
      </c>
      <c r="C727" s="197" t="s">
        <v>1268</v>
      </c>
      <c r="D727" s="201">
        <v>16</v>
      </c>
    </row>
    <row r="728" spans="1:4" x14ac:dyDescent="0.2">
      <c r="A728" s="197" t="s">
        <v>154</v>
      </c>
      <c r="B728" s="197" t="s">
        <v>1908</v>
      </c>
      <c r="C728" s="197" t="s">
        <v>1908</v>
      </c>
      <c r="D728" s="201">
        <v>3130</v>
      </c>
    </row>
    <row r="729" spans="1:4" x14ac:dyDescent="0.2">
      <c r="A729" s="197" t="s">
        <v>154</v>
      </c>
      <c r="B729" s="197" t="s">
        <v>1909</v>
      </c>
      <c r="C729" s="197" t="s">
        <v>1910</v>
      </c>
      <c r="D729" s="201">
        <v>1417</v>
      </c>
    </row>
    <row r="730" spans="1:4" x14ac:dyDescent="0.2">
      <c r="A730" s="197" t="s">
        <v>154</v>
      </c>
      <c r="B730" s="197" t="s">
        <v>1909</v>
      </c>
      <c r="C730" s="197" t="s">
        <v>1911</v>
      </c>
      <c r="D730" s="201">
        <v>446</v>
      </c>
    </row>
    <row r="731" spans="1:4" x14ac:dyDescent="0.2">
      <c r="A731" s="197" t="s">
        <v>154</v>
      </c>
      <c r="B731" s="197" t="s">
        <v>1909</v>
      </c>
      <c r="C731" s="197" t="s">
        <v>1912</v>
      </c>
      <c r="D731" s="201">
        <v>195</v>
      </c>
    </row>
    <row r="732" spans="1:4" x14ac:dyDescent="0.2">
      <c r="A732" s="197" t="s">
        <v>154</v>
      </c>
      <c r="B732" s="197" t="s">
        <v>1909</v>
      </c>
      <c r="C732" s="197" t="s">
        <v>1909</v>
      </c>
      <c r="D732" s="201">
        <v>4727</v>
      </c>
    </row>
    <row r="733" spans="1:4" x14ac:dyDescent="0.2">
      <c r="A733" s="197" t="s">
        <v>154</v>
      </c>
      <c r="B733" s="197" t="s">
        <v>1909</v>
      </c>
      <c r="C733" s="197" t="s">
        <v>1913</v>
      </c>
      <c r="D733" s="201">
        <v>2654</v>
      </c>
    </row>
    <row r="734" spans="1:4" x14ac:dyDescent="0.2">
      <c r="A734" s="197" t="s">
        <v>154</v>
      </c>
      <c r="B734" s="197" t="s">
        <v>1914</v>
      </c>
      <c r="C734" s="197" t="s">
        <v>1915</v>
      </c>
      <c r="D734" s="201">
        <v>1218</v>
      </c>
    </row>
    <row r="735" spans="1:4" x14ac:dyDescent="0.2">
      <c r="A735" s="197" t="s">
        <v>154</v>
      </c>
      <c r="B735" s="197" t="s">
        <v>1914</v>
      </c>
      <c r="C735" s="197" t="s">
        <v>1916</v>
      </c>
      <c r="D735" s="201">
        <v>1377</v>
      </c>
    </row>
    <row r="736" spans="1:4" x14ac:dyDescent="0.2">
      <c r="A736" s="197" t="s">
        <v>154</v>
      </c>
      <c r="B736" s="197" t="s">
        <v>1914</v>
      </c>
      <c r="C736" s="197" t="s">
        <v>1917</v>
      </c>
      <c r="D736" s="201">
        <v>1378</v>
      </c>
    </row>
    <row r="737" spans="1:4" x14ac:dyDescent="0.2">
      <c r="A737" s="197" t="s">
        <v>154</v>
      </c>
      <c r="B737" s="197" t="s">
        <v>1914</v>
      </c>
      <c r="C737" s="197" t="s">
        <v>1918</v>
      </c>
      <c r="D737" s="201">
        <v>2840</v>
      </c>
    </row>
    <row r="738" spans="1:4" x14ac:dyDescent="0.2">
      <c r="A738" s="197" t="s">
        <v>155</v>
      </c>
      <c r="B738" s="197" t="s">
        <v>1899</v>
      </c>
      <c r="C738" s="197" t="s">
        <v>1919</v>
      </c>
      <c r="D738" s="201">
        <v>294</v>
      </c>
    </row>
    <row r="739" spans="1:4" x14ac:dyDescent="0.2">
      <c r="A739" s="197" t="s">
        <v>155</v>
      </c>
      <c r="B739" s="197" t="s">
        <v>1899</v>
      </c>
      <c r="C739" s="197" t="s">
        <v>1272</v>
      </c>
      <c r="D739" s="201">
        <v>230</v>
      </c>
    </row>
    <row r="740" spans="1:4" x14ac:dyDescent="0.2">
      <c r="A740" s="197" t="s">
        <v>155</v>
      </c>
      <c r="B740" s="197" t="s">
        <v>1899</v>
      </c>
      <c r="C740" s="197" t="s">
        <v>1920</v>
      </c>
      <c r="D740" s="201">
        <v>80</v>
      </c>
    </row>
    <row r="741" spans="1:4" x14ac:dyDescent="0.2">
      <c r="A741" s="197" t="s">
        <v>155</v>
      </c>
      <c r="B741" s="197" t="s">
        <v>1899</v>
      </c>
      <c r="C741" s="197" t="s">
        <v>1300</v>
      </c>
      <c r="D741" s="201">
        <v>1080</v>
      </c>
    </row>
    <row r="742" spans="1:4" x14ac:dyDescent="0.2">
      <c r="A742" s="197" t="s">
        <v>155</v>
      </c>
      <c r="B742" s="197" t="s">
        <v>143</v>
      </c>
      <c r="C742" s="197" t="s">
        <v>1921</v>
      </c>
      <c r="D742" s="201">
        <v>4275</v>
      </c>
    </row>
    <row r="743" spans="1:4" x14ac:dyDescent="0.2">
      <c r="A743" s="197" t="s">
        <v>155</v>
      </c>
      <c r="B743" s="197" t="s">
        <v>143</v>
      </c>
      <c r="C743" s="197" t="s">
        <v>2527</v>
      </c>
      <c r="D743" s="201">
        <v>56</v>
      </c>
    </row>
    <row r="744" spans="1:4" x14ac:dyDescent="0.2">
      <c r="A744" s="197" t="s">
        <v>155</v>
      </c>
      <c r="B744" s="197" t="s">
        <v>143</v>
      </c>
      <c r="C744" s="197" t="s">
        <v>1772</v>
      </c>
      <c r="D744" s="201">
        <v>128</v>
      </c>
    </row>
    <row r="745" spans="1:4" x14ac:dyDescent="0.2">
      <c r="A745" s="197" t="s">
        <v>155</v>
      </c>
      <c r="B745" s="197" t="s">
        <v>1922</v>
      </c>
      <c r="C745" s="197" t="s">
        <v>1923</v>
      </c>
      <c r="D745" s="201">
        <v>84</v>
      </c>
    </row>
    <row r="746" spans="1:4" x14ac:dyDescent="0.2">
      <c r="A746" s="197" t="s">
        <v>155</v>
      </c>
      <c r="B746" s="197" t="s">
        <v>1922</v>
      </c>
      <c r="C746" s="197" t="s">
        <v>1924</v>
      </c>
      <c r="D746" s="201">
        <v>220</v>
      </c>
    </row>
    <row r="747" spans="1:4" x14ac:dyDescent="0.2">
      <c r="A747" s="197" t="s">
        <v>155</v>
      </c>
      <c r="B747" s="197" t="s">
        <v>1922</v>
      </c>
      <c r="C747" s="197" t="s">
        <v>1925</v>
      </c>
      <c r="D747" s="201">
        <v>159</v>
      </c>
    </row>
    <row r="748" spans="1:4" x14ac:dyDescent="0.2">
      <c r="A748" s="197" t="s">
        <v>155</v>
      </c>
      <c r="B748" s="197" t="s">
        <v>1922</v>
      </c>
      <c r="C748" s="197" t="s">
        <v>1922</v>
      </c>
      <c r="D748" s="201">
        <v>10469</v>
      </c>
    </row>
    <row r="749" spans="1:4" x14ac:dyDescent="0.2">
      <c r="A749" s="197" t="s">
        <v>155</v>
      </c>
      <c r="B749" s="197" t="s">
        <v>1922</v>
      </c>
      <c r="C749" s="197" t="s">
        <v>1926</v>
      </c>
      <c r="D749" s="201">
        <v>368</v>
      </c>
    </row>
    <row r="750" spans="1:4" x14ac:dyDescent="0.2">
      <c r="A750" s="197" t="s">
        <v>155</v>
      </c>
      <c r="B750" s="197" t="s">
        <v>1922</v>
      </c>
      <c r="C750" s="197" t="s">
        <v>1622</v>
      </c>
      <c r="D750" s="201">
        <v>37</v>
      </c>
    </row>
    <row r="751" spans="1:4" x14ac:dyDescent="0.2">
      <c r="A751" s="197" t="s">
        <v>155</v>
      </c>
      <c r="B751" s="197" t="s">
        <v>1922</v>
      </c>
      <c r="C751" s="197" t="s">
        <v>1292</v>
      </c>
      <c r="D751" s="201">
        <v>144</v>
      </c>
    </row>
    <row r="752" spans="1:4" x14ac:dyDescent="0.2">
      <c r="A752" s="197" t="s">
        <v>155</v>
      </c>
      <c r="B752" s="197" t="s">
        <v>1922</v>
      </c>
      <c r="C752" s="197" t="s">
        <v>1402</v>
      </c>
      <c r="D752" s="201">
        <v>561</v>
      </c>
    </row>
    <row r="753" spans="1:4" x14ac:dyDescent="0.2">
      <c r="A753" s="197" t="s">
        <v>155</v>
      </c>
      <c r="B753" s="197" t="s">
        <v>1922</v>
      </c>
      <c r="C753" s="197" t="s">
        <v>1927</v>
      </c>
      <c r="D753" s="201">
        <v>470</v>
      </c>
    </row>
    <row r="754" spans="1:4" x14ac:dyDescent="0.2">
      <c r="A754" s="197" t="s">
        <v>155</v>
      </c>
      <c r="B754" s="197" t="s">
        <v>1508</v>
      </c>
      <c r="C754" s="197" t="s">
        <v>1928</v>
      </c>
      <c r="D754" s="201">
        <v>85</v>
      </c>
    </row>
    <row r="755" spans="1:4" x14ac:dyDescent="0.2">
      <c r="A755" s="197" t="s">
        <v>155</v>
      </c>
      <c r="B755" s="197" t="s">
        <v>1508</v>
      </c>
      <c r="C755" s="197" t="s">
        <v>1508</v>
      </c>
      <c r="D755" s="201">
        <v>13080</v>
      </c>
    </row>
    <row r="756" spans="1:4" x14ac:dyDescent="0.2">
      <c r="A756" s="197" t="s">
        <v>155</v>
      </c>
      <c r="B756" s="197" t="s">
        <v>1508</v>
      </c>
      <c r="C756" s="197" t="s">
        <v>1929</v>
      </c>
      <c r="D756" s="201">
        <v>1612</v>
      </c>
    </row>
    <row r="757" spans="1:4" x14ac:dyDescent="0.2">
      <c r="A757" s="197" t="s">
        <v>155</v>
      </c>
      <c r="B757" s="197" t="s">
        <v>1508</v>
      </c>
      <c r="C757" s="197" t="s">
        <v>1930</v>
      </c>
      <c r="D757" s="201">
        <v>378</v>
      </c>
    </row>
    <row r="758" spans="1:4" x14ac:dyDescent="0.2">
      <c r="A758" s="197" t="s">
        <v>155</v>
      </c>
      <c r="B758" s="197" t="s">
        <v>1508</v>
      </c>
      <c r="C758" s="197" t="s">
        <v>1931</v>
      </c>
      <c r="D758" s="201">
        <v>268</v>
      </c>
    </row>
    <row r="759" spans="1:4" x14ac:dyDescent="0.2">
      <c r="A759" s="197" t="s">
        <v>155</v>
      </c>
      <c r="B759" s="197" t="s">
        <v>1508</v>
      </c>
      <c r="C759" s="197" t="s">
        <v>1932</v>
      </c>
      <c r="D759" s="201">
        <v>330</v>
      </c>
    </row>
    <row r="760" spans="1:4" x14ac:dyDescent="0.2">
      <c r="A760" s="197" t="s">
        <v>155</v>
      </c>
      <c r="B760" s="197" t="s">
        <v>1933</v>
      </c>
      <c r="C760" s="197" t="s">
        <v>1933</v>
      </c>
      <c r="D760" s="201">
        <v>2347</v>
      </c>
    </row>
    <row r="761" spans="1:4" x14ac:dyDescent="0.2">
      <c r="A761" s="197" t="s">
        <v>155</v>
      </c>
      <c r="B761" s="197" t="s">
        <v>1933</v>
      </c>
      <c r="C761" s="197" t="s">
        <v>1934</v>
      </c>
      <c r="D761" s="201">
        <v>32</v>
      </c>
    </row>
    <row r="762" spans="1:4" x14ac:dyDescent="0.2">
      <c r="A762" s="197" t="s">
        <v>155</v>
      </c>
      <c r="B762" s="197" t="s">
        <v>1933</v>
      </c>
      <c r="C762" s="197" t="s">
        <v>1935</v>
      </c>
      <c r="D762" s="201">
        <v>214</v>
      </c>
    </row>
    <row r="763" spans="1:4" x14ac:dyDescent="0.2">
      <c r="A763" s="197" t="s">
        <v>155</v>
      </c>
      <c r="B763" s="197" t="s">
        <v>1936</v>
      </c>
      <c r="C763" s="197" t="s">
        <v>1936</v>
      </c>
      <c r="D763" s="201">
        <v>1261</v>
      </c>
    </row>
    <row r="764" spans="1:4" x14ac:dyDescent="0.2">
      <c r="A764" s="197" t="s">
        <v>155</v>
      </c>
      <c r="B764" s="197" t="s">
        <v>1937</v>
      </c>
      <c r="C764" s="197" t="s">
        <v>1937</v>
      </c>
      <c r="D764" s="201">
        <v>4184</v>
      </c>
    </row>
    <row r="765" spans="1:4" x14ac:dyDescent="0.2">
      <c r="A765" s="197" t="s">
        <v>155</v>
      </c>
      <c r="B765" s="197" t="s">
        <v>1938</v>
      </c>
      <c r="C765" s="197" t="s">
        <v>1939</v>
      </c>
      <c r="D765" s="201">
        <v>90</v>
      </c>
    </row>
    <row r="766" spans="1:4" x14ac:dyDescent="0.2">
      <c r="A766" s="197" t="s">
        <v>155</v>
      </c>
      <c r="B766" s="197" t="s">
        <v>1938</v>
      </c>
      <c r="C766" s="197" t="s">
        <v>1940</v>
      </c>
      <c r="D766" s="201">
        <v>447</v>
      </c>
    </row>
    <row r="767" spans="1:4" x14ac:dyDescent="0.2">
      <c r="A767" s="197" t="s">
        <v>155</v>
      </c>
      <c r="B767" s="197" t="s">
        <v>1938</v>
      </c>
      <c r="C767" s="197" t="s">
        <v>1941</v>
      </c>
      <c r="D767" s="201">
        <v>172</v>
      </c>
    </row>
    <row r="768" spans="1:4" x14ac:dyDescent="0.2">
      <c r="A768" s="197" t="s">
        <v>155</v>
      </c>
      <c r="B768" s="197" t="s">
        <v>1938</v>
      </c>
      <c r="C768" s="197" t="s">
        <v>1942</v>
      </c>
      <c r="D768" s="201">
        <v>413</v>
      </c>
    </row>
    <row r="769" spans="1:4" x14ac:dyDescent="0.2">
      <c r="A769" s="197" t="s">
        <v>155</v>
      </c>
      <c r="B769" s="197" t="s">
        <v>1938</v>
      </c>
      <c r="C769" s="197" t="s">
        <v>1268</v>
      </c>
      <c r="D769" s="201">
        <v>31</v>
      </c>
    </row>
    <row r="770" spans="1:4" x14ac:dyDescent="0.2">
      <c r="A770" s="197" t="s">
        <v>155</v>
      </c>
      <c r="B770" s="197" t="s">
        <v>1938</v>
      </c>
      <c r="C770" s="197" t="s">
        <v>1943</v>
      </c>
      <c r="D770" s="201">
        <v>999</v>
      </c>
    </row>
    <row r="771" spans="1:4" x14ac:dyDescent="0.2">
      <c r="A771" s="197" t="s">
        <v>155</v>
      </c>
      <c r="B771" s="197" t="s">
        <v>1938</v>
      </c>
      <c r="C771" s="197" t="s">
        <v>1944</v>
      </c>
      <c r="D771" s="201">
        <v>35</v>
      </c>
    </row>
    <row r="772" spans="1:4" x14ac:dyDescent="0.2">
      <c r="A772" s="197" t="s">
        <v>155</v>
      </c>
      <c r="B772" s="197" t="s">
        <v>1938</v>
      </c>
      <c r="C772" s="197" t="s">
        <v>1945</v>
      </c>
      <c r="D772" s="201">
        <v>267</v>
      </c>
    </row>
    <row r="773" spans="1:4" x14ac:dyDescent="0.2">
      <c r="A773" s="197" t="s">
        <v>155</v>
      </c>
      <c r="B773" s="197" t="s">
        <v>1938</v>
      </c>
      <c r="C773" s="197" t="s">
        <v>1946</v>
      </c>
      <c r="D773" s="201">
        <v>386</v>
      </c>
    </row>
    <row r="774" spans="1:4" x14ac:dyDescent="0.2">
      <c r="A774" s="197" t="s">
        <v>155</v>
      </c>
      <c r="B774" s="197" t="s">
        <v>1938</v>
      </c>
      <c r="C774" s="197" t="s">
        <v>1947</v>
      </c>
      <c r="D774" s="201">
        <v>5674</v>
      </c>
    </row>
    <row r="775" spans="1:4" x14ac:dyDescent="0.2">
      <c r="A775" s="197" t="s">
        <v>155</v>
      </c>
      <c r="B775" s="197" t="s">
        <v>1948</v>
      </c>
      <c r="C775" s="197" t="s">
        <v>1948</v>
      </c>
      <c r="D775" s="201">
        <v>3653</v>
      </c>
    </row>
    <row r="776" spans="1:4" x14ac:dyDescent="0.2">
      <c r="A776" s="197" t="s">
        <v>155</v>
      </c>
      <c r="B776" s="197" t="s">
        <v>1949</v>
      </c>
      <c r="C776" s="197" t="s">
        <v>1622</v>
      </c>
      <c r="D776" s="201">
        <v>3698</v>
      </c>
    </row>
    <row r="777" spans="1:4" x14ac:dyDescent="0.2">
      <c r="A777" s="197" t="s">
        <v>155</v>
      </c>
      <c r="B777" s="197" t="s">
        <v>1949</v>
      </c>
      <c r="C777" s="197" t="s">
        <v>1950</v>
      </c>
      <c r="D777" s="201">
        <v>7585</v>
      </c>
    </row>
    <row r="778" spans="1:4" x14ac:dyDescent="0.2">
      <c r="A778" s="197" t="s">
        <v>155</v>
      </c>
      <c r="B778" s="197" t="s">
        <v>1949</v>
      </c>
      <c r="C778" s="197" t="s">
        <v>1949</v>
      </c>
      <c r="D778" s="201">
        <v>42752</v>
      </c>
    </row>
    <row r="779" spans="1:4" x14ac:dyDescent="0.2">
      <c r="A779" s="197" t="s">
        <v>155</v>
      </c>
      <c r="B779" s="197" t="s">
        <v>1949</v>
      </c>
      <c r="C779" s="197" t="s">
        <v>1367</v>
      </c>
      <c r="D779" s="201">
        <v>238</v>
      </c>
    </row>
    <row r="780" spans="1:4" x14ac:dyDescent="0.2">
      <c r="A780" s="197" t="s">
        <v>155</v>
      </c>
      <c r="B780" s="197" t="s">
        <v>1949</v>
      </c>
      <c r="C780" s="197" t="s">
        <v>1643</v>
      </c>
      <c r="D780" s="201">
        <v>762</v>
      </c>
    </row>
    <row r="781" spans="1:4" x14ac:dyDescent="0.2">
      <c r="A781" s="197" t="s">
        <v>155</v>
      </c>
      <c r="B781" s="197" t="s">
        <v>1949</v>
      </c>
      <c r="C781" s="197" t="s">
        <v>1951</v>
      </c>
      <c r="D781" s="201">
        <v>190</v>
      </c>
    </row>
    <row r="782" spans="1:4" x14ac:dyDescent="0.2">
      <c r="A782" s="197" t="s">
        <v>155</v>
      </c>
      <c r="B782" s="197" t="s">
        <v>1949</v>
      </c>
      <c r="C782" s="197" t="s">
        <v>1301</v>
      </c>
      <c r="D782" s="201">
        <v>10846</v>
      </c>
    </row>
    <row r="783" spans="1:4" x14ac:dyDescent="0.2">
      <c r="A783" s="197" t="s">
        <v>155</v>
      </c>
      <c r="B783" s="197" t="s">
        <v>1952</v>
      </c>
      <c r="C783" s="197" t="s">
        <v>1953</v>
      </c>
      <c r="D783" s="201">
        <v>542</v>
      </c>
    </row>
    <row r="784" spans="1:4" x14ac:dyDescent="0.2">
      <c r="A784" s="197" t="s">
        <v>155</v>
      </c>
      <c r="B784" s="197" t="s">
        <v>1952</v>
      </c>
      <c r="C784" s="197" t="s">
        <v>1954</v>
      </c>
      <c r="D784" s="201">
        <v>369</v>
      </c>
    </row>
    <row r="785" spans="1:4" x14ac:dyDescent="0.2">
      <c r="A785" s="197" t="s">
        <v>155</v>
      </c>
      <c r="B785" s="197" t="s">
        <v>1952</v>
      </c>
      <c r="C785" s="197" t="s">
        <v>1955</v>
      </c>
      <c r="D785" s="201">
        <v>576</v>
      </c>
    </row>
    <row r="786" spans="1:4" x14ac:dyDescent="0.2">
      <c r="A786" s="197" t="s">
        <v>155</v>
      </c>
      <c r="B786" s="197" t="s">
        <v>1952</v>
      </c>
      <c r="C786" s="197" t="s">
        <v>1956</v>
      </c>
      <c r="D786" s="201">
        <v>253</v>
      </c>
    </row>
    <row r="787" spans="1:4" x14ac:dyDescent="0.2">
      <c r="A787" s="197" t="s">
        <v>155</v>
      </c>
      <c r="B787" s="197" t="s">
        <v>1952</v>
      </c>
      <c r="C787" s="197" t="s">
        <v>1957</v>
      </c>
      <c r="D787" s="201">
        <v>1828</v>
      </c>
    </row>
    <row r="788" spans="1:4" x14ac:dyDescent="0.2">
      <c r="A788" s="197" t="s">
        <v>155</v>
      </c>
      <c r="B788" s="197" t="s">
        <v>1952</v>
      </c>
      <c r="C788" s="197" t="s">
        <v>1952</v>
      </c>
      <c r="D788" s="201">
        <v>7231</v>
      </c>
    </row>
    <row r="789" spans="1:4" x14ac:dyDescent="0.2">
      <c r="A789" s="197" t="s">
        <v>155</v>
      </c>
      <c r="B789" s="197" t="s">
        <v>1842</v>
      </c>
      <c r="C789" s="197" t="s">
        <v>1842</v>
      </c>
      <c r="D789" s="201">
        <v>874</v>
      </c>
    </row>
    <row r="790" spans="1:4" x14ac:dyDescent="0.2">
      <c r="A790" s="197" t="s">
        <v>155</v>
      </c>
      <c r="B790" s="197" t="s">
        <v>1958</v>
      </c>
      <c r="C790" s="197" t="s">
        <v>1959</v>
      </c>
      <c r="D790" s="201">
        <v>188</v>
      </c>
    </row>
    <row r="791" spans="1:4" x14ac:dyDescent="0.2">
      <c r="A791" s="197" t="s">
        <v>155</v>
      </c>
      <c r="B791" s="197" t="s">
        <v>1958</v>
      </c>
      <c r="C791" s="197" t="s">
        <v>2600</v>
      </c>
      <c r="D791" s="201">
        <v>6</v>
      </c>
    </row>
    <row r="792" spans="1:4" x14ac:dyDescent="0.2">
      <c r="A792" s="197" t="s">
        <v>155</v>
      </c>
      <c r="B792" s="197" t="s">
        <v>1958</v>
      </c>
      <c r="C792" s="197" t="s">
        <v>1960</v>
      </c>
      <c r="D792" s="201">
        <v>423</v>
      </c>
    </row>
    <row r="793" spans="1:4" x14ac:dyDescent="0.2">
      <c r="A793" s="197" t="s">
        <v>155</v>
      </c>
      <c r="B793" s="197" t="s">
        <v>1958</v>
      </c>
      <c r="C793" s="197" t="s">
        <v>1961</v>
      </c>
      <c r="D793" s="201">
        <v>26</v>
      </c>
    </row>
    <row r="794" spans="1:4" x14ac:dyDescent="0.2">
      <c r="A794" s="197" t="s">
        <v>155</v>
      </c>
      <c r="B794" s="197" t="s">
        <v>1958</v>
      </c>
      <c r="C794" s="197" t="s">
        <v>1962</v>
      </c>
      <c r="D794" s="201">
        <v>51</v>
      </c>
    </row>
    <row r="795" spans="1:4" x14ac:dyDescent="0.2">
      <c r="A795" s="197" t="s">
        <v>155</v>
      </c>
      <c r="B795" s="197" t="s">
        <v>1958</v>
      </c>
      <c r="C795" s="197" t="s">
        <v>1958</v>
      </c>
      <c r="D795" s="201">
        <v>872</v>
      </c>
    </row>
    <row r="796" spans="1:4" x14ac:dyDescent="0.2">
      <c r="A796" s="197" t="s">
        <v>155</v>
      </c>
      <c r="B796" s="197" t="s">
        <v>1963</v>
      </c>
      <c r="C796" s="197" t="s">
        <v>1557</v>
      </c>
      <c r="D796" s="201">
        <v>96</v>
      </c>
    </row>
    <row r="797" spans="1:4" x14ac:dyDescent="0.2">
      <c r="A797" s="197" t="s">
        <v>155</v>
      </c>
      <c r="B797" s="197" t="s">
        <v>1963</v>
      </c>
      <c r="C797" s="197" t="s">
        <v>1964</v>
      </c>
      <c r="D797" s="201">
        <v>810</v>
      </c>
    </row>
    <row r="798" spans="1:4" x14ac:dyDescent="0.2">
      <c r="A798" s="197" t="s">
        <v>155</v>
      </c>
      <c r="B798" s="197" t="s">
        <v>1963</v>
      </c>
      <c r="C798" s="197" t="s">
        <v>1965</v>
      </c>
      <c r="D798" s="201">
        <v>22</v>
      </c>
    </row>
    <row r="799" spans="1:4" x14ac:dyDescent="0.2">
      <c r="A799" s="197" t="s">
        <v>155</v>
      </c>
      <c r="B799" s="197" t="s">
        <v>1963</v>
      </c>
      <c r="C799" s="197" t="s">
        <v>1963</v>
      </c>
      <c r="D799" s="201">
        <v>6239</v>
      </c>
    </row>
    <row r="800" spans="1:4" x14ac:dyDescent="0.2">
      <c r="A800" s="197" t="s">
        <v>155</v>
      </c>
      <c r="B800" s="197" t="s">
        <v>160</v>
      </c>
      <c r="C800" s="197" t="s">
        <v>1966</v>
      </c>
      <c r="D800" s="201">
        <v>88</v>
      </c>
    </row>
    <row r="801" spans="1:4" x14ac:dyDescent="0.2">
      <c r="A801" s="197" t="s">
        <v>155</v>
      </c>
      <c r="B801" s="197" t="s">
        <v>160</v>
      </c>
      <c r="C801" s="197" t="s">
        <v>160</v>
      </c>
      <c r="D801" s="201">
        <v>1035</v>
      </c>
    </row>
    <row r="802" spans="1:4" x14ac:dyDescent="0.2">
      <c r="A802" s="197" t="s">
        <v>155</v>
      </c>
      <c r="B802" s="197" t="s">
        <v>160</v>
      </c>
      <c r="C802" s="197" t="s">
        <v>1295</v>
      </c>
      <c r="D802" s="201">
        <v>280</v>
      </c>
    </row>
    <row r="803" spans="1:4" x14ac:dyDescent="0.2">
      <c r="A803" s="197" t="s">
        <v>155</v>
      </c>
      <c r="B803" s="197" t="s">
        <v>1967</v>
      </c>
      <c r="C803" s="197" t="s">
        <v>1968</v>
      </c>
      <c r="D803" s="201">
        <v>2444</v>
      </c>
    </row>
    <row r="804" spans="1:4" x14ac:dyDescent="0.2">
      <c r="A804" s="197" t="s">
        <v>155</v>
      </c>
      <c r="B804" s="197" t="s">
        <v>1967</v>
      </c>
      <c r="C804" s="197" t="s">
        <v>1969</v>
      </c>
      <c r="D804" s="201">
        <v>6511</v>
      </c>
    </row>
    <row r="805" spans="1:4" x14ac:dyDescent="0.2">
      <c r="A805" s="197" t="s">
        <v>155</v>
      </c>
      <c r="B805" s="197" t="s">
        <v>1967</v>
      </c>
      <c r="C805" s="197" t="s">
        <v>1342</v>
      </c>
      <c r="D805" s="201">
        <v>1762</v>
      </c>
    </row>
    <row r="806" spans="1:4" x14ac:dyDescent="0.2">
      <c r="A806" s="197" t="s">
        <v>155</v>
      </c>
      <c r="B806" s="197" t="s">
        <v>1967</v>
      </c>
      <c r="C806" s="197" t="s">
        <v>1970</v>
      </c>
      <c r="D806" s="201">
        <v>447</v>
      </c>
    </row>
    <row r="807" spans="1:4" x14ac:dyDescent="0.2">
      <c r="A807" s="197" t="s">
        <v>155</v>
      </c>
      <c r="B807" s="197" t="s">
        <v>1967</v>
      </c>
      <c r="C807" s="197" t="s">
        <v>1971</v>
      </c>
      <c r="D807" s="201">
        <v>10106</v>
      </c>
    </row>
    <row r="808" spans="1:4" x14ac:dyDescent="0.2">
      <c r="A808" s="197" t="s">
        <v>155</v>
      </c>
      <c r="B808" s="197" t="s">
        <v>1967</v>
      </c>
      <c r="C808" s="197" t="s">
        <v>1724</v>
      </c>
      <c r="D808" s="201">
        <v>242</v>
      </c>
    </row>
    <row r="809" spans="1:4" x14ac:dyDescent="0.2">
      <c r="A809" s="197" t="s">
        <v>155</v>
      </c>
      <c r="B809" s="197" t="s">
        <v>1967</v>
      </c>
      <c r="C809" s="197" t="s">
        <v>1972</v>
      </c>
      <c r="D809" s="201">
        <v>1740</v>
      </c>
    </row>
    <row r="810" spans="1:4" x14ac:dyDescent="0.2">
      <c r="A810" s="197" t="s">
        <v>155</v>
      </c>
      <c r="B810" s="197" t="s">
        <v>1967</v>
      </c>
      <c r="C810" s="197" t="s">
        <v>1973</v>
      </c>
      <c r="D810" s="201">
        <v>1865</v>
      </c>
    </row>
    <row r="811" spans="1:4" x14ac:dyDescent="0.2">
      <c r="A811" s="197" t="s">
        <v>155</v>
      </c>
      <c r="B811" s="197" t="s">
        <v>1967</v>
      </c>
      <c r="C811" s="197" t="s">
        <v>1974</v>
      </c>
      <c r="D811" s="201">
        <v>1956</v>
      </c>
    </row>
    <row r="812" spans="1:4" x14ac:dyDescent="0.2">
      <c r="A812" s="197" t="s">
        <v>155</v>
      </c>
      <c r="B812" s="197" t="s">
        <v>1967</v>
      </c>
      <c r="C812" s="197" t="s">
        <v>1975</v>
      </c>
      <c r="D812" s="201">
        <v>2111</v>
      </c>
    </row>
    <row r="813" spans="1:4" x14ac:dyDescent="0.2">
      <c r="A813" s="197" t="s">
        <v>155</v>
      </c>
      <c r="B813" s="197" t="s">
        <v>1967</v>
      </c>
      <c r="C813" s="197" t="s">
        <v>1967</v>
      </c>
      <c r="D813" s="201">
        <v>28885</v>
      </c>
    </row>
    <row r="814" spans="1:4" x14ac:dyDescent="0.2">
      <c r="A814" s="197" t="s">
        <v>155</v>
      </c>
      <c r="B814" s="197" t="s">
        <v>1967</v>
      </c>
      <c r="C814" s="197" t="s">
        <v>1976</v>
      </c>
      <c r="D814" s="201">
        <v>128</v>
      </c>
    </row>
    <row r="815" spans="1:4" x14ac:dyDescent="0.2">
      <c r="A815" s="197" t="s">
        <v>155</v>
      </c>
      <c r="B815" s="197" t="s">
        <v>1967</v>
      </c>
      <c r="C815" s="197" t="s">
        <v>1977</v>
      </c>
      <c r="D815" s="201">
        <v>436</v>
      </c>
    </row>
    <row r="816" spans="1:4" x14ac:dyDescent="0.2">
      <c r="A816" s="197" t="s">
        <v>155</v>
      </c>
      <c r="B816" s="197" t="s">
        <v>1967</v>
      </c>
      <c r="C816" s="197" t="s">
        <v>1377</v>
      </c>
      <c r="D816" s="201">
        <v>327</v>
      </c>
    </row>
    <row r="817" spans="1:4" x14ac:dyDescent="0.2">
      <c r="A817" s="197" t="s">
        <v>155</v>
      </c>
      <c r="B817" s="197" t="s">
        <v>1967</v>
      </c>
      <c r="C817" s="197" t="s">
        <v>1978</v>
      </c>
      <c r="D817" s="201">
        <v>1132</v>
      </c>
    </row>
    <row r="818" spans="1:4" x14ac:dyDescent="0.2">
      <c r="A818" s="197" t="s">
        <v>155</v>
      </c>
      <c r="B818" s="197" t="s">
        <v>1967</v>
      </c>
      <c r="C818" s="197" t="s">
        <v>1320</v>
      </c>
      <c r="D818" s="201">
        <v>871</v>
      </c>
    </row>
    <row r="819" spans="1:4" x14ac:dyDescent="0.2">
      <c r="A819" s="197" t="s">
        <v>155</v>
      </c>
      <c r="B819" s="197" t="s">
        <v>1979</v>
      </c>
      <c r="C819" s="197" t="s">
        <v>1980</v>
      </c>
      <c r="D819" s="201">
        <v>305</v>
      </c>
    </row>
    <row r="820" spans="1:4" x14ac:dyDescent="0.2">
      <c r="A820" s="197" t="s">
        <v>155</v>
      </c>
      <c r="B820" s="197" t="s">
        <v>1979</v>
      </c>
      <c r="C820" s="197" t="s">
        <v>1979</v>
      </c>
      <c r="D820" s="201">
        <v>881</v>
      </c>
    </row>
    <row r="821" spans="1:4" x14ac:dyDescent="0.2">
      <c r="A821" s="197" t="s">
        <v>155</v>
      </c>
      <c r="B821" s="197" t="s">
        <v>1979</v>
      </c>
      <c r="C821" s="197" t="s">
        <v>1981</v>
      </c>
      <c r="D821" s="201">
        <v>578</v>
      </c>
    </row>
    <row r="822" spans="1:4" x14ac:dyDescent="0.2">
      <c r="A822" s="197" t="s">
        <v>155</v>
      </c>
      <c r="B822" s="197" t="s">
        <v>1666</v>
      </c>
      <c r="C822" s="197" t="s">
        <v>1666</v>
      </c>
      <c r="D822" s="201">
        <v>3541</v>
      </c>
    </row>
    <row r="823" spans="1:4" x14ac:dyDescent="0.2">
      <c r="A823" s="197" t="s">
        <v>155</v>
      </c>
      <c r="B823" s="197" t="s">
        <v>1308</v>
      </c>
      <c r="C823" s="197" t="s">
        <v>1982</v>
      </c>
      <c r="D823" s="201">
        <v>462</v>
      </c>
    </row>
    <row r="824" spans="1:4" x14ac:dyDescent="0.2">
      <c r="A824" s="197" t="s">
        <v>155</v>
      </c>
      <c r="B824" s="197" t="s">
        <v>1308</v>
      </c>
      <c r="C824" s="197" t="s">
        <v>1308</v>
      </c>
      <c r="D824" s="201">
        <v>1901</v>
      </c>
    </row>
    <row r="825" spans="1:4" x14ac:dyDescent="0.2">
      <c r="A825" s="197" t="s">
        <v>155</v>
      </c>
      <c r="B825" s="197" t="s">
        <v>1296</v>
      </c>
      <c r="C825" s="197" t="s">
        <v>1705</v>
      </c>
      <c r="D825" s="201">
        <v>369</v>
      </c>
    </row>
    <row r="826" spans="1:4" x14ac:dyDescent="0.2">
      <c r="A826" s="197" t="s">
        <v>155</v>
      </c>
      <c r="B826" s="197" t="s">
        <v>1296</v>
      </c>
      <c r="C826" s="197" t="s">
        <v>1399</v>
      </c>
      <c r="D826" s="201">
        <v>298</v>
      </c>
    </row>
    <row r="827" spans="1:4" x14ac:dyDescent="0.2">
      <c r="A827" s="197" t="s">
        <v>155</v>
      </c>
      <c r="B827" s="197" t="s">
        <v>1296</v>
      </c>
      <c r="C827" s="197" t="s">
        <v>1268</v>
      </c>
      <c r="D827" s="201">
        <v>514</v>
      </c>
    </row>
    <row r="828" spans="1:4" x14ac:dyDescent="0.2">
      <c r="A828" s="197" t="s">
        <v>155</v>
      </c>
      <c r="B828" s="197" t="s">
        <v>1296</v>
      </c>
      <c r="C828" s="197" t="s">
        <v>1983</v>
      </c>
      <c r="D828" s="201">
        <v>101</v>
      </c>
    </row>
    <row r="829" spans="1:4" x14ac:dyDescent="0.2">
      <c r="A829" s="197" t="s">
        <v>155</v>
      </c>
      <c r="B829" s="197" t="s">
        <v>1296</v>
      </c>
      <c r="C829" s="197" t="s">
        <v>1377</v>
      </c>
      <c r="D829" s="201">
        <v>134</v>
      </c>
    </row>
    <row r="830" spans="1:4" x14ac:dyDescent="0.2">
      <c r="A830" s="197" t="s">
        <v>155</v>
      </c>
      <c r="B830" s="197" t="s">
        <v>1296</v>
      </c>
      <c r="C830" s="197" t="s">
        <v>1296</v>
      </c>
      <c r="D830" s="201">
        <v>3609</v>
      </c>
    </row>
    <row r="831" spans="1:4" x14ac:dyDescent="0.2">
      <c r="A831" s="197" t="s">
        <v>155</v>
      </c>
      <c r="B831" s="197" t="s">
        <v>1300</v>
      </c>
      <c r="C831" s="197" t="s">
        <v>1984</v>
      </c>
      <c r="D831" s="201">
        <v>3128</v>
      </c>
    </row>
    <row r="832" spans="1:4" x14ac:dyDescent="0.2">
      <c r="A832" s="197" t="s">
        <v>155</v>
      </c>
      <c r="B832" s="197" t="s">
        <v>1300</v>
      </c>
      <c r="C832" s="197" t="s">
        <v>1985</v>
      </c>
      <c r="D832" s="201">
        <v>1462</v>
      </c>
    </row>
    <row r="833" spans="1:4" x14ac:dyDescent="0.2">
      <c r="A833" s="197" t="s">
        <v>155</v>
      </c>
      <c r="B833" s="197" t="s">
        <v>1300</v>
      </c>
      <c r="C833" s="197" t="s">
        <v>1986</v>
      </c>
      <c r="D833" s="201">
        <v>1051</v>
      </c>
    </row>
    <row r="834" spans="1:4" x14ac:dyDescent="0.2">
      <c r="A834" s="197" t="s">
        <v>155</v>
      </c>
      <c r="B834" s="197" t="s">
        <v>1300</v>
      </c>
      <c r="C834" s="197" t="s">
        <v>1421</v>
      </c>
      <c r="D834" s="201">
        <v>435</v>
      </c>
    </row>
    <row r="835" spans="1:4" x14ac:dyDescent="0.2">
      <c r="A835" s="197" t="s">
        <v>155</v>
      </c>
      <c r="B835" s="197" t="s">
        <v>1987</v>
      </c>
      <c r="C835" s="197" t="s">
        <v>1988</v>
      </c>
      <c r="D835" s="201">
        <v>40</v>
      </c>
    </row>
    <row r="836" spans="1:4" x14ac:dyDescent="0.2">
      <c r="A836" s="197" t="s">
        <v>155</v>
      </c>
      <c r="B836" s="197" t="s">
        <v>1987</v>
      </c>
      <c r="C836" s="197" t="s">
        <v>1989</v>
      </c>
      <c r="D836" s="201">
        <v>120</v>
      </c>
    </row>
    <row r="837" spans="1:4" x14ac:dyDescent="0.2">
      <c r="A837" s="197" t="s">
        <v>155</v>
      </c>
      <c r="B837" s="197" t="s">
        <v>1987</v>
      </c>
      <c r="C837" s="197" t="s">
        <v>1987</v>
      </c>
      <c r="D837" s="201">
        <v>2318</v>
      </c>
    </row>
    <row r="838" spans="1:4" x14ac:dyDescent="0.2">
      <c r="A838" s="197" t="s">
        <v>156</v>
      </c>
      <c r="B838" s="197" t="s">
        <v>1990</v>
      </c>
      <c r="C838" s="197" t="s">
        <v>2528</v>
      </c>
      <c r="D838" s="201">
        <v>4</v>
      </c>
    </row>
    <row r="839" spans="1:4" x14ac:dyDescent="0.2">
      <c r="A839" s="197" t="s">
        <v>156</v>
      </c>
      <c r="B839" s="197" t="s">
        <v>1990</v>
      </c>
      <c r="C839" s="197" t="s">
        <v>1991</v>
      </c>
      <c r="D839" s="201">
        <v>68</v>
      </c>
    </row>
    <row r="840" spans="1:4" x14ac:dyDescent="0.2">
      <c r="A840" s="197" t="s">
        <v>156</v>
      </c>
      <c r="B840" s="197" t="s">
        <v>1990</v>
      </c>
      <c r="C840" s="197" t="s">
        <v>1992</v>
      </c>
      <c r="D840" s="201">
        <v>107</v>
      </c>
    </row>
    <row r="841" spans="1:4" x14ac:dyDescent="0.2">
      <c r="A841" s="197" t="s">
        <v>156</v>
      </c>
      <c r="B841" s="197" t="s">
        <v>1990</v>
      </c>
      <c r="C841" s="197" t="s">
        <v>1993</v>
      </c>
      <c r="D841" s="201">
        <v>40</v>
      </c>
    </row>
    <row r="842" spans="1:4" x14ac:dyDescent="0.2">
      <c r="A842" s="197" t="s">
        <v>156</v>
      </c>
      <c r="B842" s="197" t="s">
        <v>1990</v>
      </c>
      <c r="C842" s="197" t="s">
        <v>1994</v>
      </c>
      <c r="D842" s="201">
        <v>17</v>
      </c>
    </row>
    <row r="843" spans="1:4" x14ac:dyDescent="0.2">
      <c r="A843" s="197" t="s">
        <v>156</v>
      </c>
      <c r="B843" s="197" t="s">
        <v>1990</v>
      </c>
      <c r="C843" s="197" t="s">
        <v>1474</v>
      </c>
      <c r="D843" s="201">
        <v>12</v>
      </c>
    </row>
    <row r="844" spans="1:4" x14ac:dyDescent="0.2">
      <c r="A844" s="197" t="s">
        <v>156</v>
      </c>
      <c r="B844" s="197" t="s">
        <v>1990</v>
      </c>
      <c r="C844" s="197" t="s">
        <v>1990</v>
      </c>
      <c r="D844" s="201">
        <v>1007</v>
      </c>
    </row>
    <row r="845" spans="1:4" x14ac:dyDescent="0.2">
      <c r="A845" s="197" t="s">
        <v>156</v>
      </c>
      <c r="B845" s="197" t="s">
        <v>1990</v>
      </c>
      <c r="C845" s="197" t="s">
        <v>1995</v>
      </c>
      <c r="D845" s="201">
        <v>4</v>
      </c>
    </row>
    <row r="846" spans="1:4" x14ac:dyDescent="0.2">
      <c r="A846" s="197" t="s">
        <v>156</v>
      </c>
      <c r="B846" s="197" t="s">
        <v>1990</v>
      </c>
      <c r="C846" s="197" t="s">
        <v>1996</v>
      </c>
      <c r="D846" s="201">
        <v>49</v>
      </c>
    </row>
    <row r="847" spans="1:4" x14ac:dyDescent="0.2">
      <c r="A847" s="197" t="s">
        <v>156</v>
      </c>
      <c r="B847" s="197" t="s">
        <v>1997</v>
      </c>
      <c r="C847" s="197" t="s">
        <v>1998</v>
      </c>
      <c r="D847" s="201">
        <v>150</v>
      </c>
    </row>
    <row r="848" spans="1:4" x14ac:dyDescent="0.2">
      <c r="A848" s="197" t="s">
        <v>156</v>
      </c>
      <c r="B848" s="197" t="s">
        <v>1997</v>
      </c>
      <c r="C848" s="197" t="s">
        <v>1997</v>
      </c>
      <c r="D848" s="201">
        <v>366</v>
      </c>
    </row>
    <row r="849" spans="1:4" x14ac:dyDescent="0.2">
      <c r="A849" s="197" t="s">
        <v>156</v>
      </c>
      <c r="B849" s="197" t="s">
        <v>1999</v>
      </c>
      <c r="C849" s="197" t="s">
        <v>2000</v>
      </c>
      <c r="D849" s="201">
        <v>640</v>
      </c>
    </row>
    <row r="850" spans="1:4" x14ac:dyDescent="0.2">
      <c r="A850" s="197" t="s">
        <v>156</v>
      </c>
      <c r="B850" s="197" t="s">
        <v>1999</v>
      </c>
      <c r="C850" s="197" t="s">
        <v>2001</v>
      </c>
      <c r="D850" s="201">
        <v>123</v>
      </c>
    </row>
    <row r="851" spans="1:4" x14ac:dyDescent="0.2">
      <c r="A851" s="197" t="s">
        <v>156</v>
      </c>
      <c r="B851" s="197" t="s">
        <v>1999</v>
      </c>
      <c r="C851" s="197" t="s">
        <v>1402</v>
      </c>
      <c r="D851" s="201">
        <v>322</v>
      </c>
    </row>
    <row r="852" spans="1:4" x14ac:dyDescent="0.2">
      <c r="A852" s="197" t="s">
        <v>156</v>
      </c>
      <c r="B852" s="197" t="s">
        <v>1999</v>
      </c>
      <c r="C852" s="197" t="s">
        <v>2002</v>
      </c>
      <c r="D852" s="201">
        <v>2</v>
      </c>
    </row>
    <row r="853" spans="1:4" x14ac:dyDescent="0.2">
      <c r="A853" s="197" t="s">
        <v>156</v>
      </c>
      <c r="B853" s="197" t="s">
        <v>1999</v>
      </c>
      <c r="C853" s="197" t="s">
        <v>2003</v>
      </c>
      <c r="D853" s="201">
        <v>38</v>
      </c>
    </row>
    <row r="854" spans="1:4" x14ac:dyDescent="0.2">
      <c r="A854" s="197" t="s">
        <v>156</v>
      </c>
      <c r="B854" s="197" t="s">
        <v>1999</v>
      </c>
      <c r="C854" s="197" t="s">
        <v>2004</v>
      </c>
      <c r="D854" s="201">
        <v>12</v>
      </c>
    </row>
    <row r="855" spans="1:4" x14ac:dyDescent="0.2">
      <c r="A855" s="197" t="s">
        <v>156</v>
      </c>
      <c r="B855" s="197" t="s">
        <v>2005</v>
      </c>
      <c r="C855" s="197" t="s">
        <v>2005</v>
      </c>
      <c r="D855" s="201">
        <v>104</v>
      </c>
    </row>
    <row r="856" spans="1:4" x14ac:dyDescent="0.2">
      <c r="A856" s="197" t="s">
        <v>156</v>
      </c>
      <c r="B856" s="197" t="s">
        <v>2005</v>
      </c>
      <c r="C856" s="197" t="s">
        <v>2006</v>
      </c>
      <c r="D856" s="201">
        <v>73</v>
      </c>
    </row>
    <row r="857" spans="1:4" x14ac:dyDescent="0.2">
      <c r="A857" s="197" t="s">
        <v>156</v>
      </c>
      <c r="B857" s="197" t="s">
        <v>2005</v>
      </c>
      <c r="C857" s="197" t="s">
        <v>2007</v>
      </c>
      <c r="D857" s="201">
        <v>52</v>
      </c>
    </row>
    <row r="858" spans="1:4" x14ac:dyDescent="0.2">
      <c r="A858" s="197" t="s">
        <v>156</v>
      </c>
      <c r="B858" s="197" t="s">
        <v>2008</v>
      </c>
      <c r="C858" s="197" t="s">
        <v>2009</v>
      </c>
      <c r="D858" s="201">
        <v>12</v>
      </c>
    </row>
    <row r="859" spans="1:4" x14ac:dyDescent="0.2">
      <c r="A859" s="197" t="s">
        <v>156</v>
      </c>
      <c r="B859" s="197" t="s">
        <v>2008</v>
      </c>
      <c r="C859" s="197" t="s">
        <v>2010</v>
      </c>
      <c r="D859" s="201">
        <v>224</v>
      </c>
    </row>
    <row r="860" spans="1:4" x14ac:dyDescent="0.2">
      <c r="A860" s="197" t="s">
        <v>156</v>
      </c>
      <c r="B860" s="197" t="s">
        <v>2008</v>
      </c>
      <c r="C860" s="197" t="s">
        <v>2011</v>
      </c>
      <c r="D860" s="201">
        <v>214</v>
      </c>
    </row>
    <row r="861" spans="1:4" x14ac:dyDescent="0.2">
      <c r="A861" s="197" t="s">
        <v>156</v>
      </c>
      <c r="B861" s="197" t="s">
        <v>2008</v>
      </c>
      <c r="C861" s="197" t="s">
        <v>2012</v>
      </c>
      <c r="D861" s="201">
        <v>7096</v>
      </c>
    </row>
    <row r="862" spans="1:4" x14ac:dyDescent="0.2">
      <c r="A862" s="197" t="s">
        <v>156</v>
      </c>
      <c r="B862" s="197" t="s">
        <v>2008</v>
      </c>
      <c r="C862" s="197" t="s">
        <v>2013</v>
      </c>
      <c r="D862" s="201">
        <v>165</v>
      </c>
    </row>
    <row r="863" spans="1:4" x14ac:dyDescent="0.2">
      <c r="A863" s="197" t="s">
        <v>156</v>
      </c>
      <c r="B863" s="197" t="s">
        <v>2008</v>
      </c>
      <c r="C863" s="197" t="s">
        <v>1421</v>
      </c>
      <c r="D863" s="201">
        <v>57</v>
      </c>
    </row>
    <row r="864" spans="1:4" x14ac:dyDescent="0.2">
      <c r="A864" s="197" t="s">
        <v>156</v>
      </c>
      <c r="B864" s="197" t="s">
        <v>2008</v>
      </c>
      <c r="C864" s="197" t="s">
        <v>2014</v>
      </c>
      <c r="D864" s="201">
        <v>910</v>
      </c>
    </row>
    <row r="865" spans="1:4" x14ac:dyDescent="0.2">
      <c r="A865" s="197" t="s">
        <v>156</v>
      </c>
      <c r="B865" s="197" t="s">
        <v>2008</v>
      </c>
      <c r="C865" s="197" t="s">
        <v>2601</v>
      </c>
      <c r="D865" s="201">
        <v>2</v>
      </c>
    </row>
    <row r="866" spans="1:4" x14ac:dyDescent="0.2">
      <c r="A866" s="197" t="s">
        <v>156</v>
      </c>
      <c r="B866" s="197" t="s">
        <v>2008</v>
      </c>
      <c r="C866" s="197" t="s">
        <v>2015</v>
      </c>
      <c r="D866" s="201">
        <v>20</v>
      </c>
    </row>
    <row r="867" spans="1:4" x14ac:dyDescent="0.2">
      <c r="A867" s="197" t="s">
        <v>156</v>
      </c>
      <c r="B867" s="197" t="s">
        <v>2016</v>
      </c>
      <c r="C867" s="197" t="s">
        <v>2016</v>
      </c>
      <c r="D867" s="201">
        <v>358</v>
      </c>
    </row>
    <row r="868" spans="1:4" x14ac:dyDescent="0.2">
      <c r="A868" s="197" t="s">
        <v>156</v>
      </c>
      <c r="B868" s="197" t="s">
        <v>2017</v>
      </c>
      <c r="C868" s="197" t="s">
        <v>2018</v>
      </c>
      <c r="D868" s="201">
        <v>3</v>
      </c>
    </row>
    <row r="869" spans="1:4" x14ac:dyDescent="0.2">
      <c r="A869" s="197" t="s">
        <v>156</v>
      </c>
      <c r="B869" s="197" t="s">
        <v>2017</v>
      </c>
      <c r="C869" s="197" t="s">
        <v>2019</v>
      </c>
      <c r="D869" s="201">
        <v>16</v>
      </c>
    </row>
    <row r="870" spans="1:4" x14ac:dyDescent="0.2">
      <c r="A870" s="197" t="s">
        <v>156</v>
      </c>
      <c r="B870" s="197" t="s">
        <v>2017</v>
      </c>
      <c r="C870" s="197" t="s">
        <v>1469</v>
      </c>
      <c r="D870" s="201">
        <v>6</v>
      </c>
    </row>
    <row r="871" spans="1:4" x14ac:dyDescent="0.2">
      <c r="A871" s="197" t="s">
        <v>156</v>
      </c>
      <c r="B871" s="197" t="s">
        <v>2017</v>
      </c>
      <c r="C871" s="197" t="s">
        <v>2017</v>
      </c>
      <c r="D871" s="201">
        <v>754</v>
      </c>
    </row>
    <row r="872" spans="1:4" x14ac:dyDescent="0.2">
      <c r="A872" s="197" t="s">
        <v>156</v>
      </c>
      <c r="B872" s="197" t="s">
        <v>2017</v>
      </c>
      <c r="C872" s="197" t="s">
        <v>2020</v>
      </c>
      <c r="D872" s="201">
        <v>44</v>
      </c>
    </row>
    <row r="873" spans="1:4" x14ac:dyDescent="0.2">
      <c r="A873" s="197" t="s">
        <v>156</v>
      </c>
      <c r="B873" s="197" t="s">
        <v>2021</v>
      </c>
      <c r="C873" s="197" t="s">
        <v>2022</v>
      </c>
      <c r="D873" s="201">
        <v>42</v>
      </c>
    </row>
    <row r="874" spans="1:4" x14ac:dyDescent="0.2">
      <c r="A874" s="197" t="s">
        <v>156</v>
      </c>
      <c r="B874" s="197" t="s">
        <v>2021</v>
      </c>
      <c r="C874" s="197" t="s">
        <v>2602</v>
      </c>
      <c r="D874" s="201">
        <v>9</v>
      </c>
    </row>
    <row r="875" spans="1:4" x14ac:dyDescent="0.2">
      <c r="A875" s="197" t="s">
        <v>156</v>
      </c>
      <c r="B875" s="197" t="s">
        <v>2021</v>
      </c>
      <c r="C875" s="197" t="s">
        <v>2021</v>
      </c>
      <c r="D875" s="201">
        <v>113</v>
      </c>
    </row>
    <row r="876" spans="1:4" x14ac:dyDescent="0.2">
      <c r="A876" s="197" t="s">
        <v>156</v>
      </c>
      <c r="B876" s="197" t="s">
        <v>2021</v>
      </c>
      <c r="C876" s="197" t="s">
        <v>2023</v>
      </c>
      <c r="D876" s="201">
        <v>9</v>
      </c>
    </row>
    <row r="877" spans="1:4" x14ac:dyDescent="0.2">
      <c r="A877" s="197" t="s">
        <v>156</v>
      </c>
      <c r="B877" s="197" t="s">
        <v>1378</v>
      </c>
      <c r="C877" s="197" t="s">
        <v>2024</v>
      </c>
      <c r="D877" s="201">
        <v>2</v>
      </c>
    </row>
    <row r="878" spans="1:4" x14ac:dyDescent="0.2">
      <c r="A878" s="197" t="s">
        <v>156</v>
      </c>
      <c r="B878" s="197" t="s">
        <v>1378</v>
      </c>
      <c r="C878" s="197" t="s">
        <v>2025</v>
      </c>
      <c r="D878" s="201">
        <v>10</v>
      </c>
    </row>
    <row r="879" spans="1:4" x14ac:dyDescent="0.2">
      <c r="A879" s="197" t="s">
        <v>156</v>
      </c>
      <c r="B879" s="197" t="s">
        <v>1378</v>
      </c>
      <c r="C879" s="197" t="s">
        <v>2026</v>
      </c>
      <c r="D879" s="201">
        <v>67</v>
      </c>
    </row>
    <row r="880" spans="1:4" x14ac:dyDescent="0.2">
      <c r="A880" s="197" t="s">
        <v>156</v>
      </c>
      <c r="B880" s="197" t="s">
        <v>1378</v>
      </c>
      <c r="C880" s="197" t="s">
        <v>2027</v>
      </c>
      <c r="D880" s="201">
        <v>49</v>
      </c>
    </row>
    <row r="881" spans="1:4" x14ac:dyDescent="0.2">
      <c r="A881" s="197" t="s">
        <v>156</v>
      </c>
      <c r="B881" s="197" t="s">
        <v>1378</v>
      </c>
      <c r="C881" s="197" t="s">
        <v>2028</v>
      </c>
      <c r="D881" s="201">
        <v>197</v>
      </c>
    </row>
    <row r="882" spans="1:4" x14ac:dyDescent="0.2">
      <c r="A882" s="197" t="s">
        <v>156</v>
      </c>
      <c r="B882" s="197" t="s">
        <v>1378</v>
      </c>
      <c r="C882" s="197" t="s">
        <v>2029</v>
      </c>
      <c r="D882" s="201">
        <v>71</v>
      </c>
    </row>
    <row r="883" spans="1:4" x14ac:dyDescent="0.2">
      <c r="A883" s="197" t="s">
        <v>156</v>
      </c>
      <c r="B883" s="197" t="s">
        <v>2030</v>
      </c>
      <c r="C883" s="197" t="s">
        <v>1310</v>
      </c>
      <c r="D883" s="201">
        <v>106</v>
      </c>
    </row>
    <row r="884" spans="1:4" x14ac:dyDescent="0.2">
      <c r="A884" s="197" t="s">
        <v>156</v>
      </c>
      <c r="B884" s="197" t="s">
        <v>2030</v>
      </c>
      <c r="C884" s="197" t="s">
        <v>2031</v>
      </c>
      <c r="D884" s="201">
        <v>145</v>
      </c>
    </row>
    <row r="885" spans="1:4" x14ac:dyDescent="0.2">
      <c r="A885" s="197" t="s">
        <v>156</v>
      </c>
      <c r="B885" s="197" t="s">
        <v>2030</v>
      </c>
      <c r="C885" s="197" t="s">
        <v>2032</v>
      </c>
      <c r="D885" s="201">
        <v>70</v>
      </c>
    </row>
    <row r="886" spans="1:4" x14ac:dyDescent="0.2">
      <c r="A886" s="197" t="s">
        <v>156</v>
      </c>
      <c r="B886" s="197" t="s">
        <v>2030</v>
      </c>
      <c r="C886" s="197" t="s">
        <v>2030</v>
      </c>
      <c r="D886" s="201">
        <v>3964</v>
      </c>
    </row>
    <row r="887" spans="1:4" x14ac:dyDescent="0.2">
      <c r="A887" s="197" t="s">
        <v>156</v>
      </c>
      <c r="B887" s="197" t="s">
        <v>2033</v>
      </c>
      <c r="C887" s="197" t="s">
        <v>2034</v>
      </c>
      <c r="D887" s="201">
        <v>78</v>
      </c>
    </row>
    <row r="888" spans="1:4" x14ac:dyDescent="0.2">
      <c r="A888" s="197" t="s">
        <v>156</v>
      </c>
      <c r="B888" s="197" t="s">
        <v>2033</v>
      </c>
      <c r="C888" s="197" t="s">
        <v>2035</v>
      </c>
      <c r="D888" s="201">
        <v>271</v>
      </c>
    </row>
    <row r="889" spans="1:4" x14ac:dyDescent="0.2">
      <c r="A889" s="197" t="s">
        <v>156</v>
      </c>
      <c r="B889" s="197" t="s">
        <v>2033</v>
      </c>
      <c r="C889" s="197" t="s">
        <v>2036</v>
      </c>
      <c r="D889" s="201">
        <v>105</v>
      </c>
    </row>
    <row r="890" spans="1:4" x14ac:dyDescent="0.2">
      <c r="A890" s="197" t="s">
        <v>156</v>
      </c>
      <c r="B890" s="197" t="s">
        <v>2033</v>
      </c>
      <c r="C890" s="197" t="s">
        <v>2033</v>
      </c>
      <c r="D890" s="201">
        <v>636</v>
      </c>
    </row>
    <row r="891" spans="1:4" x14ac:dyDescent="0.2">
      <c r="A891" s="197" t="s">
        <v>156</v>
      </c>
      <c r="B891" s="197" t="s">
        <v>2033</v>
      </c>
      <c r="C891" s="197" t="s">
        <v>2037</v>
      </c>
      <c r="D891" s="201">
        <v>227</v>
      </c>
    </row>
    <row r="892" spans="1:4" x14ac:dyDescent="0.2">
      <c r="A892" s="197" t="s">
        <v>156</v>
      </c>
      <c r="B892" s="197" t="s">
        <v>2038</v>
      </c>
      <c r="C892" s="197" t="s">
        <v>2039</v>
      </c>
      <c r="D892" s="201">
        <v>139</v>
      </c>
    </row>
    <row r="893" spans="1:4" x14ac:dyDescent="0.2">
      <c r="A893" s="197" t="s">
        <v>156</v>
      </c>
      <c r="B893" s="197" t="s">
        <v>2038</v>
      </c>
      <c r="C893" s="197" t="s">
        <v>1378</v>
      </c>
      <c r="D893" s="201">
        <v>140</v>
      </c>
    </row>
    <row r="894" spans="1:4" x14ac:dyDescent="0.2">
      <c r="A894" s="197" t="s">
        <v>157</v>
      </c>
      <c r="B894" s="197" t="s">
        <v>2040</v>
      </c>
      <c r="C894" s="197" t="s">
        <v>2040</v>
      </c>
      <c r="D894" s="201">
        <v>2222</v>
      </c>
    </row>
    <row r="895" spans="1:4" x14ac:dyDescent="0.2">
      <c r="A895" s="197" t="s">
        <v>157</v>
      </c>
      <c r="B895" s="197" t="s">
        <v>2040</v>
      </c>
      <c r="C895" s="197" t="s">
        <v>2041</v>
      </c>
      <c r="D895" s="201">
        <v>179</v>
      </c>
    </row>
    <row r="896" spans="1:4" x14ac:dyDescent="0.2">
      <c r="A896" s="197" t="s">
        <v>157</v>
      </c>
      <c r="B896" s="197" t="s">
        <v>2040</v>
      </c>
      <c r="C896" s="197" t="s">
        <v>2042</v>
      </c>
      <c r="D896" s="201">
        <v>278</v>
      </c>
    </row>
    <row r="897" spans="1:4" x14ac:dyDescent="0.2">
      <c r="A897" s="197" t="s">
        <v>157</v>
      </c>
      <c r="B897" s="197" t="s">
        <v>2040</v>
      </c>
      <c r="C897" s="197" t="s">
        <v>2043</v>
      </c>
      <c r="D897" s="201">
        <v>11</v>
      </c>
    </row>
    <row r="898" spans="1:4" x14ac:dyDescent="0.2">
      <c r="A898" s="197" t="s">
        <v>157</v>
      </c>
      <c r="B898" s="197" t="s">
        <v>2044</v>
      </c>
      <c r="C898" s="197" t="s">
        <v>2044</v>
      </c>
      <c r="D898" s="201">
        <v>306</v>
      </c>
    </row>
    <row r="899" spans="1:4" x14ac:dyDescent="0.2">
      <c r="A899" s="197" t="s">
        <v>157</v>
      </c>
      <c r="B899" s="197" t="s">
        <v>2045</v>
      </c>
      <c r="C899" s="197" t="s">
        <v>2045</v>
      </c>
      <c r="D899" s="201">
        <v>1392</v>
      </c>
    </row>
    <row r="900" spans="1:4" x14ac:dyDescent="0.2">
      <c r="A900" s="197" t="s">
        <v>157</v>
      </c>
      <c r="B900" s="197" t="s">
        <v>2045</v>
      </c>
      <c r="C900" s="197" t="s">
        <v>2046</v>
      </c>
      <c r="D900" s="201">
        <v>26</v>
      </c>
    </row>
    <row r="901" spans="1:4" x14ac:dyDescent="0.2">
      <c r="A901" s="197" t="s">
        <v>157</v>
      </c>
      <c r="B901" s="197" t="s">
        <v>2045</v>
      </c>
      <c r="C901" s="197" t="s">
        <v>2047</v>
      </c>
      <c r="D901" s="201">
        <v>9</v>
      </c>
    </row>
    <row r="902" spans="1:4" x14ac:dyDescent="0.2">
      <c r="A902" s="197" t="s">
        <v>157</v>
      </c>
      <c r="B902" s="197" t="s">
        <v>2045</v>
      </c>
      <c r="C902" s="197" t="s">
        <v>2048</v>
      </c>
      <c r="D902" s="201">
        <v>129</v>
      </c>
    </row>
    <row r="903" spans="1:4" x14ac:dyDescent="0.2">
      <c r="A903" s="197" t="s">
        <v>157</v>
      </c>
      <c r="B903" s="197" t="s">
        <v>2045</v>
      </c>
      <c r="C903" s="197" t="s">
        <v>1600</v>
      </c>
      <c r="D903" s="201">
        <v>55</v>
      </c>
    </row>
    <row r="904" spans="1:4" x14ac:dyDescent="0.2">
      <c r="A904" s="197" t="s">
        <v>157</v>
      </c>
      <c r="B904" s="197" t="s">
        <v>2045</v>
      </c>
      <c r="C904" s="197" t="s">
        <v>2049</v>
      </c>
      <c r="D904" s="201">
        <v>129</v>
      </c>
    </row>
    <row r="905" spans="1:4" x14ac:dyDescent="0.2">
      <c r="A905" s="197" t="s">
        <v>157</v>
      </c>
      <c r="B905" s="197" t="s">
        <v>2050</v>
      </c>
      <c r="C905" s="197" t="s">
        <v>2051</v>
      </c>
      <c r="D905" s="201">
        <v>408</v>
      </c>
    </row>
    <row r="906" spans="1:4" x14ac:dyDescent="0.2">
      <c r="A906" s="197" t="s">
        <v>157</v>
      </c>
      <c r="B906" s="197" t="s">
        <v>2050</v>
      </c>
      <c r="C906" s="197" t="s">
        <v>2052</v>
      </c>
      <c r="D906" s="201">
        <v>10</v>
      </c>
    </row>
    <row r="907" spans="1:4" x14ac:dyDescent="0.2">
      <c r="A907" s="197" t="s">
        <v>157</v>
      </c>
      <c r="B907" s="197" t="s">
        <v>2050</v>
      </c>
      <c r="C907" s="197" t="s">
        <v>2053</v>
      </c>
      <c r="D907" s="201">
        <v>30</v>
      </c>
    </row>
    <row r="908" spans="1:4" x14ac:dyDescent="0.2">
      <c r="A908" s="197" t="s">
        <v>157</v>
      </c>
      <c r="B908" s="197" t="s">
        <v>2050</v>
      </c>
      <c r="C908" s="197" t="s">
        <v>2054</v>
      </c>
      <c r="D908" s="201">
        <v>75</v>
      </c>
    </row>
    <row r="909" spans="1:4" x14ac:dyDescent="0.2">
      <c r="A909" s="197" t="s">
        <v>157</v>
      </c>
      <c r="B909" s="197" t="s">
        <v>2050</v>
      </c>
      <c r="C909" s="197" t="s">
        <v>2055</v>
      </c>
      <c r="D909" s="201">
        <v>124</v>
      </c>
    </row>
    <row r="910" spans="1:4" x14ac:dyDescent="0.2">
      <c r="A910" s="197" t="s">
        <v>157</v>
      </c>
      <c r="B910" s="197" t="s">
        <v>2050</v>
      </c>
      <c r="C910" s="197" t="s">
        <v>2056</v>
      </c>
      <c r="D910" s="201">
        <v>5</v>
      </c>
    </row>
    <row r="911" spans="1:4" x14ac:dyDescent="0.2">
      <c r="A911" s="197" t="s">
        <v>157</v>
      </c>
      <c r="B911" s="197" t="s">
        <v>2057</v>
      </c>
      <c r="C911" s="197" t="s">
        <v>2058</v>
      </c>
      <c r="D911" s="201">
        <v>430</v>
      </c>
    </row>
    <row r="912" spans="1:4" x14ac:dyDescent="0.2">
      <c r="A912" s="197" t="s">
        <v>157</v>
      </c>
      <c r="B912" s="197" t="s">
        <v>2057</v>
      </c>
      <c r="C912" s="197" t="s">
        <v>2059</v>
      </c>
      <c r="D912" s="201">
        <v>291</v>
      </c>
    </row>
    <row r="913" spans="1:4" x14ac:dyDescent="0.2">
      <c r="A913" s="197" t="s">
        <v>157</v>
      </c>
      <c r="B913" s="197" t="s">
        <v>2057</v>
      </c>
      <c r="C913" s="197" t="s">
        <v>2060</v>
      </c>
      <c r="D913" s="201">
        <v>106</v>
      </c>
    </row>
    <row r="914" spans="1:4" x14ac:dyDescent="0.2">
      <c r="A914" s="197" t="s">
        <v>157</v>
      </c>
      <c r="B914" s="197" t="s">
        <v>2057</v>
      </c>
      <c r="C914" s="197" t="s">
        <v>2061</v>
      </c>
      <c r="D914" s="201">
        <v>190</v>
      </c>
    </row>
    <row r="915" spans="1:4" x14ac:dyDescent="0.2">
      <c r="A915" s="197" t="s">
        <v>157</v>
      </c>
      <c r="B915" s="197" t="s">
        <v>2057</v>
      </c>
      <c r="C915" s="197" t="s">
        <v>2062</v>
      </c>
      <c r="D915" s="201">
        <v>450</v>
      </c>
    </row>
    <row r="916" spans="1:4" x14ac:dyDescent="0.2">
      <c r="A916" s="197" t="s">
        <v>157</v>
      </c>
      <c r="B916" s="197" t="s">
        <v>2057</v>
      </c>
      <c r="C916" s="197" t="s">
        <v>2063</v>
      </c>
      <c r="D916" s="201">
        <v>106</v>
      </c>
    </row>
    <row r="917" spans="1:4" x14ac:dyDescent="0.2">
      <c r="A917" s="197" t="s">
        <v>157</v>
      </c>
      <c r="B917" s="197" t="s">
        <v>2057</v>
      </c>
      <c r="C917" s="197" t="s">
        <v>2064</v>
      </c>
      <c r="D917" s="201">
        <v>165</v>
      </c>
    </row>
    <row r="918" spans="1:4" x14ac:dyDescent="0.2">
      <c r="A918" s="197" t="s">
        <v>157</v>
      </c>
      <c r="B918" s="197" t="s">
        <v>2057</v>
      </c>
      <c r="C918" s="197" t="s">
        <v>2057</v>
      </c>
      <c r="D918" s="201">
        <v>7127</v>
      </c>
    </row>
    <row r="919" spans="1:4" x14ac:dyDescent="0.2">
      <c r="A919" s="197" t="s">
        <v>158</v>
      </c>
      <c r="B919" s="197" t="s">
        <v>2065</v>
      </c>
      <c r="C919" s="197" t="s">
        <v>2529</v>
      </c>
      <c r="D919" s="201">
        <v>26</v>
      </c>
    </row>
    <row r="920" spans="1:4" x14ac:dyDescent="0.2">
      <c r="A920" s="197" t="s">
        <v>158</v>
      </c>
      <c r="B920" s="197" t="s">
        <v>2065</v>
      </c>
      <c r="C920" s="197" t="s">
        <v>2066</v>
      </c>
      <c r="D920" s="201">
        <v>146</v>
      </c>
    </row>
    <row r="921" spans="1:4" x14ac:dyDescent="0.2">
      <c r="A921" s="197" t="s">
        <v>158</v>
      </c>
      <c r="B921" s="197" t="s">
        <v>2065</v>
      </c>
      <c r="C921" s="197" t="s">
        <v>2067</v>
      </c>
      <c r="D921" s="201">
        <v>192</v>
      </c>
    </row>
    <row r="922" spans="1:4" x14ac:dyDescent="0.2">
      <c r="A922" s="197" t="s">
        <v>158</v>
      </c>
      <c r="B922" s="197" t="s">
        <v>2065</v>
      </c>
      <c r="C922" s="197" t="s">
        <v>2530</v>
      </c>
      <c r="D922" s="201">
        <v>7</v>
      </c>
    </row>
    <row r="923" spans="1:4" x14ac:dyDescent="0.2">
      <c r="A923" s="197" t="s">
        <v>158</v>
      </c>
      <c r="B923" s="197" t="s">
        <v>2065</v>
      </c>
      <c r="C923" s="197" t="s">
        <v>2068</v>
      </c>
      <c r="D923" s="201">
        <v>156</v>
      </c>
    </row>
    <row r="924" spans="1:4" x14ac:dyDescent="0.2">
      <c r="A924" s="197" t="s">
        <v>158</v>
      </c>
      <c r="B924" s="197" t="s">
        <v>2065</v>
      </c>
      <c r="C924" s="197" t="s">
        <v>2381</v>
      </c>
      <c r="D924" s="201">
        <v>30</v>
      </c>
    </row>
    <row r="925" spans="1:4" x14ac:dyDescent="0.2">
      <c r="A925" s="197" t="s">
        <v>158</v>
      </c>
      <c r="B925" s="197" t="s">
        <v>2069</v>
      </c>
      <c r="C925" s="197" t="s">
        <v>2070</v>
      </c>
      <c r="D925" s="201">
        <v>154</v>
      </c>
    </row>
    <row r="926" spans="1:4" x14ac:dyDescent="0.2">
      <c r="A926" s="197" t="s">
        <v>158</v>
      </c>
      <c r="B926" s="197" t="s">
        <v>2069</v>
      </c>
      <c r="C926" s="197" t="s">
        <v>2071</v>
      </c>
      <c r="D926" s="201">
        <v>340</v>
      </c>
    </row>
    <row r="927" spans="1:4" x14ac:dyDescent="0.2">
      <c r="A927" s="197" t="s">
        <v>158</v>
      </c>
      <c r="B927" s="197" t="s">
        <v>2069</v>
      </c>
      <c r="C927" s="197" t="s">
        <v>2072</v>
      </c>
      <c r="D927" s="201">
        <v>10464</v>
      </c>
    </row>
    <row r="928" spans="1:4" x14ac:dyDescent="0.2">
      <c r="A928" s="197" t="s">
        <v>158</v>
      </c>
      <c r="B928" s="197" t="s">
        <v>2069</v>
      </c>
      <c r="C928" s="197" t="s">
        <v>2073</v>
      </c>
      <c r="D928" s="201">
        <v>131</v>
      </c>
    </row>
    <row r="929" spans="1:4" x14ac:dyDescent="0.2">
      <c r="A929" s="197" t="s">
        <v>158</v>
      </c>
      <c r="B929" s="197" t="s">
        <v>2069</v>
      </c>
      <c r="C929" s="197" t="s">
        <v>2074</v>
      </c>
      <c r="D929" s="201">
        <v>102</v>
      </c>
    </row>
    <row r="930" spans="1:4" x14ac:dyDescent="0.2">
      <c r="A930" s="197" t="s">
        <v>158</v>
      </c>
      <c r="B930" s="197" t="s">
        <v>2069</v>
      </c>
      <c r="C930" s="197" t="s">
        <v>1411</v>
      </c>
      <c r="D930" s="201">
        <v>27</v>
      </c>
    </row>
    <row r="931" spans="1:4" x14ac:dyDescent="0.2">
      <c r="A931" s="197" t="s">
        <v>158</v>
      </c>
      <c r="B931" s="197" t="s">
        <v>2069</v>
      </c>
      <c r="C931" s="197" t="s">
        <v>2075</v>
      </c>
      <c r="D931" s="201">
        <v>213</v>
      </c>
    </row>
    <row r="932" spans="1:4" x14ac:dyDescent="0.2">
      <c r="A932" s="197" t="s">
        <v>158</v>
      </c>
      <c r="B932" s="197" t="s">
        <v>2069</v>
      </c>
      <c r="C932" s="197" t="s">
        <v>2076</v>
      </c>
      <c r="D932" s="201">
        <v>26</v>
      </c>
    </row>
    <row r="933" spans="1:4" x14ac:dyDescent="0.2">
      <c r="A933" s="197" t="s">
        <v>158</v>
      </c>
      <c r="B933" s="197" t="s">
        <v>2069</v>
      </c>
      <c r="C933" s="197" t="s">
        <v>2077</v>
      </c>
      <c r="D933" s="201">
        <v>751</v>
      </c>
    </row>
    <row r="934" spans="1:4" x14ac:dyDescent="0.2">
      <c r="A934" s="197" t="s">
        <v>158</v>
      </c>
      <c r="B934" s="197" t="s">
        <v>2069</v>
      </c>
      <c r="C934" s="197" t="s">
        <v>2078</v>
      </c>
      <c r="D934" s="201">
        <v>114</v>
      </c>
    </row>
    <row r="935" spans="1:4" x14ac:dyDescent="0.2">
      <c r="A935" s="197" t="s">
        <v>158</v>
      </c>
      <c r="B935" s="197" t="s">
        <v>2069</v>
      </c>
      <c r="C935" s="197" t="s">
        <v>2079</v>
      </c>
      <c r="D935" s="201">
        <v>237</v>
      </c>
    </row>
    <row r="936" spans="1:4" x14ac:dyDescent="0.2">
      <c r="A936" s="197" t="s">
        <v>158</v>
      </c>
      <c r="B936" s="197" t="s">
        <v>2069</v>
      </c>
      <c r="C936" s="197" t="s">
        <v>2080</v>
      </c>
      <c r="D936" s="201">
        <v>77</v>
      </c>
    </row>
    <row r="937" spans="1:4" x14ac:dyDescent="0.2">
      <c r="A937" s="197" t="s">
        <v>158</v>
      </c>
      <c r="B937" s="197" t="s">
        <v>2650</v>
      </c>
      <c r="C937" s="197" t="s">
        <v>2650</v>
      </c>
      <c r="D937" s="201">
        <v>112</v>
      </c>
    </row>
    <row r="938" spans="1:4" x14ac:dyDescent="0.2">
      <c r="A938" s="197" t="s">
        <v>158</v>
      </c>
      <c r="B938" s="197" t="s">
        <v>2081</v>
      </c>
      <c r="C938" s="197" t="s">
        <v>2082</v>
      </c>
      <c r="D938" s="201">
        <v>98</v>
      </c>
    </row>
    <row r="939" spans="1:4" x14ac:dyDescent="0.2">
      <c r="A939" s="197" t="s">
        <v>158</v>
      </c>
      <c r="B939" s="197" t="s">
        <v>2081</v>
      </c>
      <c r="C939" s="197" t="s">
        <v>2081</v>
      </c>
      <c r="D939" s="201">
        <v>3790</v>
      </c>
    </row>
    <row r="940" spans="1:4" x14ac:dyDescent="0.2">
      <c r="A940" s="197" t="s">
        <v>158</v>
      </c>
      <c r="B940" s="197" t="s">
        <v>2081</v>
      </c>
      <c r="C940" s="197" t="s">
        <v>2083</v>
      </c>
      <c r="D940" s="201">
        <v>84</v>
      </c>
    </row>
    <row r="941" spans="1:4" x14ac:dyDescent="0.2">
      <c r="A941" s="197" t="s">
        <v>158</v>
      </c>
      <c r="B941" s="197" t="s">
        <v>2081</v>
      </c>
      <c r="C941" s="197" t="s">
        <v>2084</v>
      </c>
      <c r="D941" s="201">
        <v>6</v>
      </c>
    </row>
    <row r="942" spans="1:4" x14ac:dyDescent="0.2">
      <c r="A942" s="197" t="s">
        <v>158</v>
      </c>
      <c r="B942" s="197" t="s">
        <v>2081</v>
      </c>
      <c r="C942" s="197" t="s">
        <v>2085</v>
      </c>
      <c r="D942" s="201">
        <v>26</v>
      </c>
    </row>
    <row r="943" spans="1:4" x14ac:dyDescent="0.2">
      <c r="A943" s="197" t="s">
        <v>158</v>
      </c>
      <c r="B943" s="197" t="s">
        <v>2081</v>
      </c>
      <c r="C943" s="197" t="s">
        <v>1734</v>
      </c>
      <c r="D943" s="201">
        <v>96</v>
      </c>
    </row>
    <row r="944" spans="1:4" x14ac:dyDescent="0.2">
      <c r="A944" s="197" t="s">
        <v>158</v>
      </c>
      <c r="B944" s="197" t="s">
        <v>2081</v>
      </c>
      <c r="C944" s="197" t="s">
        <v>2086</v>
      </c>
      <c r="D944" s="201">
        <v>338</v>
      </c>
    </row>
    <row r="945" spans="1:4" x14ac:dyDescent="0.2">
      <c r="A945" s="197" t="s">
        <v>158</v>
      </c>
      <c r="B945" s="197" t="s">
        <v>2081</v>
      </c>
      <c r="C945" s="197" t="s">
        <v>2087</v>
      </c>
      <c r="D945" s="201">
        <v>101</v>
      </c>
    </row>
    <row r="946" spans="1:4" x14ac:dyDescent="0.2">
      <c r="A946" s="197" t="s">
        <v>158</v>
      </c>
      <c r="B946" s="197" t="s">
        <v>2081</v>
      </c>
      <c r="C946" s="197" t="s">
        <v>2088</v>
      </c>
      <c r="D946" s="201">
        <v>183</v>
      </c>
    </row>
    <row r="947" spans="1:4" x14ac:dyDescent="0.2">
      <c r="A947" s="197" t="s">
        <v>158</v>
      </c>
      <c r="B947" s="197" t="s">
        <v>2089</v>
      </c>
      <c r="C947" s="197" t="s">
        <v>2090</v>
      </c>
      <c r="D947" s="201">
        <v>169</v>
      </c>
    </row>
    <row r="948" spans="1:4" x14ac:dyDescent="0.2">
      <c r="A948" s="197" t="s">
        <v>158</v>
      </c>
      <c r="B948" s="197" t="s">
        <v>2089</v>
      </c>
      <c r="C948" s="197" t="s">
        <v>2089</v>
      </c>
      <c r="D948" s="201">
        <v>1874</v>
      </c>
    </row>
    <row r="949" spans="1:4" x14ac:dyDescent="0.2">
      <c r="A949" s="197" t="s">
        <v>158</v>
      </c>
      <c r="B949" s="197" t="s">
        <v>2089</v>
      </c>
      <c r="C949" s="197" t="s">
        <v>2091</v>
      </c>
      <c r="D949" s="201">
        <v>12</v>
      </c>
    </row>
    <row r="950" spans="1:4" x14ac:dyDescent="0.2">
      <c r="A950" s="197" t="s">
        <v>158</v>
      </c>
      <c r="B950" s="197" t="s">
        <v>2089</v>
      </c>
      <c r="C950" s="197" t="s">
        <v>2092</v>
      </c>
      <c r="D950" s="201">
        <v>105</v>
      </c>
    </row>
    <row r="951" spans="1:4" x14ac:dyDescent="0.2">
      <c r="A951" s="197" t="s">
        <v>158</v>
      </c>
      <c r="B951" s="197" t="s">
        <v>2089</v>
      </c>
      <c r="C951" s="197" t="s">
        <v>2093</v>
      </c>
      <c r="D951" s="201">
        <v>15</v>
      </c>
    </row>
    <row r="952" spans="1:4" x14ac:dyDescent="0.2">
      <c r="A952" s="197" t="s">
        <v>158</v>
      </c>
      <c r="B952" s="197" t="s">
        <v>2089</v>
      </c>
      <c r="C952" s="197" t="s">
        <v>2094</v>
      </c>
      <c r="D952" s="201">
        <v>60</v>
      </c>
    </row>
    <row r="953" spans="1:4" x14ac:dyDescent="0.2">
      <c r="A953" s="197" t="s">
        <v>159</v>
      </c>
      <c r="B953" s="197" t="s">
        <v>2095</v>
      </c>
      <c r="C953" s="197" t="s">
        <v>2095</v>
      </c>
      <c r="D953" s="201">
        <v>344</v>
      </c>
    </row>
    <row r="954" spans="1:4" x14ac:dyDescent="0.2">
      <c r="A954" s="197" t="s">
        <v>159</v>
      </c>
      <c r="B954" s="197" t="s">
        <v>2095</v>
      </c>
      <c r="C954" s="197" t="s">
        <v>2096</v>
      </c>
      <c r="D954" s="201">
        <v>157</v>
      </c>
    </row>
    <row r="955" spans="1:4" x14ac:dyDescent="0.2">
      <c r="A955" s="197" t="s">
        <v>159</v>
      </c>
      <c r="B955" s="197" t="s">
        <v>2097</v>
      </c>
      <c r="C955" s="197" t="s">
        <v>2098</v>
      </c>
      <c r="D955" s="201">
        <v>90</v>
      </c>
    </row>
    <row r="956" spans="1:4" x14ac:dyDescent="0.2">
      <c r="A956" s="197" t="s">
        <v>159</v>
      </c>
      <c r="B956" s="197" t="s">
        <v>2097</v>
      </c>
      <c r="C956" s="197" t="s">
        <v>2097</v>
      </c>
      <c r="D956" s="201">
        <v>240</v>
      </c>
    </row>
    <row r="957" spans="1:4" x14ac:dyDescent="0.2">
      <c r="A957" s="197" t="s">
        <v>159</v>
      </c>
      <c r="B957" s="197" t="s">
        <v>2097</v>
      </c>
      <c r="C957" s="197" t="s">
        <v>2099</v>
      </c>
      <c r="D957" s="201">
        <v>1349</v>
      </c>
    </row>
    <row r="958" spans="1:4" x14ac:dyDescent="0.2">
      <c r="A958" s="197" t="s">
        <v>159</v>
      </c>
      <c r="B958" s="197" t="s">
        <v>159</v>
      </c>
      <c r="C958" s="197" t="s">
        <v>2100</v>
      </c>
      <c r="D958" s="201">
        <v>75</v>
      </c>
    </row>
    <row r="959" spans="1:4" x14ac:dyDescent="0.2">
      <c r="A959" s="197" t="s">
        <v>159</v>
      </c>
      <c r="B959" s="197" t="s">
        <v>159</v>
      </c>
      <c r="C959" s="197" t="s">
        <v>1965</v>
      </c>
      <c r="D959" s="201">
        <v>72</v>
      </c>
    </row>
    <row r="960" spans="1:4" x14ac:dyDescent="0.2">
      <c r="A960" s="197" t="s">
        <v>159</v>
      </c>
      <c r="B960" s="197" t="s">
        <v>159</v>
      </c>
      <c r="C960" s="197" t="s">
        <v>1509</v>
      </c>
      <c r="D960" s="201">
        <v>38</v>
      </c>
    </row>
    <row r="961" spans="1:4" x14ac:dyDescent="0.2">
      <c r="A961" s="197" t="s">
        <v>159</v>
      </c>
      <c r="B961" s="197" t="s">
        <v>159</v>
      </c>
      <c r="C961" s="197" t="s">
        <v>2101</v>
      </c>
      <c r="D961" s="201">
        <v>10</v>
      </c>
    </row>
    <row r="962" spans="1:4" x14ac:dyDescent="0.2">
      <c r="A962" s="197" t="s">
        <v>159</v>
      </c>
      <c r="B962" s="197" t="s">
        <v>159</v>
      </c>
      <c r="C962" s="197" t="s">
        <v>1665</v>
      </c>
      <c r="D962" s="201">
        <v>133</v>
      </c>
    </row>
    <row r="963" spans="1:4" x14ac:dyDescent="0.2">
      <c r="A963" s="197" t="s">
        <v>159</v>
      </c>
      <c r="B963" s="197" t="s">
        <v>159</v>
      </c>
      <c r="C963" s="197" t="s">
        <v>2102</v>
      </c>
      <c r="D963" s="201">
        <v>32</v>
      </c>
    </row>
    <row r="964" spans="1:4" x14ac:dyDescent="0.2">
      <c r="A964" s="197" t="s">
        <v>159</v>
      </c>
      <c r="B964" s="197" t="s">
        <v>159</v>
      </c>
      <c r="C964" s="197" t="s">
        <v>2103</v>
      </c>
      <c r="D964" s="201">
        <v>8931</v>
      </c>
    </row>
    <row r="965" spans="1:4" x14ac:dyDescent="0.2">
      <c r="A965" s="197" t="s">
        <v>159</v>
      </c>
      <c r="B965" s="197" t="s">
        <v>159</v>
      </c>
      <c r="C965" s="197" t="s">
        <v>2104</v>
      </c>
      <c r="D965" s="201">
        <v>9</v>
      </c>
    </row>
    <row r="966" spans="1:4" x14ac:dyDescent="0.2">
      <c r="A966" s="197" t="s">
        <v>159</v>
      </c>
      <c r="B966" s="197" t="s">
        <v>159</v>
      </c>
      <c r="C966" s="197" t="s">
        <v>2105</v>
      </c>
      <c r="D966" s="201">
        <v>27</v>
      </c>
    </row>
    <row r="967" spans="1:4" x14ac:dyDescent="0.2">
      <c r="A967" s="197" t="s">
        <v>159</v>
      </c>
      <c r="B967" s="197" t="s">
        <v>159</v>
      </c>
      <c r="C967" s="197" t="s">
        <v>2106</v>
      </c>
      <c r="D967" s="201">
        <v>168</v>
      </c>
    </row>
    <row r="968" spans="1:4" x14ac:dyDescent="0.2">
      <c r="A968" s="197" t="s">
        <v>159</v>
      </c>
      <c r="B968" s="197" t="s">
        <v>159</v>
      </c>
      <c r="C968" s="197" t="s">
        <v>1320</v>
      </c>
      <c r="D968" s="201">
        <v>244</v>
      </c>
    </row>
    <row r="969" spans="1:4" x14ac:dyDescent="0.2">
      <c r="A969" s="197" t="s">
        <v>159</v>
      </c>
      <c r="B969" s="197" t="s">
        <v>159</v>
      </c>
      <c r="C969" s="197" t="s">
        <v>1301</v>
      </c>
      <c r="D969" s="201">
        <v>360</v>
      </c>
    </row>
    <row r="970" spans="1:4" x14ac:dyDescent="0.2">
      <c r="A970" s="197" t="s">
        <v>159</v>
      </c>
      <c r="B970" s="197" t="s">
        <v>159</v>
      </c>
      <c r="C970" s="197" t="s">
        <v>2107</v>
      </c>
      <c r="D970" s="201">
        <v>5</v>
      </c>
    </row>
    <row r="971" spans="1:4" x14ac:dyDescent="0.2">
      <c r="A971" s="197" t="s">
        <v>159</v>
      </c>
      <c r="B971" s="197" t="s">
        <v>159</v>
      </c>
      <c r="C971" s="197" t="s">
        <v>2108</v>
      </c>
      <c r="D971" s="201">
        <v>95</v>
      </c>
    </row>
    <row r="972" spans="1:4" x14ac:dyDescent="0.2">
      <c r="A972" s="197" t="s">
        <v>159</v>
      </c>
      <c r="B972" s="197" t="s">
        <v>1695</v>
      </c>
      <c r="C972" s="197" t="s">
        <v>1433</v>
      </c>
      <c r="D972" s="201">
        <v>5</v>
      </c>
    </row>
    <row r="973" spans="1:4" x14ac:dyDescent="0.2">
      <c r="A973" s="197" t="s">
        <v>159</v>
      </c>
      <c r="B973" s="197" t="s">
        <v>1695</v>
      </c>
      <c r="C973" s="197" t="s">
        <v>1695</v>
      </c>
      <c r="D973" s="201">
        <v>216</v>
      </c>
    </row>
    <row r="974" spans="1:4" x14ac:dyDescent="0.2">
      <c r="A974" s="197" t="s">
        <v>160</v>
      </c>
      <c r="B974" s="197" t="s">
        <v>2109</v>
      </c>
      <c r="C974" s="197" t="s">
        <v>2110</v>
      </c>
      <c r="D974" s="201">
        <v>973</v>
      </c>
    </row>
    <row r="975" spans="1:4" x14ac:dyDescent="0.2">
      <c r="A975" s="197" t="s">
        <v>160</v>
      </c>
      <c r="B975" s="197" t="s">
        <v>2109</v>
      </c>
      <c r="C975" s="197" t="s">
        <v>2111</v>
      </c>
      <c r="D975" s="201">
        <v>2050</v>
      </c>
    </row>
    <row r="976" spans="1:4" x14ac:dyDescent="0.2">
      <c r="A976" s="197" t="s">
        <v>160</v>
      </c>
      <c r="B976" s="197" t="s">
        <v>2109</v>
      </c>
      <c r="C976" s="197" t="s">
        <v>2109</v>
      </c>
      <c r="D976" s="201">
        <v>13565</v>
      </c>
    </row>
    <row r="977" spans="1:4" x14ac:dyDescent="0.2">
      <c r="A977" s="197" t="s">
        <v>160</v>
      </c>
      <c r="B977" s="197" t="s">
        <v>2109</v>
      </c>
      <c r="C977" s="197" t="s">
        <v>1425</v>
      </c>
      <c r="D977" s="201">
        <v>1859</v>
      </c>
    </row>
    <row r="978" spans="1:4" x14ac:dyDescent="0.2">
      <c r="A978" s="197" t="s">
        <v>160</v>
      </c>
      <c r="B978" s="197" t="s">
        <v>2109</v>
      </c>
      <c r="C978" s="197" t="s">
        <v>1842</v>
      </c>
      <c r="D978" s="201">
        <v>855</v>
      </c>
    </row>
    <row r="979" spans="1:4" x14ac:dyDescent="0.2">
      <c r="A979" s="197" t="s">
        <v>160</v>
      </c>
      <c r="B979" s="197" t="s">
        <v>2109</v>
      </c>
      <c r="C979" s="197" t="s">
        <v>2112</v>
      </c>
      <c r="D979" s="201">
        <v>370</v>
      </c>
    </row>
    <row r="980" spans="1:4" x14ac:dyDescent="0.2">
      <c r="A980" s="197" t="s">
        <v>160</v>
      </c>
      <c r="B980" s="197" t="s">
        <v>2109</v>
      </c>
      <c r="C980" s="197" t="s">
        <v>2113</v>
      </c>
      <c r="D980" s="201">
        <v>1067</v>
      </c>
    </row>
    <row r="981" spans="1:4" x14ac:dyDescent="0.2">
      <c r="A981" s="197" t="s">
        <v>160</v>
      </c>
      <c r="B981" s="197" t="s">
        <v>2109</v>
      </c>
      <c r="C981" s="197" t="s">
        <v>2114</v>
      </c>
      <c r="D981" s="201">
        <v>1014</v>
      </c>
    </row>
    <row r="982" spans="1:4" x14ac:dyDescent="0.2">
      <c r="A982" s="197" t="s">
        <v>160</v>
      </c>
      <c r="B982" s="197" t="s">
        <v>2115</v>
      </c>
      <c r="C982" s="197" t="s">
        <v>2651</v>
      </c>
      <c r="D982" s="201">
        <v>588</v>
      </c>
    </row>
    <row r="983" spans="1:4" x14ac:dyDescent="0.2">
      <c r="A983" s="197" t="s">
        <v>160</v>
      </c>
      <c r="B983" s="197" t="s">
        <v>2115</v>
      </c>
      <c r="C983" s="197" t="s">
        <v>2116</v>
      </c>
      <c r="D983" s="201">
        <v>5118</v>
      </c>
    </row>
    <row r="984" spans="1:4" x14ac:dyDescent="0.2">
      <c r="A984" s="197" t="s">
        <v>160</v>
      </c>
      <c r="B984" s="197" t="s">
        <v>2115</v>
      </c>
      <c r="C984" s="197" t="s">
        <v>2117</v>
      </c>
      <c r="D984" s="201">
        <v>6946</v>
      </c>
    </row>
    <row r="985" spans="1:4" x14ac:dyDescent="0.2">
      <c r="A985" s="197" t="s">
        <v>160</v>
      </c>
      <c r="B985" s="197" t="s">
        <v>2115</v>
      </c>
      <c r="C985" s="197" t="s">
        <v>1557</v>
      </c>
      <c r="D985" s="201">
        <v>283</v>
      </c>
    </row>
    <row r="986" spans="1:4" x14ac:dyDescent="0.2">
      <c r="A986" s="197" t="s">
        <v>160</v>
      </c>
      <c r="B986" s="197" t="s">
        <v>2115</v>
      </c>
      <c r="C986" s="197" t="s">
        <v>1514</v>
      </c>
      <c r="D986" s="201">
        <v>10841</v>
      </c>
    </row>
    <row r="987" spans="1:4" x14ac:dyDescent="0.2">
      <c r="A987" s="197" t="s">
        <v>160</v>
      </c>
      <c r="B987" s="197" t="s">
        <v>2115</v>
      </c>
      <c r="C987" s="197" t="s">
        <v>2118</v>
      </c>
      <c r="D987" s="201">
        <v>655</v>
      </c>
    </row>
    <row r="988" spans="1:4" x14ac:dyDescent="0.2">
      <c r="A988" s="197" t="s">
        <v>160</v>
      </c>
      <c r="B988" s="197" t="s">
        <v>2115</v>
      </c>
      <c r="C988" s="197" t="s">
        <v>1669</v>
      </c>
      <c r="D988" s="201">
        <v>68042</v>
      </c>
    </row>
    <row r="989" spans="1:4" x14ac:dyDescent="0.2">
      <c r="A989" s="197" t="s">
        <v>160</v>
      </c>
      <c r="B989" s="197" t="s">
        <v>2115</v>
      </c>
      <c r="C989" s="197" t="s">
        <v>2119</v>
      </c>
      <c r="D989" s="201">
        <v>24733</v>
      </c>
    </row>
    <row r="990" spans="1:4" x14ac:dyDescent="0.2">
      <c r="A990" s="197" t="s">
        <v>160</v>
      </c>
      <c r="B990" s="197" t="s">
        <v>2115</v>
      </c>
      <c r="C990" s="197" t="s">
        <v>2120</v>
      </c>
      <c r="D990" s="201">
        <v>11069</v>
      </c>
    </row>
    <row r="991" spans="1:4" x14ac:dyDescent="0.2">
      <c r="A991" s="197" t="s">
        <v>160</v>
      </c>
      <c r="B991" s="197" t="s">
        <v>2115</v>
      </c>
      <c r="C991" s="197" t="s">
        <v>2121</v>
      </c>
      <c r="D991" s="201">
        <v>280</v>
      </c>
    </row>
    <row r="992" spans="1:4" x14ac:dyDescent="0.2">
      <c r="A992" s="197" t="s">
        <v>160</v>
      </c>
      <c r="B992" s="197" t="s">
        <v>2115</v>
      </c>
      <c r="C992" s="197" t="s">
        <v>1275</v>
      </c>
      <c r="D992" s="201">
        <v>2089</v>
      </c>
    </row>
    <row r="993" spans="1:4" x14ac:dyDescent="0.2">
      <c r="A993" s="197" t="s">
        <v>160</v>
      </c>
      <c r="B993" s="197" t="s">
        <v>2115</v>
      </c>
      <c r="C993" s="197" t="s">
        <v>2122</v>
      </c>
      <c r="D993" s="201">
        <v>7821</v>
      </c>
    </row>
    <row r="994" spans="1:4" x14ac:dyDescent="0.2">
      <c r="A994" s="197" t="s">
        <v>160</v>
      </c>
      <c r="B994" s="197" t="s">
        <v>2115</v>
      </c>
      <c r="C994" s="197" t="s">
        <v>2123</v>
      </c>
      <c r="D994" s="201">
        <v>24811</v>
      </c>
    </row>
    <row r="995" spans="1:4" x14ac:dyDescent="0.2">
      <c r="A995" s="197" t="s">
        <v>160</v>
      </c>
      <c r="B995" s="197" t="s">
        <v>2115</v>
      </c>
      <c r="C995" s="197" t="s">
        <v>2124</v>
      </c>
      <c r="D995" s="201">
        <v>18152</v>
      </c>
    </row>
    <row r="996" spans="1:4" x14ac:dyDescent="0.2">
      <c r="A996" s="197" t="s">
        <v>160</v>
      </c>
      <c r="B996" s="197" t="s">
        <v>2115</v>
      </c>
      <c r="C996" s="197" t="s">
        <v>1547</v>
      </c>
      <c r="D996" s="201">
        <v>16923</v>
      </c>
    </row>
    <row r="997" spans="1:4" x14ac:dyDescent="0.2">
      <c r="A997" s="197" t="s">
        <v>160</v>
      </c>
      <c r="B997" s="197" t="s">
        <v>2115</v>
      </c>
      <c r="C997" s="197" t="s">
        <v>2125</v>
      </c>
      <c r="D997" s="201">
        <v>14107</v>
      </c>
    </row>
    <row r="998" spans="1:4" x14ac:dyDescent="0.2">
      <c r="A998" s="197" t="s">
        <v>160</v>
      </c>
      <c r="B998" s="197" t="s">
        <v>2115</v>
      </c>
      <c r="C998" s="197" t="s">
        <v>2126</v>
      </c>
      <c r="D998" s="201">
        <v>39047</v>
      </c>
    </row>
    <row r="999" spans="1:4" x14ac:dyDescent="0.2">
      <c r="A999" s="197" t="s">
        <v>160</v>
      </c>
      <c r="B999" s="197" t="s">
        <v>2115</v>
      </c>
      <c r="C999" s="197" t="s">
        <v>2127</v>
      </c>
      <c r="D999" s="201">
        <v>17527</v>
      </c>
    </row>
    <row r="1000" spans="1:4" x14ac:dyDescent="0.2">
      <c r="A1000" s="197" t="s">
        <v>160</v>
      </c>
      <c r="B1000" s="197" t="s">
        <v>2115</v>
      </c>
      <c r="C1000" s="197" t="s">
        <v>2128</v>
      </c>
      <c r="D1000" s="201">
        <v>21041</v>
      </c>
    </row>
    <row r="1001" spans="1:4" x14ac:dyDescent="0.2">
      <c r="A1001" s="197" t="s">
        <v>160</v>
      </c>
      <c r="B1001" s="197" t="s">
        <v>2115</v>
      </c>
      <c r="C1001" s="197" t="s">
        <v>2129</v>
      </c>
      <c r="D1001" s="201">
        <v>30677</v>
      </c>
    </row>
    <row r="1002" spans="1:4" x14ac:dyDescent="0.2">
      <c r="A1002" s="197" t="s">
        <v>160</v>
      </c>
      <c r="B1002" s="197" t="s">
        <v>2115</v>
      </c>
      <c r="C1002" s="197" t="s">
        <v>2130</v>
      </c>
      <c r="D1002" s="201">
        <v>3153</v>
      </c>
    </row>
    <row r="1003" spans="1:4" x14ac:dyDescent="0.2">
      <c r="A1003" s="197" t="s">
        <v>160</v>
      </c>
      <c r="B1003" s="197" t="s">
        <v>2115</v>
      </c>
      <c r="C1003" s="197" t="s">
        <v>2131</v>
      </c>
      <c r="D1003" s="201">
        <v>22</v>
      </c>
    </row>
    <row r="1004" spans="1:4" x14ac:dyDescent="0.2">
      <c r="A1004" s="197" t="s">
        <v>160</v>
      </c>
      <c r="B1004" s="197" t="s">
        <v>2115</v>
      </c>
      <c r="C1004" s="197" t="s">
        <v>2132</v>
      </c>
      <c r="D1004" s="201">
        <v>34021</v>
      </c>
    </row>
    <row r="1005" spans="1:4" x14ac:dyDescent="0.2">
      <c r="A1005" s="197" t="s">
        <v>160</v>
      </c>
      <c r="B1005" s="197" t="s">
        <v>2115</v>
      </c>
      <c r="C1005" s="197" t="s">
        <v>2133</v>
      </c>
      <c r="D1005" s="201">
        <v>315</v>
      </c>
    </row>
    <row r="1006" spans="1:4" x14ac:dyDescent="0.2">
      <c r="A1006" s="197" t="s">
        <v>160</v>
      </c>
      <c r="B1006" s="197" t="s">
        <v>2115</v>
      </c>
      <c r="C1006" s="197" t="s">
        <v>2134</v>
      </c>
      <c r="D1006" s="201">
        <v>4263</v>
      </c>
    </row>
    <row r="1007" spans="1:4" x14ac:dyDescent="0.2">
      <c r="A1007" s="197" t="s">
        <v>160</v>
      </c>
      <c r="B1007" s="197" t="s">
        <v>2115</v>
      </c>
      <c r="C1007" s="197" t="s">
        <v>2135</v>
      </c>
      <c r="D1007" s="201">
        <v>85821</v>
      </c>
    </row>
    <row r="1008" spans="1:4" x14ac:dyDescent="0.2">
      <c r="A1008" s="197" t="s">
        <v>160</v>
      </c>
      <c r="B1008" s="197" t="s">
        <v>2115</v>
      </c>
      <c r="C1008" s="197" t="s">
        <v>2136</v>
      </c>
      <c r="D1008" s="201">
        <v>7983</v>
      </c>
    </row>
    <row r="1009" spans="1:4" x14ac:dyDescent="0.2">
      <c r="A1009" s="197" t="s">
        <v>160</v>
      </c>
      <c r="B1009" s="197" t="s">
        <v>2115</v>
      </c>
      <c r="C1009" s="197" t="s">
        <v>1938</v>
      </c>
      <c r="D1009" s="201">
        <v>11538</v>
      </c>
    </row>
    <row r="1010" spans="1:4" x14ac:dyDescent="0.2">
      <c r="A1010" s="197" t="s">
        <v>160</v>
      </c>
      <c r="B1010" s="197" t="s">
        <v>2115</v>
      </c>
      <c r="C1010" s="197" t="s">
        <v>2137</v>
      </c>
      <c r="D1010" s="201">
        <v>18559</v>
      </c>
    </row>
    <row r="1011" spans="1:4" x14ac:dyDescent="0.2">
      <c r="A1011" s="197" t="s">
        <v>160</v>
      </c>
      <c r="B1011" s="197" t="s">
        <v>2115</v>
      </c>
      <c r="C1011" s="197" t="s">
        <v>2138</v>
      </c>
      <c r="D1011" s="201">
        <v>11284</v>
      </c>
    </row>
    <row r="1012" spans="1:4" x14ac:dyDescent="0.2">
      <c r="A1012" s="197" t="s">
        <v>160</v>
      </c>
      <c r="B1012" s="197" t="s">
        <v>2115</v>
      </c>
      <c r="C1012" s="197" t="s">
        <v>2139</v>
      </c>
      <c r="D1012" s="201">
        <v>17086</v>
      </c>
    </row>
    <row r="1013" spans="1:4" x14ac:dyDescent="0.2">
      <c r="A1013" s="197" t="s">
        <v>160</v>
      </c>
      <c r="B1013" s="197" t="s">
        <v>2115</v>
      </c>
      <c r="C1013" s="197" t="s">
        <v>2140</v>
      </c>
      <c r="D1013" s="201">
        <v>12065</v>
      </c>
    </row>
    <row r="1014" spans="1:4" x14ac:dyDescent="0.2">
      <c r="A1014" s="197" t="s">
        <v>160</v>
      </c>
      <c r="B1014" s="197" t="s">
        <v>2115</v>
      </c>
      <c r="C1014" s="197" t="s">
        <v>2141</v>
      </c>
      <c r="D1014" s="201">
        <v>9813</v>
      </c>
    </row>
    <row r="1015" spans="1:4" x14ac:dyDescent="0.2">
      <c r="A1015" s="197" t="s">
        <v>160</v>
      </c>
      <c r="B1015" s="197" t="s">
        <v>2115</v>
      </c>
      <c r="C1015" s="197" t="s">
        <v>1420</v>
      </c>
      <c r="D1015" s="201">
        <v>3077</v>
      </c>
    </row>
    <row r="1016" spans="1:4" x14ac:dyDescent="0.2">
      <c r="A1016" s="197" t="s">
        <v>160</v>
      </c>
      <c r="B1016" s="197" t="s">
        <v>2115</v>
      </c>
      <c r="C1016" s="197" t="s">
        <v>1357</v>
      </c>
      <c r="D1016" s="201">
        <v>14286</v>
      </c>
    </row>
    <row r="1017" spans="1:4" x14ac:dyDescent="0.2">
      <c r="A1017" s="197" t="s">
        <v>160</v>
      </c>
      <c r="B1017" s="197" t="s">
        <v>2115</v>
      </c>
      <c r="C1017" s="197" t="s">
        <v>2142</v>
      </c>
      <c r="D1017" s="201">
        <v>8733</v>
      </c>
    </row>
    <row r="1018" spans="1:4" x14ac:dyDescent="0.2">
      <c r="A1018" s="197" t="s">
        <v>160</v>
      </c>
      <c r="B1018" s="197" t="s">
        <v>2115</v>
      </c>
      <c r="C1018" s="197" t="s">
        <v>2143</v>
      </c>
      <c r="D1018" s="201">
        <v>648</v>
      </c>
    </row>
    <row r="1019" spans="1:4" x14ac:dyDescent="0.2">
      <c r="A1019" s="197" t="s">
        <v>160</v>
      </c>
      <c r="B1019" s="197" t="s">
        <v>2115</v>
      </c>
      <c r="C1019" s="197" t="s">
        <v>2144</v>
      </c>
      <c r="D1019" s="201">
        <v>3531</v>
      </c>
    </row>
    <row r="1020" spans="1:4" x14ac:dyDescent="0.2">
      <c r="A1020" s="197" t="s">
        <v>160</v>
      </c>
      <c r="B1020" s="197" t="s">
        <v>2115</v>
      </c>
      <c r="C1020" s="197" t="s">
        <v>2145</v>
      </c>
      <c r="D1020" s="201">
        <v>236</v>
      </c>
    </row>
    <row r="1021" spans="1:4" x14ac:dyDescent="0.2">
      <c r="A1021" s="197" t="s">
        <v>160</v>
      </c>
      <c r="B1021" s="197" t="s">
        <v>2115</v>
      </c>
      <c r="C1021" s="197" t="s">
        <v>1436</v>
      </c>
      <c r="D1021" s="201">
        <v>19230</v>
      </c>
    </row>
    <row r="1022" spans="1:4" x14ac:dyDescent="0.2">
      <c r="A1022" s="197" t="s">
        <v>160</v>
      </c>
      <c r="B1022" s="197" t="s">
        <v>2115</v>
      </c>
      <c r="C1022" s="197" t="s">
        <v>2146</v>
      </c>
      <c r="D1022" s="201">
        <v>898</v>
      </c>
    </row>
    <row r="1023" spans="1:4" x14ac:dyDescent="0.2">
      <c r="A1023" s="197" t="s">
        <v>160</v>
      </c>
      <c r="B1023" s="197" t="s">
        <v>2115</v>
      </c>
      <c r="C1023" s="197" t="s">
        <v>2147</v>
      </c>
      <c r="D1023" s="201">
        <v>774</v>
      </c>
    </row>
    <row r="1024" spans="1:4" x14ac:dyDescent="0.2">
      <c r="A1024" s="197" t="s">
        <v>160</v>
      </c>
      <c r="B1024" s="197" t="s">
        <v>2115</v>
      </c>
      <c r="C1024" s="197" t="s">
        <v>2148</v>
      </c>
      <c r="D1024" s="201">
        <v>6315</v>
      </c>
    </row>
    <row r="1025" spans="1:4" x14ac:dyDescent="0.2">
      <c r="A1025" s="197" t="s">
        <v>160</v>
      </c>
      <c r="B1025" s="197" t="s">
        <v>2115</v>
      </c>
      <c r="C1025" s="197" t="s">
        <v>2149</v>
      </c>
      <c r="D1025" s="201">
        <v>251</v>
      </c>
    </row>
    <row r="1026" spans="1:4" x14ac:dyDescent="0.2">
      <c r="A1026" s="197" t="s">
        <v>160</v>
      </c>
      <c r="B1026" s="197" t="s">
        <v>2115</v>
      </c>
      <c r="C1026" s="197" t="s">
        <v>2150</v>
      </c>
      <c r="D1026" s="201">
        <v>499</v>
      </c>
    </row>
    <row r="1027" spans="1:4" x14ac:dyDescent="0.2">
      <c r="A1027" s="197" t="s">
        <v>160</v>
      </c>
      <c r="B1027" s="197" t="s">
        <v>2115</v>
      </c>
      <c r="C1027" s="197" t="s">
        <v>2151</v>
      </c>
      <c r="D1027" s="201">
        <v>148</v>
      </c>
    </row>
    <row r="1028" spans="1:4" x14ac:dyDescent="0.2">
      <c r="A1028" s="197" t="s">
        <v>160</v>
      </c>
      <c r="B1028" s="197" t="s">
        <v>2115</v>
      </c>
      <c r="C1028" s="197" t="s">
        <v>2152</v>
      </c>
      <c r="D1028" s="201">
        <v>5336</v>
      </c>
    </row>
    <row r="1029" spans="1:4" x14ac:dyDescent="0.2">
      <c r="A1029" s="197" t="s">
        <v>160</v>
      </c>
      <c r="B1029" s="197" t="s">
        <v>2115</v>
      </c>
      <c r="C1029" s="197" t="s">
        <v>2153</v>
      </c>
      <c r="D1029" s="201">
        <v>2358</v>
      </c>
    </row>
    <row r="1030" spans="1:4" x14ac:dyDescent="0.2">
      <c r="A1030" s="197" t="s">
        <v>160</v>
      </c>
      <c r="B1030" s="197" t="s">
        <v>2115</v>
      </c>
      <c r="C1030" s="197" t="s">
        <v>2154</v>
      </c>
      <c r="D1030" s="201">
        <v>12909</v>
      </c>
    </row>
    <row r="1031" spans="1:4" x14ac:dyDescent="0.2">
      <c r="A1031" s="197" t="s">
        <v>160</v>
      </c>
      <c r="B1031" s="197" t="s">
        <v>2115</v>
      </c>
      <c r="C1031" s="197" t="s">
        <v>2155</v>
      </c>
      <c r="D1031" s="201">
        <v>16930</v>
      </c>
    </row>
    <row r="1032" spans="1:4" x14ac:dyDescent="0.2">
      <c r="A1032" s="197" t="s">
        <v>160</v>
      </c>
      <c r="B1032" s="197" t="s">
        <v>2115</v>
      </c>
      <c r="C1032" s="197" t="s">
        <v>2156</v>
      </c>
      <c r="D1032" s="201">
        <v>1057</v>
      </c>
    </row>
    <row r="1033" spans="1:4" x14ac:dyDescent="0.2">
      <c r="A1033" s="197" t="s">
        <v>160</v>
      </c>
      <c r="B1033" s="197" t="s">
        <v>2115</v>
      </c>
      <c r="C1033" s="197" t="s">
        <v>2157</v>
      </c>
      <c r="D1033" s="201">
        <v>6575</v>
      </c>
    </row>
    <row r="1034" spans="1:4" x14ac:dyDescent="0.2">
      <c r="A1034" s="197" t="s">
        <v>160</v>
      </c>
      <c r="B1034" s="197" t="s">
        <v>2115</v>
      </c>
      <c r="C1034" s="197" t="s">
        <v>2158</v>
      </c>
      <c r="D1034" s="201">
        <v>16988</v>
      </c>
    </row>
    <row r="1035" spans="1:4" x14ac:dyDescent="0.2">
      <c r="A1035" s="197" t="s">
        <v>160</v>
      </c>
      <c r="B1035" s="197" t="s">
        <v>2115</v>
      </c>
      <c r="C1035" s="197" t="s">
        <v>2159</v>
      </c>
      <c r="D1035" s="201">
        <v>25532</v>
      </c>
    </row>
    <row r="1036" spans="1:4" x14ac:dyDescent="0.2">
      <c r="A1036" s="197" t="s">
        <v>160</v>
      </c>
      <c r="B1036" s="197" t="s">
        <v>2115</v>
      </c>
      <c r="C1036" s="197" t="s">
        <v>2085</v>
      </c>
      <c r="D1036" s="201">
        <v>22142</v>
      </c>
    </row>
    <row r="1037" spans="1:4" x14ac:dyDescent="0.2">
      <c r="A1037" s="197" t="s">
        <v>160</v>
      </c>
      <c r="B1037" s="197" t="s">
        <v>2115</v>
      </c>
      <c r="C1037" s="197" t="s">
        <v>1402</v>
      </c>
      <c r="D1037" s="201">
        <v>11665</v>
      </c>
    </row>
    <row r="1038" spans="1:4" x14ac:dyDescent="0.2">
      <c r="A1038" s="197" t="s">
        <v>160</v>
      </c>
      <c r="B1038" s="197" t="s">
        <v>2115</v>
      </c>
      <c r="C1038" s="197" t="s">
        <v>2160</v>
      </c>
      <c r="D1038" s="201">
        <v>15026</v>
      </c>
    </row>
    <row r="1039" spans="1:4" x14ac:dyDescent="0.2">
      <c r="A1039" s="197" t="s">
        <v>160</v>
      </c>
      <c r="B1039" s="197" t="s">
        <v>2115</v>
      </c>
      <c r="C1039" s="197" t="s">
        <v>2161</v>
      </c>
      <c r="D1039" s="201">
        <v>16399</v>
      </c>
    </row>
    <row r="1040" spans="1:4" x14ac:dyDescent="0.2">
      <c r="A1040" s="197" t="s">
        <v>160</v>
      </c>
      <c r="B1040" s="197" t="s">
        <v>2115</v>
      </c>
      <c r="C1040" s="197" t="s">
        <v>2162</v>
      </c>
      <c r="D1040" s="201">
        <v>560</v>
      </c>
    </row>
    <row r="1041" spans="1:4" x14ac:dyDescent="0.2">
      <c r="A1041" s="197" t="s">
        <v>160</v>
      </c>
      <c r="B1041" s="197" t="s">
        <v>2115</v>
      </c>
      <c r="C1041" s="197" t="s">
        <v>1319</v>
      </c>
      <c r="D1041" s="201">
        <v>10324</v>
      </c>
    </row>
    <row r="1042" spans="1:4" x14ac:dyDescent="0.2">
      <c r="A1042" s="197" t="s">
        <v>160</v>
      </c>
      <c r="B1042" s="197" t="s">
        <v>2115</v>
      </c>
      <c r="C1042" s="197" t="s">
        <v>2163</v>
      </c>
      <c r="D1042" s="201">
        <v>22065</v>
      </c>
    </row>
    <row r="1043" spans="1:4" x14ac:dyDescent="0.2">
      <c r="A1043" s="197" t="s">
        <v>160</v>
      </c>
      <c r="B1043" s="197" t="s">
        <v>2115</v>
      </c>
      <c r="C1043" s="197" t="s">
        <v>2164</v>
      </c>
      <c r="D1043" s="201">
        <v>1574</v>
      </c>
    </row>
    <row r="1044" spans="1:4" x14ac:dyDescent="0.2">
      <c r="A1044" s="197" t="s">
        <v>160</v>
      </c>
      <c r="B1044" s="197" t="s">
        <v>2115</v>
      </c>
      <c r="C1044" s="197" t="s">
        <v>2165</v>
      </c>
      <c r="D1044" s="201">
        <v>23353</v>
      </c>
    </row>
    <row r="1045" spans="1:4" x14ac:dyDescent="0.2">
      <c r="A1045" s="197" t="s">
        <v>160</v>
      </c>
      <c r="B1045" s="197" t="s">
        <v>2115</v>
      </c>
      <c r="C1045" s="197" t="s">
        <v>2166</v>
      </c>
      <c r="D1045" s="201">
        <v>14307</v>
      </c>
    </row>
    <row r="1046" spans="1:4" x14ac:dyDescent="0.2">
      <c r="A1046" s="197" t="s">
        <v>160</v>
      </c>
      <c r="B1046" s="197" t="s">
        <v>2115</v>
      </c>
      <c r="C1046" s="197" t="s">
        <v>2167</v>
      </c>
      <c r="D1046" s="201">
        <v>5595</v>
      </c>
    </row>
    <row r="1047" spans="1:4" x14ac:dyDescent="0.2">
      <c r="A1047" s="197" t="s">
        <v>160</v>
      </c>
      <c r="B1047" s="197" t="s">
        <v>2115</v>
      </c>
      <c r="C1047" s="197" t="s">
        <v>2168</v>
      </c>
      <c r="D1047" s="201">
        <v>832</v>
      </c>
    </row>
    <row r="1048" spans="1:4" x14ac:dyDescent="0.2">
      <c r="A1048" s="197" t="s">
        <v>160</v>
      </c>
      <c r="B1048" s="197" t="s">
        <v>2169</v>
      </c>
      <c r="C1048" s="197" t="s">
        <v>2170</v>
      </c>
      <c r="D1048" s="201">
        <v>1125</v>
      </c>
    </row>
    <row r="1049" spans="1:4" x14ac:dyDescent="0.2">
      <c r="A1049" s="197" t="s">
        <v>160</v>
      </c>
      <c r="B1049" s="197" t="s">
        <v>2169</v>
      </c>
      <c r="C1049" s="197" t="s">
        <v>2171</v>
      </c>
      <c r="D1049" s="201">
        <v>1167</v>
      </c>
    </row>
    <row r="1050" spans="1:4" x14ac:dyDescent="0.2">
      <c r="A1050" s="197" t="s">
        <v>160</v>
      </c>
      <c r="B1050" s="197" t="s">
        <v>2169</v>
      </c>
      <c r="C1050" s="197" t="s">
        <v>2172</v>
      </c>
      <c r="D1050" s="201">
        <v>3745</v>
      </c>
    </row>
    <row r="1051" spans="1:4" x14ac:dyDescent="0.2">
      <c r="A1051" s="197" t="s">
        <v>160</v>
      </c>
      <c r="B1051" s="197" t="s">
        <v>2169</v>
      </c>
      <c r="C1051" s="197" t="s">
        <v>2173</v>
      </c>
      <c r="D1051" s="201">
        <v>375</v>
      </c>
    </row>
    <row r="1052" spans="1:4" x14ac:dyDescent="0.2">
      <c r="A1052" s="197" t="s">
        <v>160</v>
      </c>
      <c r="B1052" s="197" t="s">
        <v>2169</v>
      </c>
      <c r="C1052" s="197" t="s">
        <v>2174</v>
      </c>
      <c r="D1052" s="201">
        <v>12259</v>
      </c>
    </row>
    <row r="1053" spans="1:4" x14ac:dyDescent="0.2">
      <c r="A1053" s="197" t="s">
        <v>160</v>
      </c>
      <c r="B1053" s="197" t="s">
        <v>2169</v>
      </c>
      <c r="C1053" s="197" t="s">
        <v>2175</v>
      </c>
      <c r="D1053" s="201">
        <v>713</v>
      </c>
    </row>
    <row r="1054" spans="1:4" x14ac:dyDescent="0.2">
      <c r="A1054" s="197" t="s">
        <v>160</v>
      </c>
      <c r="B1054" s="197" t="s">
        <v>2169</v>
      </c>
      <c r="C1054" s="197" t="s">
        <v>1671</v>
      </c>
      <c r="D1054" s="201">
        <v>1377</v>
      </c>
    </row>
    <row r="1055" spans="1:4" x14ac:dyDescent="0.2">
      <c r="A1055" s="197" t="s">
        <v>160</v>
      </c>
      <c r="B1055" s="197" t="s">
        <v>2169</v>
      </c>
      <c r="C1055" s="197" t="s">
        <v>2176</v>
      </c>
      <c r="D1055" s="201">
        <v>559</v>
      </c>
    </row>
    <row r="1056" spans="1:4" x14ac:dyDescent="0.2">
      <c r="A1056" s="197" t="s">
        <v>160</v>
      </c>
      <c r="B1056" s="197" t="s">
        <v>2177</v>
      </c>
      <c r="C1056" s="197" t="s">
        <v>1783</v>
      </c>
      <c r="D1056" s="201">
        <v>523</v>
      </c>
    </row>
    <row r="1057" spans="1:4" x14ac:dyDescent="0.2">
      <c r="A1057" s="197" t="s">
        <v>160</v>
      </c>
      <c r="B1057" s="197" t="s">
        <v>2177</v>
      </c>
      <c r="C1057" s="197" t="s">
        <v>2178</v>
      </c>
      <c r="D1057" s="201">
        <v>1866</v>
      </c>
    </row>
    <row r="1058" spans="1:4" x14ac:dyDescent="0.2">
      <c r="A1058" s="197" t="s">
        <v>160</v>
      </c>
      <c r="B1058" s="197" t="s">
        <v>2177</v>
      </c>
      <c r="C1058" s="197" t="s">
        <v>2179</v>
      </c>
      <c r="D1058" s="201">
        <v>5226</v>
      </c>
    </row>
    <row r="1059" spans="1:4" x14ac:dyDescent="0.2">
      <c r="A1059" s="197" t="s">
        <v>160</v>
      </c>
      <c r="B1059" s="197" t="s">
        <v>2177</v>
      </c>
      <c r="C1059" s="197" t="s">
        <v>2180</v>
      </c>
      <c r="D1059" s="201">
        <v>464</v>
      </c>
    </row>
    <row r="1060" spans="1:4" x14ac:dyDescent="0.2">
      <c r="A1060" s="197" t="s">
        <v>160</v>
      </c>
      <c r="B1060" s="197" t="s">
        <v>2177</v>
      </c>
      <c r="C1060" s="197" t="s">
        <v>2181</v>
      </c>
      <c r="D1060" s="201">
        <v>533</v>
      </c>
    </row>
    <row r="1061" spans="1:4" x14ac:dyDescent="0.2">
      <c r="A1061" s="197" t="s">
        <v>160</v>
      </c>
      <c r="B1061" s="197" t="s">
        <v>2182</v>
      </c>
      <c r="C1061" s="197" t="s">
        <v>2182</v>
      </c>
      <c r="D1061" s="201">
        <v>2872</v>
      </c>
    </row>
    <row r="1062" spans="1:4" x14ac:dyDescent="0.2">
      <c r="A1062" s="197" t="s">
        <v>160</v>
      </c>
      <c r="B1062" s="197" t="s">
        <v>2183</v>
      </c>
      <c r="C1062" s="197" t="s">
        <v>2183</v>
      </c>
      <c r="D1062" s="201">
        <v>3313</v>
      </c>
    </row>
    <row r="1063" spans="1:4" x14ac:dyDescent="0.2">
      <c r="A1063" s="197" t="s">
        <v>160</v>
      </c>
      <c r="B1063" s="197" t="s">
        <v>2652</v>
      </c>
      <c r="C1063" s="197" t="s">
        <v>2651</v>
      </c>
      <c r="D1063" s="201">
        <v>3384</v>
      </c>
    </row>
    <row r="1064" spans="1:4" x14ac:dyDescent="0.2">
      <c r="A1064" s="197" t="s">
        <v>160</v>
      </c>
      <c r="B1064" s="197" t="s">
        <v>2652</v>
      </c>
      <c r="C1064" s="197" t="s">
        <v>2645</v>
      </c>
      <c r="D1064" s="201">
        <v>1640</v>
      </c>
    </row>
    <row r="1065" spans="1:4" x14ac:dyDescent="0.2">
      <c r="A1065" s="197" t="s">
        <v>160</v>
      </c>
      <c r="B1065" s="197" t="s">
        <v>2184</v>
      </c>
      <c r="C1065" s="197" t="s">
        <v>2185</v>
      </c>
      <c r="D1065" s="201">
        <v>252</v>
      </c>
    </row>
    <row r="1066" spans="1:4" x14ac:dyDescent="0.2">
      <c r="A1066" s="197" t="s">
        <v>160</v>
      </c>
      <c r="B1066" s="197" t="s">
        <v>2184</v>
      </c>
      <c r="C1066" s="197" t="s">
        <v>2186</v>
      </c>
      <c r="D1066" s="201">
        <v>915</v>
      </c>
    </row>
    <row r="1067" spans="1:4" x14ac:dyDescent="0.2">
      <c r="A1067" s="197" t="s">
        <v>160</v>
      </c>
      <c r="B1067" s="197" t="s">
        <v>2184</v>
      </c>
      <c r="C1067" s="197" t="s">
        <v>2085</v>
      </c>
      <c r="D1067" s="201">
        <v>65</v>
      </c>
    </row>
    <row r="1068" spans="1:4" x14ac:dyDescent="0.2">
      <c r="A1068" s="197" t="s">
        <v>160</v>
      </c>
      <c r="B1068" s="197" t="s">
        <v>2184</v>
      </c>
      <c r="C1068" s="197" t="s">
        <v>2187</v>
      </c>
      <c r="D1068" s="201">
        <v>2996</v>
      </c>
    </row>
    <row r="1069" spans="1:4" x14ac:dyDescent="0.2">
      <c r="A1069" s="197" t="s">
        <v>160</v>
      </c>
      <c r="B1069" s="197" t="s">
        <v>2184</v>
      </c>
      <c r="C1069" s="197" t="s">
        <v>1414</v>
      </c>
      <c r="D1069" s="201">
        <v>6330</v>
      </c>
    </row>
    <row r="1070" spans="1:4" x14ac:dyDescent="0.2">
      <c r="A1070" s="197" t="s">
        <v>160</v>
      </c>
      <c r="B1070" s="197" t="s">
        <v>2184</v>
      </c>
      <c r="C1070" s="197" t="s">
        <v>2188</v>
      </c>
      <c r="D1070" s="201">
        <v>25446</v>
      </c>
    </row>
    <row r="1071" spans="1:4" x14ac:dyDescent="0.2">
      <c r="A1071" s="197" t="s">
        <v>160</v>
      </c>
      <c r="B1071" s="197" t="s">
        <v>2189</v>
      </c>
      <c r="C1071" s="197" t="s">
        <v>2190</v>
      </c>
      <c r="D1071" s="201">
        <v>378</v>
      </c>
    </row>
    <row r="1072" spans="1:4" x14ac:dyDescent="0.2">
      <c r="A1072" s="197" t="s">
        <v>160</v>
      </c>
      <c r="B1072" s="197" t="s">
        <v>2189</v>
      </c>
      <c r="C1072" s="197" t="s">
        <v>2189</v>
      </c>
      <c r="D1072" s="201">
        <v>1720</v>
      </c>
    </row>
    <row r="1073" spans="1:4" x14ac:dyDescent="0.2">
      <c r="A1073" s="197" t="s">
        <v>161</v>
      </c>
      <c r="B1073" s="197" t="s">
        <v>1420</v>
      </c>
      <c r="C1073" s="197" t="s">
        <v>1420</v>
      </c>
      <c r="D1073" s="201">
        <v>19951</v>
      </c>
    </row>
    <row r="1074" spans="1:4" x14ac:dyDescent="0.2">
      <c r="A1074" s="197" t="s">
        <v>161</v>
      </c>
      <c r="B1074" s="197" t="s">
        <v>1366</v>
      </c>
      <c r="C1074" s="197" t="s">
        <v>2191</v>
      </c>
      <c r="D1074" s="201">
        <v>2025</v>
      </c>
    </row>
    <row r="1075" spans="1:4" x14ac:dyDescent="0.2">
      <c r="A1075" s="197" t="s">
        <v>161</v>
      </c>
      <c r="B1075" s="197" t="s">
        <v>1366</v>
      </c>
      <c r="C1075" s="197" t="s">
        <v>2192</v>
      </c>
      <c r="D1075" s="201">
        <v>6012</v>
      </c>
    </row>
    <row r="1076" spans="1:4" x14ac:dyDescent="0.2">
      <c r="A1076" s="197" t="s">
        <v>161</v>
      </c>
      <c r="B1076" s="197" t="s">
        <v>1366</v>
      </c>
      <c r="C1076" s="197" t="s">
        <v>2193</v>
      </c>
      <c r="D1076" s="201">
        <v>3383</v>
      </c>
    </row>
    <row r="1077" spans="1:4" x14ac:dyDescent="0.2">
      <c r="A1077" s="197" t="s">
        <v>161</v>
      </c>
      <c r="B1077" s="197" t="s">
        <v>1366</v>
      </c>
      <c r="C1077" s="197" t="s">
        <v>2194</v>
      </c>
      <c r="D1077" s="201">
        <v>6354</v>
      </c>
    </row>
    <row r="1078" spans="1:4" x14ac:dyDescent="0.2">
      <c r="A1078" s="197" t="s">
        <v>161</v>
      </c>
      <c r="B1078" s="197" t="s">
        <v>1366</v>
      </c>
      <c r="C1078" s="197" t="s">
        <v>1600</v>
      </c>
      <c r="D1078" s="201">
        <v>2595</v>
      </c>
    </row>
    <row r="1079" spans="1:4" x14ac:dyDescent="0.2">
      <c r="A1079" s="197" t="s">
        <v>161</v>
      </c>
      <c r="B1079" s="197" t="s">
        <v>1366</v>
      </c>
      <c r="C1079" s="197" t="s">
        <v>2653</v>
      </c>
      <c r="D1079" s="201">
        <v>369</v>
      </c>
    </row>
    <row r="1080" spans="1:4" x14ac:dyDescent="0.2">
      <c r="A1080" s="197" t="s">
        <v>161</v>
      </c>
      <c r="B1080" s="197" t="s">
        <v>1366</v>
      </c>
      <c r="C1080" s="197" t="s">
        <v>1731</v>
      </c>
      <c r="D1080" s="201">
        <v>1</v>
      </c>
    </row>
    <row r="1081" spans="1:4" x14ac:dyDescent="0.2">
      <c r="A1081" s="197" t="s">
        <v>161</v>
      </c>
      <c r="B1081" s="197" t="s">
        <v>161</v>
      </c>
      <c r="C1081" s="197" t="s">
        <v>1557</v>
      </c>
      <c r="D1081" s="201">
        <v>632</v>
      </c>
    </row>
    <row r="1082" spans="1:4" x14ac:dyDescent="0.2">
      <c r="A1082" s="197" t="s">
        <v>161</v>
      </c>
      <c r="B1082" s="197" t="s">
        <v>161</v>
      </c>
      <c r="C1082" s="197" t="s">
        <v>2195</v>
      </c>
      <c r="D1082" s="201">
        <v>1269</v>
      </c>
    </row>
    <row r="1083" spans="1:4" x14ac:dyDescent="0.2">
      <c r="A1083" s="197" t="s">
        <v>161</v>
      </c>
      <c r="B1083" s="197" t="s">
        <v>161</v>
      </c>
      <c r="C1083" s="197" t="s">
        <v>2196</v>
      </c>
      <c r="D1083" s="201">
        <v>2294</v>
      </c>
    </row>
    <row r="1084" spans="1:4" x14ac:dyDescent="0.2">
      <c r="A1084" s="197" t="s">
        <v>161</v>
      </c>
      <c r="B1084" s="197" t="s">
        <v>161</v>
      </c>
      <c r="C1084" s="197" t="s">
        <v>2197</v>
      </c>
      <c r="D1084" s="201">
        <v>4654</v>
      </c>
    </row>
    <row r="1085" spans="1:4" x14ac:dyDescent="0.2">
      <c r="A1085" s="197" t="s">
        <v>161</v>
      </c>
      <c r="B1085" s="197" t="s">
        <v>161</v>
      </c>
      <c r="C1085" s="197" t="s">
        <v>2198</v>
      </c>
      <c r="D1085" s="201">
        <v>5926</v>
      </c>
    </row>
    <row r="1086" spans="1:4" x14ac:dyDescent="0.2">
      <c r="A1086" s="197" t="s">
        <v>161</v>
      </c>
      <c r="B1086" s="197" t="s">
        <v>161</v>
      </c>
      <c r="C1086" s="197" t="s">
        <v>2199</v>
      </c>
      <c r="D1086" s="201">
        <v>774</v>
      </c>
    </row>
    <row r="1087" spans="1:4" x14ac:dyDescent="0.2">
      <c r="A1087" s="197" t="s">
        <v>161</v>
      </c>
      <c r="B1087" s="197" t="s">
        <v>161</v>
      </c>
      <c r="C1087" s="197" t="s">
        <v>161</v>
      </c>
      <c r="D1087" s="201">
        <v>16942</v>
      </c>
    </row>
    <row r="1088" spans="1:4" x14ac:dyDescent="0.2">
      <c r="A1088" s="197" t="s">
        <v>161</v>
      </c>
      <c r="B1088" s="197" t="s">
        <v>161</v>
      </c>
      <c r="C1088" s="197" t="s">
        <v>1320</v>
      </c>
      <c r="D1088" s="201">
        <v>310</v>
      </c>
    </row>
    <row r="1089" spans="1:4" x14ac:dyDescent="0.2">
      <c r="A1089" s="197" t="s">
        <v>162</v>
      </c>
      <c r="B1089" s="197" t="s">
        <v>2200</v>
      </c>
      <c r="C1089" s="197" t="s">
        <v>2200</v>
      </c>
      <c r="D1089" s="201">
        <v>7702</v>
      </c>
    </row>
    <row r="1090" spans="1:4" x14ac:dyDescent="0.2">
      <c r="A1090" s="197" t="s">
        <v>162</v>
      </c>
      <c r="B1090" s="197" t="s">
        <v>2200</v>
      </c>
      <c r="C1090" s="197" t="s">
        <v>2201</v>
      </c>
      <c r="D1090" s="201">
        <v>575</v>
      </c>
    </row>
    <row r="1091" spans="1:4" x14ac:dyDescent="0.2">
      <c r="A1091" s="197" t="s">
        <v>162</v>
      </c>
      <c r="B1091" s="197" t="s">
        <v>2200</v>
      </c>
      <c r="C1091" s="197" t="s">
        <v>2202</v>
      </c>
      <c r="D1091" s="201">
        <v>591</v>
      </c>
    </row>
    <row r="1092" spans="1:4" x14ac:dyDescent="0.2">
      <c r="A1092" s="197" t="s">
        <v>162</v>
      </c>
      <c r="B1092" s="197" t="s">
        <v>2200</v>
      </c>
      <c r="C1092" s="197" t="s">
        <v>2203</v>
      </c>
      <c r="D1092" s="201">
        <v>82</v>
      </c>
    </row>
    <row r="1093" spans="1:4" x14ac:dyDescent="0.2">
      <c r="A1093" s="197" t="s">
        <v>162</v>
      </c>
      <c r="B1093" s="197" t="s">
        <v>2204</v>
      </c>
      <c r="C1093" s="197" t="s">
        <v>2205</v>
      </c>
      <c r="D1093" s="201">
        <v>9898</v>
      </c>
    </row>
    <row r="1094" spans="1:4" x14ac:dyDescent="0.2">
      <c r="A1094" s="197" t="s">
        <v>162</v>
      </c>
      <c r="B1094" s="197" t="s">
        <v>2204</v>
      </c>
      <c r="C1094" s="197" t="s">
        <v>2206</v>
      </c>
      <c r="D1094" s="201">
        <v>1203</v>
      </c>
    </row>
    <row r="1095" spans="1:4" x14ac:dyDescent="0.2">
      <c r="A1095" s="197" t="s">
        <v>162</v>
      </c>
      <c r="B1095" s="197" t="s">
        <v>2204</v>
      </c>
      <c r="C1095" s="197" t="s">
        <v>2207</v>
      </c>
      <c r="D1095" s="201">
        <v>12153</v>
      </c>
    </row>
    <row r="1096" spans="1:4" x14ac:dyDescent="0.2">
      <c r="A1096" s="197" t="s">
        <v>162</v>
      </c>
      <c r="B1096" s="197" t="s">
        <v>2204</v>
      </c>
      <c r="C1096" s="197" t="s">
        <v>2208</v>
      </c>
      <c r="D1096" s="201">
        <v>9935</v>
      </c>
    </row>
    <row r="1097" spans="1:4" x14ac:dyDescent="0.2">
      <c r="A1097" s="197" t="s">
        <v>162</v>
      </c>
      <c r="B1097" s="197" t="s">
        <v>2204</v>
      </c>
      <c r="C1097" s="197" t="s">
        <v>2209</v>
      </c>
      <c r="D1097" s="201">
        <v>398</v>
      </c>
    </row>
    <row r="1098" spans="1:4" x14ac:dyDescent="0.2">
      <c r="A1098" s="197" t="s">
        <v>162</v>
      </c>
      <c r="B1098" s="197" t="s">
        <v>2204</v>
      </c>
      <c r="C1098" s="197" t="s">
        <v>2210</v>
      </c>
      <c r="D1098" s="201">
        <v>1087</v>
      </c>
    </row>
    <row r="1099" spans="1:4" x14ac:dyDescent="0.2">
      <c r="A1099" s="197" t="s">
        <v>162</v>
      </c>
      <c r="B1099" s="197" t="s">
        <v>2204</v>
      </c>
      <c r="C1099" s="197" t="s">
        <v>2211</v>
      </c>
      <c r="D1099" s="201">
        <v>2155</v>
      </c>
    </row>
    <row r="1100" spans="1:4" x14ac:dyDescent="0.2">
      <c r="A1100" s="197" t="s">
        <v>162</v>
      </c>
      <c r="B1100" s="197" t="s">
        <v>2204</v>
      </c>
      <c r="C1100" s="197" t="s">
        <v>2212</v>
      </c>
      <c r="D1100" s="201">
        <v>2037</v>
      </c>
    </row>
    <row r="1101" spans="1:4" x14ac:dyDescent="0.2">
      <c r="A1101" s="197" t="s">
        <v>162</v>
      </c>
      <c r="B1101" s="197" t="s">
        <v>2204</v>
      </c>
      <c r="C1101" s="197" t="s">
        <v>2213</v>
      </c>
      <c r="D1101" s="201">
        <v>10446</v>
      </c>
    </row>
    <row r="1102" spans="1:4" x14ac:dyDescent="0.2">
      <c r="A1102" s="197" t="s">
        <v>162</v>
      </c>
      <c r="B1102" s="197" t="s">
        <v>2204</v>
      </c>
      <c r="C1102" s="197" t="s">
        <v>2214</v>
      </c>
      <c r="D1102" s="201">
        <v>1710</v>
      </c>
    </row>
    <row r="1103" spans="1:4" x14ac:dyDescent="0.2">
      <c r="A1103" s="197" t="s">
        <v>162</v>
      </c>
      <c r="B1103" s="197" t="s">
        <v>2204</v>
      </c>
      <c r="C1103" s="197" t="s">
        <v>2215</v>
      </c>
      <c r="D1103" s="201">
        <v>500</v>
      </c>
    </row>
    <row r="1104" spans="1:4" x14ac:dyDescent="0.2">
      <c r="A1104" s="197" t="s">
        <v>162</v>
      </c>
      <c r="B1104" s="197" t="s">
        <v>2204</v>
      </c>
      <c r="C1104" s="197" t="s">
        <v>2216</v>
      </c>
      <c r="D1104" s="201">
        <v>34570</v>
      </c>
    </row>
    <row r="1105" spans="1:4" x14ac:dyDescent="0.2">
      <c r="A1105" s="197" t="s">
        <v>162</v>
      </c>
      <c r="B1105" s="197" t="s">
        <v>2204</v>
      </c>
      <c r="C1105" s="197" t="s">
        <v>2217</v>
      </c>
      <c r="D1105" s="201">
        <v>654</v>
      </c>
    </row>
    <row r="1106" spans="1:4" x14ac:dyDescent="0.2">
      <c r="A1106" s="197" t="s">
        <v>162</v>
      </c>
      <c r="B1106" s="197" t="s">
        <v>2204</v>
      </c>
      <c r="C1106" s="197" t="s">
        <v>2218</v>
      </c>
      <c r="D1106" s="201">
        <v>3140</v>
      </c>
    </row>
    <row r="1107" spans="1:4" x14ac:dyDescent="0.2">
      <c r="A1107" s="197" t="s">
        <v>163</v>
      </c>
      <c r="B1107" s="197" t="s">
        <v>2219</v>
      </c>
      <c r="C1107" s="197" t="s">
        <v>2220</v>
      </c>
      <c r="D1107" s="201">
        <v>656</v>
      </c>
    </row>
    <row r="1108" spans="1:4" x14ac:dyDescent="0.2">
      <c r="A1108" s="197" t="s">
        <v>163</v>
      </c>
      <c r="B1108" s="197" t="s">
        <v>2219</v>
      </c>
      <c r="C1108" s="197" t="s">
        <v>2603</v>
      </c>
      <c r="D1108" s="201">
        <v>4</v>
      </c>
    </row>
    <row r="1109" spans="1:4" x14ac:dyDescent="0.2">
      <c r="A1109" s="197" t="s">
        <v>163</v>
      </c>
      <c r="B1109" s="197" t="s">
        <v>2219</v>
      </c>
      <c r="C1109" s="197" t="s">
        <v>2221</v>
      </c>
      <c r="D1109" s="201">
        <v>6</v>
      </c>
    </row>
    <row r="1110" spans="1:4" x14ac:dyDescent="0.2">
      <c r="A1110" s="197" t="s">
        <v>163</v>
      </c>
      <c r="B1110" s="197" t="s">
        <v>2219</v>
      </c>
      <c r="C1110" s="197" t="s">
        <v>1454</v>
      </c>
      <c r="D1110" s="201">
        <v>23</v>
      </c>
    </row>
    <row r="1111" spans="1:4" x14ac:dyDescent="0.2">
      <c r="A1111" s="197" t="s">
        <v>163</v>
      </c>
      <c r="B1111" s="197" t="s">
        <v>2222</v>
      </c>
      <c r="C1111" s="197" t="s">
        <v>2223</v>
      </c>
      <c r="D1111" s="201">
        <v>46</v>
      </c>
    </row>
    <row r="1112" spans="1:4" x14ac:dyDescent="0.2">
      <c r="A1112" s="197" t="s">
        <v>163</v>
      </c>
      <c r="B1112" s="197" t="s">
        <v>2222</v>
      </c>
      <c r="C1112" s="197" t="s">
        <v>2222</v>
      </c>
      <c r="D1112" s="201">
        <v>53</v>
      </c>
    </row>
    <row r="1113" spans="1:4" x14ac:dyDescent="0.2">
      <c r="A1113" s="197" t="s">
        <v>163</v>
      </c>
      <c r="B1113" s="197" t="s">
        <v>2222</v>
      </c>
      <c r="C1113" s="197" t="s">
        <v>2224</v>
      </c>
      <c r="D1113" s="201">
        <v>253</v>
      </c>
    </row>
    <row r="1114" spans="1:4" x14ac:dyDescent="0.2">
      <c r="A1114" s="197" t="s">
        <v>163</v>
      </c>
      <c r="B1114" s="197" t="s">
        <v>2225</v>
      </c>
      <c r="C1114" s="197" t="s">
        <v>2226</v>
      </c>
      <c r="D1114" s="201">
        <v>6</v>
      </c>
    </row>
    <row r="1115" spans="1:4" x14ac:dyDescent="0.2">
      <c r="A1115" s="197" t="s">
        <v>163</v>
      </c>
      <c r="B1115" s="197" t="s">
        <v>2225</v>
      </c>
      <c r="C1115" s="197" t="s">
        <v>2225</v>
      </c>
      <c r="D1115" s="201">
        <v>42</v>
      </c>
    </row>
    <row r="1116" spans="1:4" x14ac:dyDescent="0.2">
      <c r="A1116" s="197" t="s">
        <v>163</v>
      </c>
      <c r="B1116" s="197" t="s">
        <v>2225</v>
      </c>
      <c r="C1116" s="197" t="s">
        <v>2227</v>
      </c>
      <c r="D1116" s="201">
        <v>651</v>
      </c>
    </row>
    <row r="1117" spans="1:4" x14ac:dyDescent="0.2">
      <c r="A1117" s="197" t="s">
        <v>163</v>
      </c>
      <c r="B1117" s="197" t="s">
        <v>2225</v>
      </c>
      <c r="C1117" s="197" t="s">
        <v>2531</v>
      </c>
      <c r="D1117" s="201">
        <v>8</v>
      </c>
    </row>
    <row r="1118" spans="1:4" x14ac:dyDescent="0.2">
      <c r="A1118" s="197" t="s">
        <v>163</v>
      </c>
      <c r="B1118" s="197" t="s">
        <v>2228</v>
      </c>
      <c r="C1118" s="197" t="s">
        <v>2229</v>
      </c>
      <c r="D1118" s="201">
        <v>34</v>
      </c>
    </row>
    <row r="1119" spans="1:4" x14ac:dyDescent="0.2">
      <c r="A1119" s="197" t="s">
        <v>163</v>
      </c>
      <c r="B1119" s="197" t="s">
        <v>2228</v>
      </c>
      <c r="C1119" s="197" t="s">
        <v>2230</v>
      </c>
      <c r="D1119" s="201">
        <v>70</v>
      </c>
    </row>
    <row r="1120" spans="1:4" x14ac:dyDescent="0.2">
      <c r="A1120" s="197" t="s">
        <v>163</v>
      </c>
      <c r="B1120" s="197" t="s">
        <v>2228</v>
      </c>
      <c r="C1120" s="197" t="s">
        <v>2231</v>
      </c>
      <c r="D1120" s="201">
        <v>167</v>
      </c>
    </row>
    <row r="1121" spans="1:4" x14ac:dyDescent="0.2">
      <c r="A1121" s="197" t="s">
        <v>163</v>
      </c>
      <c r="B1121" s="197" t="s">
        <v>2228</v>
      </c>
      <c r="C1121" s="197" t="s">
        <v>2232</v>
      </c>
      <c r="D1121" s="201">
        <v>98</v>
      </c>
    </row>
    <row r="1122" spans="1:4" x14ac:dyDescent="0.2">
      <c r="A1122" s="197" t="s">
        <v>163</v>
      </c>
      <c r="B1122" s="197" t="s">
        <v>2228</v>
      </c>
      <c r="C1122" s="197" t="s">
        <v>1601</v>
      </c>
      <c r="D1122" s="201">
        <v>30</v>
      </c>
    </row>
    <row r="1123" spans="1:4" x14ac:dyDescent="0.2">
      <c r="A1123" s="197" t="s">
        <v>163</v>
      </c>
      <c r="B1123" s="197" t="s">
        <v>2228</v>
      </c>
      <c r="C1123" s="197" t="s">
        <v>2233</v>
      </c>
      <c r="D1123" s="201">
        <v>8972</v>
      </c>
    </row>
    <row r="1124" spans="1:4" x14ac:dyDescent="0.2">
      <c r="A1124" s="197" t="s">
        <v>163</v>
      </c>
      <c r="B1124" s="197" t="s">
        <v>2228</v>
      </c>
      <c r="C1124" s="197" t="s">
        <v>2234</v>
      </c>
      <c r="D1124" s="201">
        <v>299</v>
      </c>
    </row>
    <row r="1125" spans="1:4" x14ac:dyDescent="0.2">
      <c r="A1125" s="197" t="s">
        <v>163</v>
      </c>
      <c r="B1125" s="197" t="s">
        <v>2228</v>
      </c>
      <c r="C1125" s="197" t="s">
        <v>2235</v>
      </c>
      <c r="D1125" s="201">
        <v>115</v>
      </c>
    </row>
    <row r="1126" spans="1:4" x14ac:dyDescent="0.2">
      <c r="A1126" s="197" t="s">
        <v>163</v>
      </c>
      <c r="B1126" s="197" t="s">
        <v>2236</v>
      </c>
      <c r="C1126" s="197" t="s">
        <v>2532</v>
      </c>
      <c r="D1126" s="201">
        <v>48</v>
      </c>
    </row>
    <row r="1127" spans="1:4" x14ac:dyDescent="0.2">
      <c r="A1127" s="197" t="s">
        <v>163</v>
      </c>
      <c r="B1127" s="197" t="s">
        <v>2236</v>
      </c>
      <c r="C1127" s="197" t="s">
        <v>1580</v>
      </c>
      <c r="D1127" s="201">
        <v>8</v>
      </c>
    </row>
    <row r="1128" spans="1:4" x14ac:dyDescent="0.2">
      <c r="A1128" s="197" t="s">
        <v>163</v>
      </c>
      <c r="B1128" s="197" t="s">
        <v>2236</v>
      </c>
      <c r="C1128" s="197" t="s">
        <v>2237</v>
      </c>
      <c r="D1128" s="201">
        <v>96</v>
      </c>
    </row>
    <row r="1129" spans="1:4" x14ac:dyDescent="0.2">
      <c r="A1129" s="197" t="s">
        <v>163</v>
      </c>
      <c r="B1129" s="197" t="s">
        <v>2236</v>
      </c>
      <c r="C1129" s="197" t="s">
        <v>2533</v>
      </c>
      <c r="D1129" s="201">
        <v>2</v>
      </c>
    </row>
    <row r="1130" spans="1:4" x14ac:dyDescent="0.2">
      <c r="A1130" s="197" t="s">
        <v>163</v>
      </c>
      <c r="B1130" s="197" t="s">
        <v>2236</v>
      </c>
      <c r="C1130" s="197" t="s">
        <v>2534</v>
      </c>
      <c r="D1130" s="201">
        <v>40</v>
      </c>
    </row>
    <row r="1131" spans="1:4" x14ac:dyDescent="0.2">
      <c r="A1131" s="197" t="s">
        <v>163</v>
      </c>
      <c r="B1131" s="197" t="s">
        <v>2236</v>
      </c>
      <c r="C1131" s="197" t="s">
        <v>161</v>
      </c>
      <c r="D1131" s="201">
        <v>46</v>
      </c>
    </row>
    <row r="1132" spans="1:4" x14ac:dyDescent="0.2">
      <c r="A1132" s="197" t="s">
        <v>163</v>
      </c>
      <c r="B1132" s="197" t="s">
        <v>2238</v>
      </c>
      <c r="C1132" s="197" t="s">
        <v>2239</v>
      </c>
      <c r="D1132" s="201">
        <v>144</v>
      </c>
    </row>
    <row r="1133" spans="1:4" x14ac:dyDescent="0.2">
      <c r="A1133" s="197" t="s">
        <v>163</v>
      </c>
      <c r="B1133" s="197" t="s">
        <v>2238</v>
      </c>
      <c r="C1133" s="197" t="s">
        <v>2240</v>
      </c>
      <c r="D1133" s="201">
        <v>68</v>
      </c>
    </row>
    <row r="1134" spans="1:4" x14ac:dyDescent="0.2">
      <c r="A1134" s="197" t="s">
        <v>163</v>
      </c>
      <c r="B1134" s="197" t="s">
        <v>2238</v>
      </c>
      <c r="C1134" s="197" t="s">
        <v>2241</v>
      </c>
      <c r="D1134" s="201">
        <v>697</v>
      </c>
    </row>
    <row r="1135" spans="1:4" x14ac:dyDescent="0.2">
      <c r="A1135" s="197" t="s">
        <v>163</v>
      </c>
      <c r="B1135" s="197" t="s">
        <v>2238</v>
      </c>
      <c r="C1135" s="197" t="s">
        <v>1766</v>
      </c>
      <c r="D1135" s="201">
        <v>58</v>
      </c>
    </row>
    <row r="1136" spans="1:4" x14ac:dyDescent="0.2">
      <c r="A1136" s="197" t="s">
        <v>163</v>
      </c>
      <c r="B1136" s="197" t="s">
        <v>2238</v>
      </c>
      <c r="C1136" s="197" t="s">
        <v>2238</v>
      </c>
      <c r="D1136" s="201">
        <v>6187</v>
      </c>
    </row>
    <row r="1137" spans="1:4" x14ac:dyDescent="0.2">
      <c r="A1137" s="197" t="s">
        <v>163</v>
      </c>
      <c r="B1137" s="197" t="s">
        <v>2238</v>
      </c>
      <c r="C1137" s="197" t="s">
        <v>2242</v>
      </c>
      <c r="D1137" s="201">
        <v>734</v>
      </c>
    </row>
    <row r="1138" spans="1:4" x14ac:dyDescent="0.2">
      <c r="A1138" s="197" t="s">
        <v>163</v>
      </c>
      <c r="B1138" s="197" t="s">
        <v>163</v>
      </c>
      <c r="C1138" s="197" t="s">
        <v>2243</v>
      </c>
      <c r="D1138" s="201">
        <v>275</v>
      </c>
    </row>
    <row r="1139" spans="1:4" x14ac:dyDescent="0.2">
      <c r="A1139" s="197" t="s">
        <v>163</v>
      </c>
      <c r="B1139" s="197" t="s">
        <v>163</v>
      </c>
      <c r="C1139" s="197" t="s">
        <v>2244</v>
      </c>
      <c r="D1139" s="201">
        <v>178</v>
      </c>
    </row>
    <row r="1140" spans="1:4" x14ac:dyDescent="0.2">
      <c r="A1140" s="197" t="s">
        <v>163</v>
      </c>
      <c r="B1140" s="197" t="s">
        <v>163</v>
      </c>
      <c r="C1140" s="197" t="s">
        <v>2245</v>
      </c>
      <c r="D1140" s="201">
        <v>6</v>
      </c>
    </row>
    <row r="1141" spans="1:4" x14ac:dyDescent="0.2">
      <c r="A1141" s="197" t="s">
        <v>163</v>
      </c>
      <c r="B1141" s="197" t="s">
        <v>163</v>
      </c>
      <c r="C1141" s="197" t="s">
        <v>2246</v>
      </c>
      <c r="D1141" s="201">
        <v>21</v>
      </c>
    </row>
    <row r="1142" spans="1:4" x14ac:dyDescent="0.2">
      <c r="A1142" s="197" t="s">
        <v>163</v>
      </c>
      <c r="B1142" s="197" t="s">
        <v>163</v>
      </c>
      <c r="C1142" s="197" t="s">
        <v>2247</v>
      </c>
      <c r="D1142" s="201">
        <v>105</v>
      </c>
    </row>
    <row r="1143" spans="1:4" x14ac:dyDescent="0.2">
      <c r="A1143" s="197" t="s">
        <v>164</v>
      </c>
      <c r="B1143" s="197" t="s">
        <v>2248</v>
      </c>
      <c r="C1143" s="197" t="s">
        <v>2249</v>
      </c>
      <c r="D1143" s="201">
        <v>3591</v>
      </c>
    </row>
    <row r="1144" spans="1:4" x14ac:dyDescent="0.2">
      <c r="A1144" s="197" t="s">
        <v>164</v>
      </c>
      <c r="B1144" s="197" t="s">
        <v>2248</v>
      </c>
      <c r="C1144" s="197" t="s">
        <v>2248</v>
      </c>
      <c r="D1144" s="201">
        <v>0</v>
      </c>
    </row>
    <row r="1145" spans="1:4" x14ac:dyDescent="0.2">
      <c r="A1145" s="197" t="s">
        <v>164</v>
      </c>
      <c r="B1145" s="197" t="s">
        <v>2248</v>
      </c>
      <c r="C1145" s="197" t="s">
        <v>1557</v>
      </c>
      <c r="D1145" s="201">
        <v>2147</v>
      </c>
    </row>
    <row r="1146" spans="1:4" x14ac:dyDescent="0.2">
      <c r="A1146" s="197" t="s">
        <v>164</v>
      </c>
      <c r="B1146" s="197" t="s">
        <v>2248</v>
      </c>
      <c r="C1146" s="197" t="s">
        <v>2250</v>
      </c>
      <c r="D1146" s="201">
        <v>2612</v>
      </c>
    </row>
    <row r="1147" spans="1:4" x14ac:dyDescent="0.2">
      <c r="A1147" s="197" t="s">
        <v>164</v>
      </c>
      <c r="B1147" s="197" t="s">
        <v>2248</v>
      </c>
      <c r="C1147" s="197" t="s">
        <v>2251</v>
      </c>
      <c r="D1147" s="201">
        <v>622</v>
      </c>
    </row>
    <row r="1148" spans="1:4" x14ac:dyDescent="0.2">
      <c r="A1148" s="197" t="s">
        <v>164</v>
      </c>
      <c r="B1148" s="197" t="s">
        <v>2248</v>
      </c>
      <c r="C1148" s="197" t="s">
        <v>2252</v>
      </c>
      <c r="D1148" s="201">
        <v>6053</v>
      </c>
    </row>
    <row r="1149" spans="1:4" x14ac:dyDescent="0.2">
      <c r="A1149" s="197" t="s">
        <v>164</v>
      </c>
      <c r="B1149" s="197" t="s">
        <v>2248</v>
      </c>
      <c r="C1149" s="197" t="s">
        <v>2253</v>
      </c>
      <c r="D1149" s="201">
        <v>93</v>
      </c>
    </row>
    <row r="1150" spans="1:4" x14ac:dyDescent="0.2">
      <c r="A1150" s="197" t="s">
        <v>164</v>
      </c>
      <c r="B1150" s="197" t="s">
        <v>2248</v>
      </c>
      <c r="C1150" s="197" t="s">
        <v>2254</v>
      </c>
      <c r="D1150" s="201">
        <v>334</v>
      </c>
    </row>
    <row r="1151" spans="1:4" x14ac:dyDescent="0.2">
      <c r="A1151" s="197" t="s">
        <v>164</v>
      </c>
      <c r="B1151" s="197" t="s">
        <v>2248</v>
      </c>
      <c r="C1151" s="197" t="s">
        <v>2255</v>
      </c>
      <c r="D1151" s="201">
        <v>6081</v>
      </c>
    </row>
    <row r="1152" spans="1:4" x14ac:dyDescent="0.2">
      <c r="A1152" s="197" t="s">
        <v>164</v>
      </c>
      <c r="B1152" s="197" t="s">
        <v>2248</v>
      </c>
      <c r="C1152" s="197" t="s">
        <v>2256</v>
      </c>
      <c r="D1152" s="201">
        <v>2882</v>
      </c>
    </row>
    <row r="1153" spans="1:4" x14ac:dyDescent="0.2">
      <c r="A1153" s="197" t="s">
        <v>164</v>
      </c>
      <c r="B1153" s="197" t="s">
        <v>2248</v>
      </c>
      <c r="C1153" s="197" t="s">
        <v>2257</v>
      </c>
      <c r="D1153" s="201">
        <v>11607</v>
      </c>
    </row>
    <row r="1154" spans="1:4" x14ac:dyDescent="0.2">
      <c r="A1154" s="197" t="s">
        <v>164</v>
      </c>
      <c r="B1154" s="197" t="s">
        <v>2248</v>
      </c>
      <c r="C1154" s="197" t="s">
        <v>2258</v>
      </c>
      <c r="D1154" s="201">
        <v>12676</v>
      </c>
    </row>
    <row r="1155" spans="1:4" x14ac:dyDescent="0.2">
      <c r="A1155" s="197" t="s">
        <v>164</v>
      </c>
      <c r="B1155" s="197" t="s">
        <v>2248</v>
      </c>
      <c r="C1155" s="197" t="s">
        <v>2259</v>
      </c>
      <c r="D1155" s="201">
        <v>1398</v>
      </c>
    </row>
    <row r="1156" spans="1:4" x14ac:dyDescent="0.2">
      <c r="A1156" s="197" t="s">
        <v>164</v>
      </c>
      <c r="B1156" s="197" t="s">
        <v>2248</v>
      </c>
      <c r="C1156" s="197" t="s">
        <v>2143</v>
      </c>
      <c r="D1156" s="201">
        <v>2749</v>
      </c>
    </row>
    <row r="1157" spans="1:4" x14ac:dyDescent="0.2">
      <c r="A1157" s="197" t="s">
        <v>164</v>
      </c>
      <c r="B1157" s="197" t="s">
        <v>2248</v>
      </c>
      <c r="C1157" s="197" t="s">
        <v>2260</v>
      </c>
      <c r="D1157" s="201">
        <v>511</v>
      </c>
    </row>
    <row r="1158" spans="1:4" x14ac:dyDescent="0.2">
      <c r="A1158" s="197" t="s">
        <v>164</v>
      </c>
      <c r="B1158" s="197" t="s">
        <v>2248</v>
      </c>
      <c r="C1158" s="197" t="s">
        <v>2261</v>
      </c>
      <c r="D1158" s="201">
        <v>8759</v>
      </c>
    </row>
    <row r="1159" spans="1:4" x14ac:dyDescent="0.2">
      <c r="A1159" s="197" t="s">
        <v>164</v>
      </c>
      <c r="B1159" s="197" t="s">
        <v>2248</v>
      </c>
      <c r="C1159" s="197" t="s">
        <v>1665</v>
      </c>
      <c r="D1159" s="201">
        <v>294</v>
      </c>
    </row>
    <row r="1160" spans="1:4" x14ac:dyDescent="0.2">
      <c r="A1160" s="197" t="s">
        <v>164</v>
      </c>
      <c r="B1160" s="197" t="s">
        <v>2248</v>
      </c>
      <c r="C1160" s="197" t="s">
        <v>2262</v>
      </c>
      <c r="D1160" s="201">
        <v>54</v>
      </c>
    </row>
    <row r="1161" spans="1:4" x14ac:dyDescent="0.2">
      <c r="A1161" s="197" t="s">
        <v>164</v>
      </c>
      <c r="B1161" s="197" t="s">
        <v>2248</v>
      </c>
      <c r="C1161" s="197" t="s">
        <v>2263</v>
      </c>
      <c r="D1161" s="201">
        <v>2468</v>
      </c>
    </row>
    <row r="1162" spans="1:4" x14ac:dyDescent="0.2">
      <c r="A1162" s="197" t="s">
        <v>164</v>
      </c>
      <c r="B1162" s="197" t="s">
        <v>2248</v>
      </c>
      <c r="C1162" s="197" t="s">
        <v>2264</v>
      </c>
      <c r="D1162" s="201">
        <v>268</v>
      </c>
    </row>
    <row r="1163" spans="1:4" x14ac:dyDescent="0.2">
      <c r="A1163" s="197" t="s">
        <v>164</v>
      </c>
      <c r="B1163" s="197" t="s">
        <v>2248</v>
      </c>
      <c r="C1163" s="197" t="s">
        <v>2265</v>
      </c>
      <c r="D1163" s="201">
        <v>3311</v>
      </c>
    </row>
    <row r="1164" spans="1:4" x14ac:dyDescent="0.2">
      <c r="A1164" s="197" t="s">
        <v>164</v>
      </c>
      <c r="B1164" s="197" t="s">
        <v>2248</v>
      </c>
      <c r="C1164" s="197" t="s">
        <v>2266</v>
      </c>
      <c r="D1164" s="201">
        <v>1873</v>
      </c>
    </row>
    <row r="1165" spans="1:4" x14ac:dyDescent="0.2">
      <c r="A1165" s="197" t="s">
        <v>164</v>
      </c>
      <c r="B1165" s="197" t="s">
        <v>2248</v>
      </c>
      <c r="C1165" s="197" t="s">
        <v>2267</v>
      </c>
      <c r="D1165" s="201">
        <v>771</v>
      </c>
    </row>
    <row r="1166" spans="1:4" x14ac:dyDescent="0.2">
      <c r="A1166" s="197" t="s">
        <v>164</v>
      </c>
      <c r="B1166" s="197" t="s">
        <v>2248</v>
      </c>
      <c r="C1166" s="197" t="s">
        <v>1339</v>
      </c>
      <c r="D1166" s="201">
        <v>5</v>
      </c>
    </row>
    <row r="1167" spans="1:4" x14ac:dyDescent="0.2">
      <c r="A1167" s="197" t="s">
        <v>164</v>
      </c>
      <c r="B1167" s="197" t="s">
        <v>2248</v>
      </c>
      <c r="C1167" s="197" t="s">
        <v>1388</v>
      </c>
      <c r="D1167" s="201">
        <v>1487</v>
      </c>
    </row>
    <row r="1168" spans="1:4" x14ac:dyDescent="0.2">
      <c r="A1168" s="197" t="s">
        <v>164</v>
      </c>
      <c r="B1168" s="197" t="s">
        <v>2248</v>
      </c>
      <c r="C1168" s="197" t="s">
        <v>1600</v>
      </c>
      <c r="D1168" s="201">
        <v>2835</v>
      </c>
    </row>
    <row r="1169" spans="1:4" x14ac:dyDescent="0.2">
      <c r="A1169" s="197" t="s">
        <v>164</v>
      </c>
      <c r="B1169" s="197" t="s">
        <v>2248</v>
      </c>
      <c r="C1169" s="197" t="s">
        <v>2268</v>
      </c>
      <c r="D1169" s="201">
        <v>966</v>
      </c>
    </row>
    <row r="1170" spans="1:4" x14ac:dyDescent="0.2">
      <c r="A1170" s="197" t="s">
        <v>164</v>
      </c>
      <c r="B1170" s="197" t="s">
        <v>2248</v>
      </c>
      <c r="C1170" s="197" t="s">
        <v>2269</v>
      </c>
      <c r="D1170" s="201">
        <v>306</v>
      </c>
    </row>
    <row r="1171" spans="1:4" x14ac:dyDescent="0.2">
      <c r="A1171" s="197" t="s">
        <v>164</v>
      </c>
      <c r="B1171" s="197" t="s">
        <v>2270</v>
      </c>
      <c r="C1171" s="197" t="s">
        <v>1271</v>
      </c>
      <c r="D1171" s="201">
        <v>5034</v>
      </c>
    </row>
    <row r="1172" spans="1:4" x14ac:dyDescent="0.2">
      <c r="A1172" s="197" t="s">
        <v>164</v>
      </c>
      <c r="B1172" s="197" t="s">
        <v>2270</v>
      </c>
      <c r="C1172" s="197" t="s">
        <v>2271</v>
      </c>
      <c r="D1172" s="201">
        <v>6</v>
      </c>
    </row>
    <row r="1173" spans="1:4" x14ac:dyDescent="0.2">
      <c r="A1173" s="197" t="s">
        <v>164</v>
      </c>
      <c r="B1173" s="197" t="s">
        <v>2270</v>
      </c>
      <c r="C1173" s="197" t="s">
        <v>2272</v>
      </c>
      <c r="D1173" s="201">
        <v>44</v>
      </c>
    </row>
    <row r="1174" spans="1:4" x14ac:dyDescent="0.2">
      <c r="A1174" s="197" t="s">
        <v>164</v>
      </c>
      <c r="B1174" s="197" t="s">
        <v>2270</v>
      </c>
      <c r="C1174" s="197" t="s">
        <v>2213</v>
      </c>
      <c r="D1174" s="201">
        <v>34</v>
      </c>
    </row>
    <row r="1175" spans="1:4" x14ac:dyDescent="0.2">
      <c r="A1175" s="197" t="s">
        <v>164</v>
      </c>
      <c r="B1175" s="197" t="s">
        <v>2270</v>
      </c>
      <c r="C1175" s="197" t="s">
        <v>2273</v>
      </c>
      <c r="D1175" s="201">
        <v>125</v>
      </c>
    </row>
    <row r="1176" spans="1:4" x14ac:dyDescent="0.2">
      <c r="A1176" s="197" t="s">
        <v>164</v>
      </c>
      <c r="B1176" s="197" t="s">
        <v>2274</v>
      </c>
      <c r="C1176" s="197" t="s">
        <v>2274</v>
      </c>
      <c r="D1176" s="201">
        <v>1206</v>
      </c>
    </row>
    <row r="1177" spans="1:4" x14ac:dyDescent="0.2">
      <c r="A1177" s="197" t="s">
        <v>164</v>
      </c>
      <c r="B1177" s="197" t="s">
        <v>2275</v>
      </c>
      <c r="C1177" s="197" t="s">
        <v>2275</v>
      </c>
      <c r="D1177" s="201">
        <v>576</v>
      </c>
    </row>
    <row r="1178" spans="1:4" x14ac:dyDescent="0.2">
      <c r="A1178" s="197" t="s">
        <v>164</v>
      </c>
      <c r="B1178" s="197" t="s">
        <v>2275</v>
      </c>
      <c r="C1178" s="197" t="s">
        <v>2276</v>
      </c>
      <c r="D1178" s="201">
        <v>53</v>
      </c>
    </row>
    <row r="1179" spans="1:4" x14ac:dyDescent="0.2">
      <c r="A1179" s="197" t="s">
        <v>164</v>
      </c>
      <c r="B1179" s="197" t="s">
        <v>2277</v>
      </c>
      <c r="C1179" s="197" t="s">
        <v>1509</v>
      </c>
      <c r="D1179" s="201">
        <v>2</v>
      </c>
    </row>
    <row r="1180" spans="1:4" x14ac:dyDescent="0.2">
      <c r="A1180" s="197" t="s">
        <v>164</v>
      </c>
      <c r="B1180" s="197" t="s">
        <v>2277</v>
      </c>
      <c r="C1180" s="197" t="s">
        <v>1412</v>
      </c>
      <c r="D1180" s="201">
        <v>38</v>
      </c>
    </row>
    <row r="1181" spans="1:4" x14ac:dyDescent="0.2">
      <c r="A1181" s="197" t="s">
        <v>164</v>
      </c>
      <c r="B1181" s="197" t="s">
        <v>2277</v>
      </c>
      <c r="C1181" s="197" t="s">
        <v>2277</v>
      </c>
      <c r="D1181" s="201">
        <v>1151</v>
      </c>
    </row>
    <row r="1182" spans="1:4" x14ac:dyDescent="0.2">
      <c r="A1182" s="197" t="s">
        <v>164</v>
      </c>
      <c r="B1182" s="197" t="s">
        <v>2277</v>
      </c>
      <c r="C1182" s="197" t="s">
        <v>1300</v>
      </c>
      <c r="D1182" s="201">
        <v>109</v>
      </c>
    </row>
    <row r="1183" spans="1:4" x14ac:dyDescent="0.2">
      <c r="A1183" s="197" t="s">
        <v>164</v>
      </c>
      <c r="B1183" s="197" t="s">
        <v>2278</v>
      </c>
      <c r="C1183" s="197" t="s">
        <v>2278</v>
      </c>
      <c r="D1183" s="201">
        <v>1256</v>
      </c>
    </row>
    <row r="1184" spans="1:4" x14ac:dyDescent="0.2">
      <c r="A1184" s="197" t="s">
        <v>164</v>
      </c>
      <c r="B1184" s="197" t="s">
        <v>2278</v>
      </c>
      <c r="C1184" s="197" t="s">
        <v>2085</v>
      </c>
      <c r="D1184" s="201">
        <v>56</v>
      </c>
    </row>
    <row r="1185" spans="1:4" x14ac:dyDescent="0.2">
      <c r="A1185" s="197" t="s">
        <v>164</v>
      </c>
      <c r="B1185" s="197" t="s">
        <v>2278</v>
      </c>
      <c r="C1185" s="197" t="s">
        <v>2279</v>
      </c>
      <c r="D1185" s="201">
        <v>77</v>
      </c>
    </row>
    <row r="1186" spans="1:4" x14ac:dyDescent="0.2">
      <c r="A1186" s="197" t="s">
        <v>164</v>
      </c>
      <c r="B1186" s="197" t="s">
        <v>2280</v>
      </c>
      <c r="C1186" s="197" t="s">
        <v>2281</v>
      </c>
      <c r="D1186" s="201">
        <v>121</v>
      </c>
    </row>
    <row r="1187" spans="1:4" x14ac:dyDescent="0.2">
      <c r="A1187" s="197" t="s">
        <v>164</v>
      </c>
      <c r="B1187" s="197" t="s">
        <v>2280</v>
      </c>
      <c r="C1187" s="197" t="s">
        <v>143</v>
      </c>
      <c r="D1187" s="201">
        <v>184</v>
      </c>
    </row>
    <row r="1188" spans="1:4" x14ac:dyDescent="0.2">
      <c r="A1188" s="197" t="s">
        <v>164</v>
      </c>
      <c r="B1188" s="197" t="s">
        <v>2280</v>
      </c>
      <c r="C1188" s="197" t="s">
        <v>2282</v>
      </c>
      <c r="D1188" s="201">
        <v>11</v>
      </c>
    </row>
    <row r="1189" spans="1:4" x14ac:dyDescent="0.2">
      <c r="A1189" s="197" t="s">
        <v>164</v>
      </c>
      <c r="B1189" s="197" t="s">
        <v>2280</v>
      </c>
      <c r="C1189" s="197" t="s">
        <v>2283</v>
      </c>
      <c r="D1189" s="201">
        <v>88</v>
      </c>
    </row>
    <row r="1190" spans="1:4" x14ac:dyDescent="0.2">
      <c r="A1190" s="197" t="s">
        <v>164</v>
      </c>
      <c r="B1190" s="197" t="s">
        <v>2280</v>
      </c>
      <c r="C1190" s="197" t="s">
        <v>1474</v>
      </c>
      <c r="D1190" s="201">
        <v>115</v>
      </c>
    </row>
    <row r="1191" spans="1:4" x14ac:dyDescent="0.2">
      <c r="A1191" s="197" t="s">
        <v>164</v>
      </c>
      <c r="B1191" s="197" t="s">
        <v>2280</v>
      </c>
      <c r="C1191" s="197" t="s">
        <v>1411</v>
      </c>
      <c r="D1191" s="201">
        <v>396</v>
      </c>
    </row>
    <row r="1192" spans="1:4" x14ac:dyDescent="0.2">
      <c r="A1192" s="197" t="s">
        <v>164</v>
      </c>
      <c r="B1192" s="197" t="s">
        <v>2280</v>
      </c>
      <c r="C1192" s="197" t="s">
        <v>2284</v>
      </c>
      <c r="D1192" s="201">
        <v>805</v>
      </c>
    </row>
    <row r="1193" spans="1:4" x14ac:dyDescent="0.2">
      <c r="A1193" s="197" t="s">
        <v>164</v>
      </c>
      <c r="B1193" s="197" t="s">
        <v>2280</v>
      </c>
      <c r="C1193" s="197" t="s">
        <v>2382</v>
      </c>
      <c r="D1193" s="201">
        <v>145</v>
      </c>
    </row>
    <row r="1194" spans="1:4" x14ac:dyDescent="0.2">
      <c r="A1194" s="197" t="s">
        <v>164</v>
      </c>
      <c r="B1194" s="197" t="s">
        <v>2280</v>
      </c>
      <c r="C1194" s="197" t="s">
        <v>2285</v>
      </c>
      <c r="D1194" s="201">
        <v>6782</v>
      </c>
    </row>
    <row r="1195" spans="1:4" x14ac:dyDescent="0.2">
      <c r="A1195" s="197" t="s">
        <v>164</v>
      </c>
      <c r="B1195" s="197" t="s">
        <v>2280</v>
      </c>
      <c r="C1195" s="197" t="s">
        <v>2286</v>
      </c>
      <c r="D1195" s="201">
        <v>357</v>
      </c>
    </row>
    <row r="1196" spans="1:4" x14ac:dyDescent="0.2">
      <c r="A1196" s="197" t="s">
        <v>164</v>
      </c>
      <c r="B1196" s="197" t="s">
        <v>2280</v>
      </c>
      <c r="C1196" s="197" t="s">
        <v>2287</v>
      </c>
      <c r="D1196" s="201">
        <v>441</v>
      </c>
    </row>
    <row r="1197" spans="1:4" x14ac:dyDescent="0.2">
      <c r="A1197" s="197" t="s">
        <v>164</v>
      </c>
      <c r="B1197" s="197" t="s">
        <v>2288</v>
      </c>
      <c r="C1197" s="197" t="s">
        <v>2289</v>
      </c>
      <c r="D1197" s="201">
        <v>14</v>
      </c>
    </row>
    <row r="1198" spans="1:4" x14ac:dyDescent="0.2">
      <c r="A1198" s="197" t="s">
        <v>164</v>
      </c>
      <c r="B1198" s="197" t="s">
        <v>2288</v>
      </c>
      <c r="C1198" s="197" t="s">
        <v>2290</v>
      </c>
      <c r="D1198" s="201">
        <v>144</v>
      </c>
    </row>
    <row r="1199" spans="1:4" x14ac:dyDescent="0.2">
      <c r="A1199" s="197" t="s">
        <v>164</v>
      </c>
      <c r="B1199" s="197" t="s">
        <v>2288</v>
      </c>
      <c r="C1199" s="197" t="s">
        <v>2291</v>
      </c>
      <c r="D1199" s="201">
        <v>58</v>
      </c>
    </row>
    <row r="1200" spans="1:4" x14ac:dyDescent="0.2">
      <c r="A1200" s="197" t="s">
        <v>164</v>
      </c>
      <c r="B1200" s="197" t="s">
        <v>2288</v>
      </c>
      <c r="C1200" s="197" t="s">
        <v>2292</v>
      </c>
      <c r="D1200" s="201">
        <v>148</v>
      </c>
    </row>
    <row r="1201" spans="1:4" x14ac:dyDescent="0.2">
      <c r="A1201" s="197" t="s">
        <v>164</v>
      </c>
      <c r="B1201" s="197" t="s">
        <v>2288</v>
      </c>
      <c r="C1201" s="197" t="s">
        <v>2293</v>
      </c>
      <c r="D1201" s="201">
        <v>2943</v>
      </c>
    </row>
    <row r="1202" spans="1:4" x14ac:dyDescent="0.2">
      <c r="A1202" s="197" t="s">
        <v>164</v>
      </c>
      <c r="B1202" s="197" t="s">
        <v>2288</v>
      </c>
      <c r="C1202" s="197" t="s">
        <v>2294</v>
      </c>
      <c r="D1202" s="201">
        <v>148</v>
      </c>
    </row>
    <row r="1203" spans="1:4" x14ac:dyDescent="0.2">
      <c r="A1203" s="197" t="s">
        <v>164</v>
      </c>
      <c r="B1203" s="197" t="s">
        <v>2288</v>
      </c>
      <c r="C1203" s="197" t="s">
        <v>1479</v>
      </c>
      <c r="D1203" s="201">
        <v>1207</v>
      </c>
    </row>
    <row r="1204" spans="1:4" x14ac:dyDescent="0.2">
      <c r="A1204" s="197" t="s">
        <v>164</v>
      </c>
      <c r="B1204" s="197" t="s">
        <v>2288</v>
      </c>
      <c r="C1204" s="197" t="s">
        <v>2295</v>
      </c>
      <c r="D1204" s="201">
        <v>240</v>
      </c>
    </row>
    <row r="1205" spans="1:4" x14ac:dyDescent="0.2">
      <c r="A1205" s="197" t="s">
        <v>164</v>
      </c>
      <c r="B1205" s="197" t="s">
        <v>2288</v>
      </c>
      <c r="C1205" s="197" t="s">
        <v>2296</v>
      </c>
      <c r="D1205" s="201">
        <v>488</v>
      </c>
    </row>
    <row r="1206" spans="1:4" x14ac:dyDescent="0.2">
      <c r="A1206" s="197" t="s">
        <v>164</v>
      </c>
      <c r="B1206" s="197" t="s">
        <v>2297</v>
      </c>
      <c r="C1206" s="197" t="s">
        <v>2298</v>
      </c>
      <c r="D1206" s="201">
        <v>118</v>
      </c>
    </row>
    <row r="1207" spans="1:4" x14ac:dyDescent="0.2">
      <c r="A1207" s="197" t="s">
        <v>164</v>
      </c>
      <c r="B1207" s="197" t="s">
        <v>2297</v>
      </c>
      <c r="C1207" s="197" t="s">
        <v>2297</v>
      </c>
      <c r="D1207" s="201">
        <v>702</v>
      </c>
    </row>
    <row r="1208" spans="1:4" x14ac:dyDescent="0.2">
      <c r="A1208" s="197" t="s">
        <v>165</v>
      </c>
      <c r="B1208" s="197" t="s">
        <v>2299</v>
      </c>
      <c r="C1208" s="197" t="s">
        <v>2300</v>
      </c>
      <c r="D1208" s="201">
        <v>56</v>
      </c>
    </row>
    <row r="1209" spans="1:4" x14ac:dyDescent="0.2">
      <c r="A1209" s="197" t="s">
        <v>165</v>
      </c>
      <c r="B1209" s="197" t="s">
        <v>2299</v>
      </c>
      <c r="C1209" s="197" t="s">
        <v>2535</v>
      </c>
      <c r="D1209" s="201">
        <v>4</v>
      </c>
    </row>
    <row r="1210" spans="1:4" x14ac:dyDescent="0.2">
      <c r="A1210" s="197" t="s">
        <v>165</v>
      </c>
      <c r="B1210" s="197" t="s">
        <v>2299</v>
      </c>
      <c r="C1210" s="197" t="s">
        <v>2301</v>
      </c>
      <c r="D1210" s="201">
        <v>645</v>
      </c>
    </row>
    <row r="1211" spans="1:4" x14ac:dyDescent="0.2">
      <c r="A1211" s="197" t="s">
        <v>165</v>
      </c>
      <c r="B1211" s="197" t="s">
        <v>2302</v>
      </c>
      <c r="C1211" s="197" t="s">
        <v>2303</v>
      </c>
      <c r="D1211" s="201">
        <v>25</v>
      </c>
    </row>
    <row r="1212" spans="1:4" x14ac:dyDescent="0.2">
      <c r="A1212" s="197" t="s">
        <v>165</v>
      </c>
      <c r="B1212" s="197" t="s">
        <v>2302</v>
      </c>
      <c r="C1212" s="197" t="s">
        <v>2604</v>
      </c>
      <c r="D1212" s="201">
        <v>2</v>
      </c>
    </row>
    <row r="1213" spans="1:4" x14ac:dyDescent="0.2">
      <c r="A1213" s="197" t="s">
        <v>165</v>
      </c>
      <c r="B1213" s="197" t="s">
        <v>2302</v>
      </c>
      <c r="C1213" s="197" t="s">
        <v>2536</v>
      </c>
      <c r="D1213" s="201">
        <v>5</v>
      </c>
    </row>
    <row r="1214" spans="1:4" x14ac:dyDescent="0.2">
      <c r="A1214" s="197" t="s">
        <v>165</v>
      </c>
      <c r="B1214" s="197" t="s">
        <v>2302</v>
      </c>
      <c r="C1214" s="197" t="s">
        <v>1479</v>
      </c>
      <c r="D1214" s="201">
        <v>4</v>
      </c>
    </row>
    <row r="1215" spans="1:4" x14ac:dyDescent="0.2">
      <c r="A1215" s="197" t="s">
        <v>165</v>
      </c>
      <c r="B1215" s="197" t="s">
        <v>2302</v>
      </c>
      <c r="C1215" s="197" t="s">
        <v>2304</v>
      </c>
      <c r="D1215" s="201">
        <v>517</v>
      </c>
    </row>
    <row r="1216" spans="1:4" x14ac:dyDescent="0.2">
      <c r="A1216" s="197" t="s">
        <v>165</v>
      </c>
      <c r="B1216" s="197" t="s">
        <v>2305</v>
      </c>
      <c r="C1216" s="197" t="s">
        <v>2306</v>
      </c>
      <c r="D1216" s="201">
        <v>153</v>
      </c>
    </row>
    <row r="1217" spans="1:4" x14ac:dyDescent="0.2">
      <c r="A1217" s="197" t="s">
        <v>165</v>
      </c>
      <c r="B1217" s="197" t="s">
        <v>2305</v>
      </c>
      <c r="C1217" s="197" t="s">
        <v>2305</v>
      </c>
      <c r="D1217" s="201">
        <v>1010</v>
      </c>
    </row>
    <row r="1218" spans="1:4" x14ac:dyDescent="0.2">
      <c r="A1218" s="197" t="s">
        <v>165</v>
      </c>
      <c r="B1218" s="197" t="s">
        <v>2305</v>
      </c>
      <c r="C1218" s="197" t="s">
        <v>2307</v>
      </c>
      <c r="D1218" s="201">
        <v>173</v>
      </c>
    </row>
    <row r="1219" spans="1:4" x14ac:dyDescent="0.2">
      <c r="A1219" s="197" t="s">
        <v>165</v>
      </c>
      <c r="B1219" s="197" t="s">
        <v>2305</v>
      </c>
      <c r="C1219" s="197" t="s">
        <v>2308</v>
      </c>
      <c r="D1219" s="201">
        <v>1000</v>
      </c>
    </row>
    <row r="1220" spans="1:4" x14ac:dyDescent="0.2">
      <c r="A1220" s="197" t="s">
        <v>165</v>
      </c>
      <c r="B1220" s="197" t="s">
        <v>2309</v>
      </c>
      <c r="C1220" s="197" t="s">
        <v>2310</v>
      </c>
      <c r="D1220" s="201">
        <v>251</v>
      </c>
    </row>
    <row r="1221" spans="1:4" x14ac:dyDescent="0.2">
      <c r="A1221" s="197" t="s">
        <v>165</v>
      </c>
      <c r="B1221" s="197" t="s">
        <v>2309</v>
      </c>
      <c r="C1221" s="197" t="s">
        <v>2537</v>
      </c>
      <c r="D1221" s="201">
        <v>30</v>
      </c>
    </row>
    <row r="1222" spans="1:4" x14ac:dyDescent="0.2">
      <c r="A1222" s="197" t="s">
        <v>165</v>
      </c>
      <c r="B1222" s="197" t="s">
        <v>2309</v>
      </c>
      <c r="C1222" s="197" t="s">
        <v>2077</v>
      </c>
      <c r="D1222" s="201">
        <v>156</v>
      </c>
    </row>
    <row r="1223" spans="1:4" x14ac:dyDescent="0.2">
      <c r="A1223" s="197" t="s">
        <v>165</v>
      </c>
      <c r="B1223" s="197" t="s">
        <v>2309</v>
      </c>
      <c r="C1223" s="197" t="s">
        <v>2311</v>
      </c>
      <c r="D1223" s="201">
        <v>308</v>
      </c>
    </row>
    <row r="1224" spans="1:4" x14ac:dyDescent="0.2">
      <c r="A1224" s="197" t="s">
        <v>165</v>
      </c>
      <c r="B1224" s="197" t="s">
        <v>2312</v>
      </c>
      <c r="C1224" s="197" t="s">
        <v>2313</v>
      </c>
      <c r="D1224" s="201">
        <v>105</v>
      </c>
    </row>
    <row r="1225" spans="1:4" x14ac:dyDescent="0.2">
      <c r="A1225" s="197" t="s">
        <v>165</v>
      </c>
      <c r="B1225" s="197" t="s">
        <v>2312</v>
      </c>
      <c r="C1225" s="197" t="s">
        <v>2314</v>
      </c>
      <c r="D1225" s="201">
        <v>33</v>
      </c>
    </row>
    <row r="1226" spans="1:4" x14ac:dyDescent="0.2">
      <c r="A1226" s="197" t="s">
        <v>165</v>
      </c>
      <c r="B1226" s="197" t="s">
        <v>2312</v>
      </c>
      <c r="C1226" s="197" t="s">
        <v>2312</v>
      </c>
      <c r="D1226" s="201">
        <v>591</v>
      </c>
    </row>
    <row r="1227" spans="1:4" x14ac:dyDescent="0.2">
      <c r="A1227" s="197" t="s">
        <v>165</v>
      </c>
      <c r="B1227" s="197" t="s">
        <v>2312</v>
      </c>
      <c r="C1227" s="197" t="s">
        <v>2315</v>
      </c>
      <c r="D1227" s="201">
        <v>39</v>
      </c>
    </row>
    <row r="1228" spans="1:4" x14ac:dyDescent="0.2">
      <c r="A1228" s="197" t="s">
        <v>165</v>
      </c>
      <c r="B1228" s="197" t="s">
        <v>2312</v>
      </c>
      <c r="C1228" s="197" t="s">
        <v>2316</v>
      </c>
      <c r="D1228" s="201">
        <v>114</v>
      </c>
    </row>
    <row r="1229" spans="1:4" x14ac:dyDescent="0.2">
      <c r="A1229" s="197" t="s">
        <v>165</v>
      </c>
      <c r="B1229" s="197" t="s">
        <v>2317</v>
      </c>
      <c r="C1229" s="197" t="s">
        <v>1272</v>
      </c>
      <c r="D1229" s="201">
        <v>21</v>
      </c>
    </row>
    <row r="1230" spans="1:4" x14ac:dyDescent="0.2">
      <c r="A1230" s="197" t="s">
        <v>165</v>
      </c>
      <c r="B1230" s="197" t="s">
        <v>2317</v>
      </c>
      <c r="C1230" s="197" t="s">
        <v>2318</v>
      </c>
      <c r="D1230" s="201">
        <v>332</v>
      </c>
    </row>
    <row r="1231" spans="1:4" x14ac:dyDescent="0.2">
      <c r="A1231" s="197" t="s">
        <v>165</v>
      </c>
      <c r="B1231" s="197" t="s">
        <v>2317</v>
      </c>
      <c r="C1231" s="197" t="s">
        <v>2317</v>
      </c>
      <c r="D1231" s="201">
        <v>412</v>
      </c>
    </row>
    <row r="1232" spans="1:4" x14ac:dyDescent="0.2">
      <c r="A1232" s="197" t="s">
        <v>165</v>
      </c>
      <c r="B1232" s="197" t="s">
        <v>2319</v>
      </c>
      <c r="C1232" s="197" t="s">
        <v>2320</v>
      </c>
      <c r="D1232" s="201">
        <v>146</v>
      </c>
    </row>
    <row r="1233" spans="1:4" x14ac:dyDescent="0.2">
      <c r="A1233" s="197" t="s">
        <v>165</v>
      </c>
      <c r="B1233" s="197" t="s">
        <v>2319</v>
      </c>
      <c r="C1233" s="197" t="s">
        <v>1431</v>
      </c>
      <c r="D1233" s="201">
        <v>59</v>
      </c>
    </row>
    <row r="1234" spans="1:4" x14ac:dyDescent="0.2">
      <c r="A1234" s="197" t="s">
        <v>165</v>
      </c>
      <c r="B1234" s="197" t="s">
        <v>2319</v>
      </c>
      <c r="C1234" s="197" t="s">
        <v>2538</v>
      </c>
      <c r="D1234" s="201">
        <v>6</v>
      </c>
    </row>
    <row r="1235" spans="1:4" x14ac:dyDescent="0.2">
      <c r="A1235" s="197" t="s">
        <v>165</v>
      </c>
      <c r="B1235" s="197" t="s">
        <v>2321</v>
      </c>
      <c r="C1235" s="197" t="s">
        <v>2322</v>
      </c>
      <c r="D1235" s="201">
        <v>215</v>
      </c>
    </row>
    <row r="1236" spans="1:4" x14ac:dyDescent="0.2">
      <c r="A1236" s="197" t="s">
        <v>165</v>
      </c>
      <c r="B1236" s="197" t="s">
        <v>2321</v>
      </c>
      <c r="C1236" s="197" t="s">
        <v>2323</v>
      </c>
      <c r="D1236" s="203">
        <v>678</v>
      </c>
    </row>
    <row r="1237" spans="1:4" x14ac:dyDescent="0.2">
      <c r="A1237" s="197" t="s">
        <v>165</v>
      </c>
      <c r="B1237" s="197" t="s">
        <v>2321</v>
      </c>
      <c r="C1237" s="197" t="s">
        <v>2321</v>
      </c>
      <c r="D1237" s="201">
        <v>2946</v>
      </c>
    </row>
    <row r="1238" spans="1:4" x14ac:dyDescent="0.2">
      <c r="A1238" s="197" t="s">
        <v>165</v>
      </c>
      <c r="B1238" s="197" t="s">
        <v>2324</v>
      </c>
      <c r="C1238" s="197" t="s">
        <v>2325</v>
      </c>
      <c r="D1238" s="201">
        <v>690</v>
      </c>
    </row>
    <row r="1239" spans="1:4" x14ac:dyDescent="0.2">
      <c r="A1239" s="197" t="s">
        <v>165</v>
      </c>
      <c r="B1239" s="197" t="s">
        <v>2324</v>
      </c>
      <c r="C1239" s="197" t="s">
        <v>2326</v>
      </c>
      <c r="D1239" s="201">
        <v>36</v>
      </c>
    </row>
    <row r="1240" spans="1:4" x14ac:dyDescent="0.2">
      <c r="A1240" s="197" t="s">
        <v>165</v>
      </c>
      <c r="B1240" s="197" t="s">
        <v>2324</v>
      </c>
      <c r="C1240" s="197" t="s">
        <v>2327</v>
      </c>
      <c r="D1240" s="201">
        <v>189</v>
      </c>
    </row>
    <row r="1241" spans="1:4" x14ac:dyDescent="0.2">
      <c r="A1241" s="197" t="s">
        <v>165</v>
      </c>
      <c r="B1241" s="197" t="s">
        <v>2324</v>
      </c>
      <c r="C1241" s="197" t="s">
        <v>2539</v>
      </c>
      <c r="D1241" s="201">
        <v>10</v>
      </c>
    </row>
    <row r="1242" spans="1:4" x14ac:dyDescent="0.2">
      <c r="A1242" s="197" t="s">
        <v>165</v>
      </c>
      <c r="B1242" s="197" t="s">
        <v>2324</v>
      </c>
      <c r="C1242" s="197" t="s">
        <v>1742</v>
      </c>
      <c r="D1242" s="201">
        <v>43</v>
      </c>
    </row>
    <row r="1243" spans="1:4" x14ac:dyDescent="0.2">
      <c r="A1243" s="197" t="s">
        <v>165</v>
      </c>
      <c r="B1243" s="197" t="s">
        <v>2324</v>
      </c>
      <c r="C1243" s="197" t="s">
        <v>2328</v>
      </c>
      <c r="D1243" s="201">
        <v>261</v>
      </c>
    </row>
    <row r="1244" spans="1:4" x14ac:dyDescent="0.2">
      <c r="A1244" s="197" t="s">
        <v>165</v>
      </c>
      <c r="B1244" s="197" t="s">
        <v>2324</v>
      </c>
      <c r="C1244" s="197" t="s">
        <v>2329</v>
      </c>
      <c r="D1244" s="201">
        <v>147</v>
      </c>
    </row>
    <row r="1245" spans="1:4" x14ac:dyDescent="0.2">
      <c r="A1245" s="197" t="s">
        <v>165</v>
      </c>
      <c r="B1245" s="197" t="s">
        <v>2324</v>
      </c>
      <c r="C1245" s="197" t="s">
        <v>2324</v>
      </c>
      <c r="D1245" s="201">
        <v>4399</v>
      </c>
    </row>
    <row r="1246" spans="1:4" x14ac:dyDescent="0.2">
      <c r="A1246" s="197" t="s">
        <v>2330</v>
      </c>
      <c r="B1246" s="197" t="s">
        <v>2330</v>
      </c>
      <c r="C1246" s="197" t="s">
        <v>2540</v>
      </c>
      <c r="D1246" s="201">
        <v>6</v>
      </c>
    </row>
    <row r="1247" spans="1:4" x14ac:dyDescent="0.2">
      <c r="A1247" s="197" t="s">
        <v>2330</v>
      </c>
      <c r="B1247" s="197" t="s">
        <v>2330</v>
      </c>
      <c r="C1247" s="197" t="s">
        <v>2331</v>
      </c>
      <c r="D1247" s="201">
        <v>332</v>
      </c>
    </row>
    <row r="1248" spans="1:4" x14ac:dyDescent="0.2">
      <c r="A1248" s="197" t="s">
        <v>2330</v>
      </c>
      <c r="B1248" s="197" t="s">
        <v>2330</v>
      </c>
      <c r="C1248" s="197" t="s">
        <v>2541</v>
      </c>
      <c r="D1248" s="201">
        <v>4</v>
      </c>
    </row>
    <row r="1249" spans="4:4" x14ac:dyDescent="0.2">
      <c r="D1249" s="198">
        <f>SUM(D2:D1248)</f>
        <v>3405976</v>
      </c>
    </row>
  </sheetData>
  <autoFilter ref="A1: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8576"/>
  <sheetViews>
    <sheetView zoomScaleNormal="100" workbookViewId="0"/>
  </sheetViews>
  <sheetFormatPr baseColWidth="10" defaultColWidth="0" defaultRowHeight="12.75" zeroHeight="1" x14ac:dyDescent="0.2"/>
  <cols>
    <col min="1" max="1" width="4.42578125" style="8" customWidth="1"/>
    <col min="2" max="2" width="66" style="8" customWidth="1"/>
    <col min="3" max="5" width="11.42578125" style="8" customWidth="1"/>
    <col min="6" max="6" width="15" style="8" customWidth="1"/>
    <col min="7" max="12" width="11.42578125" style="8" customWidth="1"/>
    <col min="13" max="13" width="18.140625" style="8"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121</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102</v>
      </c>
      <c r="C4" s="48"/>
      <c r="D4" s="48"/>
      <c r="E4" s="48"/>
      <c r="F4" s="48"/>
      <c r="G4" s="48"/>
      <c r="H4" s="48"/>
      <c r="I4" s="48"/>
      <c r="J4" s="48"/>
      <c r="K4" s="48"/>
      <c r="L4" s="48"/>
      <c r="M4" s="49"/>
    </row>
    <row r="5" spans="1:13" ht="18" customHeight="1" thickBot="1" x14ac:dyDescent="0.3">
      <c r="A5" s="67"/>
      <c r="B5" s="48"/>
      <c r="C5" s="72"/>
      <c r="D5" s="72"/>
      <c r="E5" s="72"/>
      <c r="F5" s="72"/>
      <c r="G5" s="72"/>
      <c r="H5" s="72"/>
      <c r="I5" s="72"/>
      <c r="J5" s="72"/>
      <c r="K5" s="72"/>
      <c r="L5" s="72"/>
      <c r="M5" s="73"/>
    </row>
    <row r="6" spans="1:13" ht="15" customHeight="1" x14ac:dyDescent="0.25">
      <c r="A6" s="52"/>
      <c r="B6" s="53" t="s">
        <v>325</v>
      </c>
      <c r="C6" s="57"/>
      <c r="D6" s="54"/>
      <c r="E6" s="54"/>
      <c r="F6" s="54"/>
      <c r="G6" s="54"/>
      <c r="H6" s="54"/>
      <c r="I6" s="54"/>
      <c r="J6" s="54"/>
      <c r="K6" s="54"/>
      <c r="L6" s="54"/>
      <c r="M6" s="55"/>
    </row>
    <row r="7" spans="1:13" ht="15" customHeight="1" x14ac:dyDescent="0.25">
      <c r="A7" s="56"/>
      <c r="B7" s="65" t="str">
        <f>Índice!B7</f>
        <v>Fecha de publicación: Enero 2026</v>
      </c>
      <c r="C7" s="78"/>
      <c r="D7" s="78"/>
      <c r="E7" s="78"/>
      <c r="F7" s="78"/>
      <c r="G7" s="57"/>
      <c r="H7" s="57"/>
      <c r="I7" s="57"/>
      <c r="J7" s="57"/>
      <c r="K7" s="57"/>
      <c r="L7" s="70" t="s">
        <v>104</v>
      </c>
      <c r="M7" s="58"/>
    </row>
    <row r="8" spans="1:13" ht="15" customHeight="1" thickBot="1" x14ac:dyDescent="0.3">
      <c r="A8" s="59"/>
      <c r="B8" s="66" t="str">
        <f>Índice!B8</f>
        <v>Fecha de corte: Diciembre 2026 (IV Trimestre)</v>
      </c>
      <c r="C8" s="79"/>
      <c r="D8" s="79"/>
      <c r="E8" s="79"/>
      <c r="F8" s="79"/>
      <c r="G8" s="61"/>
      <c r="H8" s="61"/>
      <c r="I8" s="61"/>
      <c r="J8" s="61"/>
      <c r="K8" s="61"/>
      <c r="L8" s="61"/>
      <c r="M8" s="62"/>
    </row>
    <row r="9" spans="1:13" ht="24.95" customHeight="1" thickBot="1" x14ac:dyDescent="0.25">
      <c r="A9" s="262"/>
      <c r="B9" s="263"/>
      <c r="C9" s="263"/>
      <c r="D9" s="263"/>
      <c r="E9" s="263"/>
      <c r="F9" s="263"/>
      <c r="G9" s="263"/>
      <c r="H9" s="263"/>
      <c r="I9" s="263"/>
      <c r="J9" s="263"/>
      <c r="K9" s="263"/>
      <c r="L9" s="263"/>
      <c r="M9" s="264"/>
    </row>
    <row r="10" spans="1:13" ht="24.95" customHeight="1" x14ac:dyDescent="0.2">
      <c r="A10" s="256"/>
      <c r="B10" s="257"/>
      <c r="C10" s="257"/>
      <c r="D10" s="257"/>
      <c r="E10" s="257"/>
      <c r="F10" s="257"/>
      <c r="G10" s="257"/>
      <c r="H10" s="257"/>
      <c r="I10" s="257"/>
      <c r="J10" s="257"/>
      <c r="K10" s="257"/>
      <c r="L10" s="257"/>
      <c r="M10" s="258"/>
    </row>
    <row r="11" spans="1:13" ht="24.95" customHeight="1" thickBot="1" x14ac:dyDescent="0.25">
      <c r="A11" s="259"/>
      <c r="B11" s="260"/>
      <c r="C11" s="260"/>
      <c r="D11" s="260"/>
      <c r="E11" s="260"/>
      <c r="F11" s="260"/>
      <c r="G11" s="260"/>
      <c r="H11" s="260"/>
      <c r="I11" s="260"/>
      <c r="J11" s="260"/>
      <c r="K11" s="260"/>
      <c r="L11" s="260"/>
      <c r="M11" s="261"/>
    </row>
    <row r="12" spans="1:13" ht="24.95" customHeight="1" x14ac:dyDescent="0.2"/>
    <row r="13" spans="1:13" ht="24.95" customHeight="1" x14ac:dyDescent="0.2">
      <c r="B13" s="11" t="s">
        <v>99</v>
      </c>
      <c r="C13" s="11" t="s">
        <v>184</v>
      </c>
      <c r="D13" s="11" t="s">
        <v>185</v>
      </c>
    </row>
    <row r="14" spans="1:13" ht="24.95" customHeight="1" x14ac:dyDescent="0.2">
      <c r="B14" s="93" t="s">
        <v>870</v>
      </c>
      <c r="C14" s="88">
        <v>1051235</v>
      </c>
      <c r="D14" s="90">
        <f>+C14/$C$25</f>
        <v>0.30864427700019026</v>
      </c>
    </row>
    <row r="15" spans="1:13" ht="24.95" customHeight="1" x14ac:dyDescent="0.2">
      <c r="B15" s="87" t="s">
        <v>749</v>
      </c>
      <c r="C15" s="88">
        <v>406346</v>
      </c>
      <c r="D15" s="90">
        <f>+C15/$C$25</f>
        <v>0.119303835376409</v>
      </c>
    </row>
    <row r="16" spans="1:13" ht="24.95" customHeight="1" x14ac:dyDescent="0.2">
      <c r="B16" s="93" t="s">
        <v>65</v>
      </c>
      <c r="C16" s="89">
        <v>331555</v>
      </c>
      <c r="D16" s="90">
        <f t="shared" ref="D16:D24" si="0">+C16/$C$25</f>
        <v>9.7345078180233802E-2</v>
      </c>
      <c r="F16" s="33"/>
    </row>
    <row r="17" spans="1:13" ht="24.95" customHeight="1" x14ac:dyDescent="0.2">
      <c r="B17" s="93" t="s">
        <v>964</v>
      </c>
      <c r="C17" s="89">
        <v>279570</v>
      </c>
      <c r="D17" s="90">
        <f>+C17/$C$25</f>
        <v>8.2082199052488924E-2</v>
      </c>
      <c r="F17" s="9"/>
    </row>
    <row r="18" spans="1:13" ht="24.95" customHeight="1" x14ac:dyDescent="0.2">
      <c r="B18" s="87" t="s">
        <v>918</v>
      </c>
      <c r="C18" s="88">
        <v>209337</v>
      </c>
      <c r="D18" s="90">
        <f t="shared" si="0"/>
        <v>6.1461677944882762E-2</v>
      </c>
    </row>
    <row r="19" spans="1:13" ht="24.95" customHeight="1" x14ac:dyDescent="0.2">
      <c r="B19" s="87" t="s">
        <v>783</v>
      </c>
      <c r="C19" s="88">
        <v>70127</v>
      </c>
      <c r="D19" s="90">
        <f t="shared" si="0"/>
        <v>2.0589399338104556E-2</v>
      </c>
      <c r="F19" s="9"/>
    </row>
    <row r="20" spans="1:13" ht="24.95" customHeight="1" x14ac:dyDescent="0.2">
      <c r="B20" s="87" t="s">
        <v>801</v>
      </c>
      <c r="C20" s="89">
        <v>61115</v>
      </c>
      <c r="D20" s="90">
        <f t="shared" si="0"/>
        <v>1.794346172726995E-2</v>
      </c>
    </row>
    <row r="21" spans="1:13" ht="24.95" customHeight="1" x14ac:dyDescent="0.2">
      <c r="B21" s="93" t="s">
        <v>994</v>
      </c>
      <c r="C21" s="88">
        <v>38358</v>
      </c>
      <c r="D21" s="90">
        <f t="shared" si="0"/>
        <v>1.1261970137194155E-2</v>
      </c>
    </row>
    <row r="22" spans="1:13" ht="24.95" customHeight="1" x14ac:dyDescent="0.2">
      <c r="B22" s="87" t="s">
        <v>1096</v>
      </c>
      <c r="C22" s="88">
        <v>36077</v>
      </c>
      <c r="D22" s="90">
        <f t="shared" si="0"/>
        <v>1.0592264889711496E-2</v>
      </c>
    </row>
    <row r="23" spans="1:13" ht="24.95" customHeight="1" x14ac:dyDescent="0.2">
      <c r="B23" s="87" t="s">
        <v>833</v>
      </c>
      <c r="C23" s="88">
        <v>34480</v>
      </c>
      <c r="D23" s="90">
        <f t="shared" si="0"/>
        <v>1.0123383135993912E-2</v>
      </c>
    </row>
    <row r="24" spans="1:13" ht="24.95" customHeight="1" x14ac:dyDescent="0.2">
      <c r="B24" s="22" t="s">
        <v>2383</v>
      </c>
      <c r="C24" s="88">
        <v>887776</v>
      </c>
      <c r="D24" s="90">
        <f t="shared" si="0"/>
        <v>0.26065245321752123</v>
      </c>
    </row>
    <row r="25" spans="1:13" ht="24.95" customHeight="1" x14ac:dyDescent="0.2">
      <c r="B25" s="34" t="s">
        <v>4</v>
      </c>
      <c r="C25" s="35">
        <f>+SUM(C14:C24)</f>
        <v>3405976</v>
      </c>
      <c r="D25" s="36">
        <f>+SUM(D14:D24)</f>
        <v>1</v>
      </c>
    </row>
    <row r="26" spans="1:13" ht="24.95" customHeight="1" x14ac:dyDescent="0.2">
      <c r="C26" s="9"/>
    </row>
    <row r="27" spans="1:13" ht="24.95" customHeight="1" x14ac:dyDescent="0.2"/>
    <row r="28" spans="1:13" ht="24.95" customHeight="1" x14ac:dyDescent="0.2"/>
    <row r="29" spans="1:13" ht="24.95" customHeight="1" x14ac:dyDescent="0.2"/>
    <row r="30" spans="1:13" s="8" customFormat="1" ht="27" customHeight="1" x14ac:dyDescent="0.2"/>
    <row r="31" spans="1:13" s="8" customFormat="1" ht="81" hidden="1" customHeight="1" x14ac:dyDescent="0.2">
      <c r="A31" s="265" t="s">
        <v>211</v>
      </c>
      <c r="B31" s="266"/>
      <c r="C31" s="266"/>
      <c r="D31" s="266"/>
      <c r="E31" s="266"/>
      <c r="F31" s="266"/>
      <c r="G31" s="266"/>
      <c r="H31" s="266"/>
      <c r="I31" s="266"/>
      <c r="J31" s="266"/>
      <c r="K31" s="266"/>
      <c r="L31" s="266"/>
      <c r="M31" s="266"/>
    </row>
    <row r="32" spans="1:13" ht="24.95" hidden="1" customHeight="1" x14ac:dyDescent="0.2"/>
    <row r="33" ht="24.95" hidden="1" customHeight="1" x14ac:dyDescent="0.2"/>
    <row r="34" ht="24.95" hidden="1" customHeight="1" x14ac:dyDescent="0.2"/>
    <row r="35" ht="24.95" hidden="1" customHeight="1" x14ac:dyDescent="0.2"/>
    <row r="36" ht="24.95" hidden="1" customHeight="1" x14ac:dyDescent="0.2"/>
    <row r="37" ht="24.95" hidden="1" customHeight="1" x14ac:dyDescent="0.2"/>
    <row r="38" ht="24.95" hidden="1" customHeight="1" x14ac:dyDescent="0.2"/>
    <row r="39" ht="24.95" hidden="1" customHeight="1" x14ac:dyDescent="0.2"/>
    <row r="40" ht="24.95" hidden="1" customHeight="1" x14ac:dyDescent="0.2"/>
    <row r="41" ht="24.95" hidden="1" customHeight="1" x14ac:dyDescent="0.2"/>
    <row r="42" ht="24.95" hidden="1" customHeight="1" x14ac:dyDescent="0.2"/>
    <row r="43" ht="24.95" hidden="1" customHeight="1" x14ac:dyDescent="0.2"/>
    <row r="44" ht="24.95" hidden="1" customHeight="1" x14ac:dyDescent="0.2"/>
    <row r="45" ht="24.95" hidden="1" customHeight="1" x14ac:dyDescent="0.2"/>
    <row r="46" ht="24.95" hidden="1" customHeight="1" x14ac:dyDescent="0.2"/>
    <row r="47" ht="24.95" hidden="1" customHeight="1" x14ac:dyDescent="0.2"/>
    <row r="48" ht="24.95" hidden="1" customHeight="1" x14ac:dyDescent="0.2"/>
    <row r="49" ht="24.95" hidden="1" customHeight="1" x14ac:dyDescent="0.2"/>
    <row r="50" ht="24.95" hidden="1" customHeight="1" x14ac:dyDescent="0.2"/>
    <row r="51" ht="24.95" hidden="1" customHeight="1" x14ac:dyDescent="0.2"/>
    <row r="52" ht="24.95" hidden="1" customHeight="1" x14ac:dyDescent="0.2"/>
    <row r="53" ht="24.95" hidden="1" customHeight="1" x14ac:dyDescent="0.2"/>
    <row r="54" ht="24.95" hidden="1" customHeight="1" x14ac:dyDescent="0.2"/>
    <row r="55" ht="24.95" hidden="1" customHeight="1" x14ac:dyDescent="0.2"/>
    <row r="56" ht="24.95" hidden="1" customHeight="1" x14ac:dyDescent="0.2"/>
    <row r="57" ht="24.95" hidden="1" customHeight="1" x14ac:dyDescent="0.2"/>
    <row r="58" ht="24.95" hidden="1" customHeight="1" x14ac:dyDescent="0.2"/>
    <row r="59" ht="24.95" hidden="1" customHeight="1" x14ac:dyDescent="0.2"/>
    <row r="60" ht="24.95" hidden="1" customHeight="1" x14ac:dyDescent="0.2"/>
    <row r="61" ht="24.95" hidden="1" customHeight="1" x14ac:dyDescent="0.2"/>
    <row r="62" ht="24.95" hidden="1" customHeight="1" x14ac:dyDescent="0.2"/>
    <row r="63" ht="24.95" hidden="1" customHeight="1" x14ac:dyDescent="0.2"/>
    <row r="64" ht="24.95" hidden="1" customHeight="1" x14ac:dyDescent="0.2"/>
    <row r="65" ht="24.95" hidden="1" customHeight="1" x14ac:dyDescent="0.2"/>
    <row r="66" ht="24.95" hidden="1" customHeight="1" x14ac:dyDescent="0.2"/>
    <row r="67" ht="24.95" hidden="1" customHeight="1" x14ac:dyDescent="0.2"/>
    <row r="68" ht="24.95" hidden="1" customHeight="1" x14ac:dyDescent="0.2"/>
    <row r="69" ht="24.95" hidden="1" customHeight="1" x14ac:dyDescent="0.2"/>
    <row r="70" ht="24.95" hidden="1" customHeight="1" x14ac:dyDescent="0.2"/>
    <row r="71" ht="24.95" hidden="1" customHeight="1" x14ac:dyDescent="0.2"/>
    <row r="72" ht="24.95" hidden="1" customHeight="1" x14ac:dyDescent="0.2"/>
    <row r="73" ht="24.95" hidden="1" customHeight="1" x14ac:dyDescent="0.2"/>
    <row r="74" ht="24.95" hidden="1" customHeight="1" x14ac:dyDescent="0.2"/>
    <row r="75" ht="24.95" hidden="1" customHeight="1" x14ac:dyDescent="0.2"/>
    <row r="76" ht="24.95" hidden="1" customHeight="1" x14ac:dyDescent="0.2"/>
    <row r="77" ht="24.95" hidden="1" customHeight="1" x14ac:dyDescent="0.2"/>
    <row r="78" ht="24.95" hidden="1" customHeight="1" x14ac:dyDescent="0.2"/>
    <row r="79" ht="24.95" hidden="1" customHeight="1" x14ac:dyDescent="0.2"/>
    <row r="80" ht="24.95" hidden="1" customHeight="1" x14ac:dyDescent="0.2"/>
    <row r="81" ht="24.95" hidden="1" customHeight="1" x14ac:dyDescent="0.2"/>
    <row r="82" ht="24.95" hidden="1" customHeight="1" x14ac:dyDescent="0.2"/>
    <row r="83" ht="24.95" hidden="1" customHeight="1" x14ac:dyDescent="0.2"/>
    <row r="84" ht="24.95" hidden="1" customHeight="1" x14ac:dyDescent="0.2"/>
    <row r="85" ht="24.95" hidden="1" customHeight="1" x14ac:dyDescent="0.2"/>
    <row r="86" ht="24.95" hidden="1" customHeight="1" x14ac:dyDescent="0.2"/>
    <row r="87" ht="24.95" hidden="1" customHeight="1" x14ac:dyDescent="0.2"/>
    <row r="88" ht="24.95" hidden="1" customHeight="1" x14ac:dyDescent="0.2"/>
    <row r="89" ht="24.95" hidden="1" customHeight="1" x14ac:dyDescent="0.2"/>
    <row r="90" ht="24.95" hidden="1" customHeight="1" x14ac:dyDescent="0.2"/>
    <row r="91" ht="24.95" hidden="1" customHeight="1" x14ac:dyDescent="0.2"/>
    <row r="92" ht="24.95" hidden="1" customHeight="1" x14ac:dyDescent="0.2"/>
    <row r="93" ht="24.95" hidden="1" customHeight="1" x14ac:dyDescent="0.2"/>
    <row r="94" ht="24.95" hidden="1" customHeight="1" x14ac:dyDescent="0.2"/>
    <row r="95" ht="24.95" hidden="1" customHeight="1" x14ac:dyDescent="0.2"/>
    <row r="96" ht="24.95" hidden="1" customHeight="1" x14ac:dyDescent="0.2"/>
    <row r="97" ht="24.95" hidden="1" customHeight="1" x14ac:dyDescent="0.2"/>
    <row r="98" ht="24.95" hidden="1" customHeight="1" x14ac:dyDescent="0.2"/>
    <row r="99" ht="24.95" hidden="1" customHeight="1" x14ac:dyDescent="0.2"/>
    <row r="100" ht="24.95" hidden="1" customHeight="1" x14ac:dyDescent="0.2"/>
    <row r="101" ht="24.95" hidden="1" customHeight="1" x14ac:dyDescent="0.2"/>
    <row r="102" ht="24.95" hidden="1" customHeight="1" x14ac:dyDescent="0.2"/>
    <row r="103" ht="24.95" hidden="1" customHeight="1" x14ac:dyDescent="0.2"/>
    <row r="104" ht="24.95" hidden="1" customHeight="1" x14ac:dyDescent="0.2"/>
    <row r="105" ht="24.95" hidden="1" customHeight="1" x14ac:dyDescent="0.2"/>
    <row r="106" ht="24.95" hidden="1" customHeight="1" x14ac:dyDescent="0.2"/>
    <row r="107" ht="24.95" hidden="1" customHeight="1" x14ac:dyDescent="0.2"/>
    <row r="108" ht="24.95" hidden="1" customHeight="1" x14ac:dyDescent="0.2"/>
    <row r="109" ht="24.95" hidden="1" customHeight="1" x14ac:dyDescent="0.2"/>
    <row r="110" ht="24.95" hidden="1" customHeight="1" x14ac:dyDescent="0.2"/>
    <row r="111" ht="24.95" hidden="1" customHeight="1" x14ac:dyDescent="0.2"/>
    <row r="112" ht="24.95" hidden="1" customHeight="1" x14ac:dyDescent="0.2"/>
    <row r="113" ht="24.95" hidden="1" customHeight="1" x14ac:dyDescent="0.2"/>
    <row r="114" ht="24.95" hidden="1" customHeight="1" x14ac:dyDescent="0.2"/>
    <row r="115" ht="24.95" hidden="1" customHeight="1" x14ac:dyDescent="0.2"/>
    <row r="116" ht="24.95" hidden="1" customHeight="1" x14ac:dyDescent="0.2"/>
    <row r="117" ht="24.95" hidden="1" customHeight="1" x14ac:dyDescent="0.2"/>
    <row r="118" ht="24.95" hidden="1" customHeight="1" x14ac:dyDescent="0.2"/>
    <row r="119" ht="24.95" hidden="1" customHeight="1" x14ac:dyDescent="0.2"/>
    <row r="120" ht="24.95" hidden="1" customHeight="1" x14ac:dyDescent="0.2"/>
    <row r="121" ht="24.95" hidden="1" customHeight="1" x14ac:dyDescent="0.2"/>
    <row r="122" ht="24.95" hidden="1" customHeight="1" x14ac:dyDescent="0.2"/>
    <row r="123" ht="24.95" hidden="1" customHeight="1" x14ac:dyDescent="0.2"/>
    <row r="124" ht="24.95" hidden="1" customHeight="1" x14ac:dyDescent="0.2"/>
    <row r="125" ht="24.95" hidden="1" customHeight="1" x14ac:dyDescent="0.2"/>
    <row r="126" ht="24.95" hidden="1" customHeight="1" x14ac:dyDescent="0.2"/>
    <row r="127" ht="24.95" hidden="1" customHeight="1" x14ac:dyDescent="0.2"/>
    <row r="128" ht="24.95" hidden="1" customHeight="1" x14ac:dyDescent="0.2"/>
    <row r="129" ht="24.95" hidden="1" customHeight="1" x14ac:dyDescent="0.2"/>
    <row r="130" ht="24.95" hidden="1" customHeight="1" x14ac:dyDescent="0.2"/>
    <row r="131" ht="24.95" hidden="1" customHeight="1" x14ac:dyDescent="0.2"/>
    <row r="132" ht="24.95" hidden="1" customHeight="1" x14ac:dyDescent="0.2"/>
    <row r="133" ht="24.95" hidden="1" customHeight="1" x14ac:dyDescent="0.2"/>
    <row r="134" ht="24.95" hidden="1" customHeight="1" x14ac:dyDescent="0.2"/>
    <row r="135" ht="24.95" hidden="1" customHeight="1" x14ac:dyDescent="0.2"/>
    <row r="136" ht="24.95" hidden="1" customHeight="1" x14ac:dyDescent="0.2"/>
    <row r="137" ht="24.95" hidden="1" customHeight="1" x14ac:dyDescent="0.2"/>
    <row r="138" ht="24.95" hidden="1" customHeight="1" x14ac:dyDescent="0.2"/>
    <row r="139" ht="24.95" hidden="1" customHeight="1" x14ac:dyDescent="0.2"/>
    <row r="140" ht="24.95" hidden="1" customHeight="1" x14ac:dyDescent="0.2"/>
    <row r="141" ht="24.95" hidden="1" customHeight="1" x14ac:dyDescent="0.2"/>
    <row r="142" ht="24.95" hidden="1" customHeight="1" x14ac:dyDescent="0.2"/>
    <row r="143" ht="24.95" hidden="1" customHeight="1" x14ac:dyDescent="0.2"/>
    <row r="144" ht="24.95" hidden="1" customHeight="1" x14ac:dyDescent="0.2"/>
    <row r="145" ht="24.95" hidden="1" customHeight="1" x14ac:dyDescent="0.2"/>
    <row r="146" ht="24.95" hidden="1" customHeight="1" x14ac:dyDescent="0.2"/>
    <row r="147" ht="24.95" hidden="1" customHeight="1" x14ac:dyDescent="0.2"/>
    <row r="148" ht="24.95" hidden="1" customHeight="1" x14ac:dyDescent="0.2"/>
    <row r="149" ht="24.95" hidden="1" customHeight="1" x14ac:dyDescent="0.2"/>
    <row r="150" ht="24.95" hidden="1" customHeight="1" x14ac:dyDescent="0.2"/>
    <row r="151" ht="24.95" hidden="1" customHeight="1" x14ac:dyDescent="0.2"/>
    <row r="152" ht="24.95" hidden="1" customHeight="1" x14ac:dyDescent="0.2"/>
    <row r="153" ht="24.95" hidden="1" customHeight="1" x14ac:dyDescent="0.2"/>
    <row r="154" ht="24.95" hidden="1" customHeight="1" x14ac:dyDescent="0.2"/>
    <row r="155" ht="24.95" hidden="1" customHeight="1" x14ac:dyDescent="0.2"/>
    <row r="156" ht="24.95" hidden="1" customHeight="1" x14ac:dyDescent="0.2"/>
    <row r="157" ht="24.95" hidden="1" customHeight="1" x14ac:dyDescent="0.2"/>
    <row r="158" ht="24.95" hidden="1" customHeight="1" x14ac:dyDescent="0.2"/>
    <row r="159" ht="24.95" hidden="1" customHeight="1" x14ac:dyDescent="0.2"/>
    <row r="160" ht="24.95" hidden="1" customHeight="1" x14ac:dyDescent="0.2"/>
    <row r="161" ht="24.95" hidden="1" customHeight="1" x14ac:dyDescent="0.2"/>
    <row r="162" ht="24.95" hidden="1" customHeight="1" x14ac:dyDescent="0.2"/>
    <row r="163" ht="24.95" hidden="1" customHeight="1" x14ac:dyDescent="0.2"/>
    <row r="164" ht="24.95" hidden="1" customHeight="1" x14ac:dyDescent="0.2"/>
    <row r="165" ht="24.95" hidden="1" customHeight="1" x14ac:dyDescent="0.2"/>
    <row r="166" ht="24.95" hidden="1" customHeight="1" x14ac:dyDescent="0.2"/>
    <row r="167" ht="24.95" hidden="1" customHeight="1" x14ac:dyDescent="0.2"/>
    <row r="168" ht="24.95" hidden="1" customHeight="1" x14ac:dyDescent="0.2"/>
    <row r="169" ht="24.95" hidden="1" customHeight="1" x14ac:dyDescent="0.2"/>
    <row r="170" ht="24.95" hidden="1" customHeight="1" x14ac:dyDescent="0.2"/>
    <row r="171" ht="24.95" hidden="1" customHeight="1" x14ac:dyDescent="0.2"/>
    <row r="172" ht="24.95" hidden="1" customHeight="1" x14ac:dyDescent="0.2"/>
    <row r="173" ht="24.95" hidden="1" customHeight="1" x14ac:dyDescent="0.2"/>
    <row r="174" ht="24.95" hidden="1" customHeight="1" x14ac:dyDescent="0.2"/>
    <row r="175" ht="24.95" hidden="1" customHeight="1" x14ac:dyDescent="0.2"/>
    <row r="176" ht="24.95" hidden="1" customHeight="1" x14ac:dyDescent="0.2"/>
    <row r="177" ht="24.95" hidden="1" customHeight="1" x14ac:dyDescent="0.2"/>
    <row r="178" ht="24.95" hidden="1" customHeight="1" x14ac:dyDescent="0.2"/>
    <row r="179" ht="24.95" hidden="1" customHeight="1" x14ac:dyDescent="0.2"/>
    <row r="180" ht="24.95" hidden="1" customHeight="1" x14ac:dyDescent="0.2"/>
    <row r="181" ht="24.95" hidden="1" customHeight="1" x14ac:dyDescent="0.2"/>
    <row r="182" ht="24.95" hidden="1" customHeight="1" x14ac:dyDescent="0.2"/>
    <row r="183" ht="24.95" hidden="1" customHeight="1" x14ac:dyDescent="0.2"/>
    <row r="184" ht="24.95" hidden="1" customHeight="1" x14ac:dyDescent="0.2"/>
    <row r="185" ht="24.95" hidden="1" customHeight="1" x14ac:dyDescent="0.2"/>
    <row r="186" ht="24.95" hidden="1" customHeight="1" x14ac:dyDescent="0.2"/>
    <row r="187" ht="24.95" hidden="1" customHeight="1" x14ac:dyDescent="0.2"/>
    <row r="188" ht="24.95" hidden="1" customHeight="1" x14ac:dyDescent="0.2"/>
    <row r="189" ht="24.95" hidden="1" customHeight="1" x14ac:dyDescent="0.2"/>
    <row r="190" ht="24.95" hidden="1" customHeight="1" x14ac:dyDescent="0.2"/>
    <row r="191" ht="24.95" hidden="1" customHeight="1" x14ac:dyDescent="0.2"/>
    <row r="192" ht="24.95" hidden="1" customHeight="1" x14ac:dyDescent="0.2"/>
    <row r="193" ht="24.95" hidden="1" customHeight="1" x14ac:dyDescent="0.2"/>
    <row r="194" ht="24.95" hidden="1" customHeight="1" x14ac:dyDescent="0.2"/>
    <row r="195" ht="24.95" hidden="1" customHeight="1" x14ac:dyDescent="0.2"/>
    <row r="196" ht="24.95" hidden="1" customHeight="1" x14ac:dyDescent="0.2"/>
    <row r="197" ht="24.95" hidden="1" customHeight="1" x14ac:dyDescent="0.2"/>
    <row r="198" ht="24.95" hidden="1" customHeight="1" x14ac:dyDescent="0.2"/>
    <row r="199" ht="24.95" hidden="1" customHeight="1" x14ac:dyDescent="0.2"/>
    <row r="200" ht="24.95" hidden="1" customHeight="1" x14ac:dyDescent="0.2"/>
    <row r="201" ht="24.95" hidden="1" customHeight="1" x14ac:dyDescent="0.2"/>
    <row r="202" ht="24.95" hidden="1" customHeight="1" x14ac:dyDescent="0.2"/>
    <row r="203" ht="24.95" hidden="1" customHeight="1" x14ac:dyDescent="0.2"/>
    <row r="204" ht="24.95" hidden="1" customHeight="1" x14ac:dyDescent="0.2"/>
    <row r="205" ht="24.95" hidden="1" customHeight="1" x14ac:dyDescent="0.2"/>
    <row r="206" ht="24.95" hidden="1" customHeight="1" x14ac:dyDescent="0.2"/>
    <row r="207" ht="24.95" hidden="1" customHeight="1" x14ac:dyDescent="0.2"/>
    <row r="208" ht="24.95" hidden="1" customHeight="1" x14ac:dyDescent="0.2"/>
    <row r="209" ht="24.95" hidden="1" customHeight="1" x14ac:dyDescent="0.2"/>
    <row r="210" ht="24.95" hidden="1" customHeight="1" x14ac:dyDescent="0.2"/>
    <row r="211" ht="24.95" hidden="1" customHeight="1" x14ac:dyDescent="0.2"/>
    <row r="212" ht="24.95" hidden="1" customHeight="1" x14ac:dyDescent="0.2"/>
    <row r="213" ht="24.95" hidden="1" customHeight="1" x14ac:dyDescent="0.2"/>
    <row r="214" ht="24.95" hidden="1" customHeight="1" x14ac:dyDescent="0.2"/>
    <row r="215" ht="24.95" hidden="1" customHeight="1" x14ac:dyDescent="0.2"/>
    <row r="216" ht="24.95" hidden="1" customHeight="1" x14ac:dyDescent="0.2"/>
    <row r="217" ht="24.95" hidden="1" customHeight="1" x14ac:dyDescent="0.2"/>
    <row r="218" ht="24.95" hidden="1" customHeight="1" x14ac:dyDescent="0.2"/>
    <row r="219" ht="24.95" hidden="1" customHeight="1" x14ac:dyDescent="0.2"/>
    <row r="220" ht="24.95" hidden="1" customHeight="1" x14ac:dyDescent="0.2"/>
    <row r="221" ht="24.95" hidden="1" customHeight="1" x14ac:dyDescent="0.2"/>
    <row r="222" ht="24.95" hidden="1" customHeight="1" x14ac:dyDescent="0.2"/>
    <row r="223" ht="24.95" hidden="1" customHeight="1" x14ac:dyDescent="0.2"/>
    <row r="224" ht="24.95" hidden="1" customHeight="1" x14ac:dyDescent="0.2"/>
    <row r="225" ht="24.95" hidden="1" customHeight="1" x14ac:dyDescent="0.2"/>
    <row r="226" ht="24.95" hidden="1" customHeight="1" x14ac:dyDescent="0.2"/>
    <row r="227" ht="24.95" hidden="1" customHeight="1" x14ac:dyDescent="0.2"/>
    <row r="228" ht="24.95" hidden="1" customHeight="1" x14ac:dyDescent="0.2"/>
    <row r="229" ht="24.95" hidden="1" customHeight="1" x14ac:dyDescent="0.2"/>
    <row r="230" ht="24.95" hidden="1" customHeight="1" x14ac:dyDescent="0.2"/>
    <row r="231" ht="24.95" hidden="1" customHeight="1" x14ac:dyDescent="0.2"/>
    <row r="232" ht="24.95" hidden="1" customHeight="1" x14ac:dyDescent="0.2"/>
    <row r="233" ht="24.95" hidden="1" customHeight="1" x14ac:dyDescent="0.2"/>
    <row r="234" ht="24.95" hidden="1" customHeight="1" x14ac:dyDescent="0.2"/>
    <row r="235" ht="24.95" hidden="1" customHeight="1" x14ac:dyDescent="0.2"/>
    <row r="236" ht="24.95" hidden="1" customHeight="1" x14ac:dyDescent="0.2"/>
    <row r="237" ht="24.95" hidden="1" customHeight="1" x14ac:dyDescent="0.2"/>
    <row r="238" ht="24.95" hidden="1" customHeight="1" x14ac:dyDescent="0.2"/>
    <row r="239" ht="24.95" hidden="1" customHeight="1" x14ac:dyDescent="0.2"/>
    <row r="240" ht="24.95" hidden="1" customHeight="1" x14ac:dyDescent="0.2"/>
    <row r="241" ht="24.95" hidden="1" customHeight="1" x14ac:dyDescent="0.2"/>
    <row r="242" ht="24.95" hidden="1" customHeight="1" x14ac:dyDescent="0.2"/>
    <row r="243" ht="24.95" hidden="1" customHeight="1" x14ac:dyDescent="0.2"/>
    <row r="244" ht="24.95" hidden="1" customHeight="1" x14ac:dyDescent="0.2"/>
    <row r="245" ht="24.95" hidden="1" customHeight="1" x14ac:dyDescent="0.2"/>
    <row r="246" ht="24.95" hidden="1" customHeight="1" x14ac:dyDescent="0.2"/>
    <row r="247" ht="24.95" hidden="1" customHeight="1" x14ac:dyDescent="0.2"/>
    <row r="248" ht="24.95" hidden="1" customHeight="1" x14ac:dyDescent="0.2"/>
    <row r="1048576" ht="1.5" customHeight="1" x14ac:dyDescent="0.2"/>
  </sheetData>
  <mergeCells count="4">
    <mergeCell ref="A10:M10"/>
    <mergeCell ref="A11:M11"/>
    <mergeCell ref="A9:M9"/>
    <mergeCell ref="A31:M31"/>
  </mergeCells>
  <hyperlinks>
    <hyperlink ref="L7" location="Índice!A1" display="Regresa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2"/>
  <sheetViews>
    <sheetView zoomScale="85" zoomScaleNormal="85" workbookViewId="0"/>
  </sheetViews>
  <sheetFormatPr baseColWidth="10" defaultColWidth="0" defaultRowHeight="12.75" zeroHeight="1" x14ac:dyDescent="0.2"/>
  <cols>
    <col min="1" max="1" width="5.140625" customWidth="1"/>
    <col min="2" max="2" width="11.42578125" customWidth="1"/>
    <col min="3" max="3" width="12.85546875" bestFit="1" customWidth="1"/>
    <col min="4" max="13" width="11.42578125"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100</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129</v>
      </c>
      <c r="C4" s="48"/>
      <c r="D4" s="48"/>
      <c r="E4" s="48"/>
      <c r="F4" s="48"/>
      <c r="G4" s="48"/>
      <c r="H4" s="48"/>
      <c r="I4" s="48"/>
      <c r="J4" s="48"/>
      <c r="K4" s="48"/>
      <c r="L4" s="48"/>
      <c r="M4" s="49"/>
    </row>
    <row r="5" spans="1:13" ht="18" customHeight="1" thickBot="1" x14ac:dyDescent="0.3">
      <c r="A5" s="67"/>
      <c r="B5" s="48"/>
      <c r="C5" s="48"/>
      <c r="D5" s="72"/>
      <c r="E5" s="72"/>
      <c r="F5" s="72"/>
      <c r="G5" s="72"/>
      <c r="H5" s="72"/>
      <c r="I5" s="72"/>
      <c r="J5" s="72"/>
      <c r="K5" s="72"/>
      <c r="L5" s="72"/>
      <c r="M5" s="73"/>
    </row>
    <row r="6" spans="1:13" ht="15" customHeight="1" x14ac:dyDescent="0.25">
      <c r="A6" s="52"/>
      <c r="B6" s="53" t="s">
        <v>325</v>
      </c>
      <c r="C6" s="54"/>
      <c r="D6" s="54"/>
      <c r="E6" s="54"/>
      <c r="F6" s="54"/>
      <c r="G6" s="54"/>
      <c r="H6" s="54"/>
      <c r="I6" s="54"/>
      <c r="J6" s="54"/>
      <c r="K6" s="54"/>
      <c r="L6" s="54"/>
      <c r="M6" s="55"/>
    </row>
    <row r="7" spans="1:13" ht="15" customHeight="1" x14ac:dyDescent="0.25">
      <c r="A7" s="56"/>
      <c r="B7" s="65" t="str">
        <f>Índice!B7</f>
        <v>Fecha de publicación: Enero 2026</v>
      </c>
      <c r="C7" s="57"/>
      <c r="D7" s="57"/>
      <c r="E7" s="57"/>
      <c r="F7" s="57"/>
      <c r="G7" s="57"/>
      <c r="H7" s="57"/>
      <c r="I7" s="57"/>
      <c r="J7" s="57"/>
      <c r="K7" s="57"/>
      <c r="L7" s="70" t="s">
        <v>104</v>
      </c>
      <c r="M7" s="58"/>
    </row>
    <row r="8" spans="1:13" ht="15" customHeight="1" thickBot="1" x14ac:dyDescent="0.3">
      <c r="A8" s="59"/>
      <c r="B8" s="66" t="str">
        <f>Índice!B8</f>
        <v>Fecha de corte: Diciembre 2026 (IV Trimestre)</v>
      </c>
      <c r="C8" s="61"/>
      <c r="D8" s="61"/>
      <c r="E8" s="61"/>
      <c r="F8" s="61"/>
      <c r="G8" s="61"/>
      <c r="H8" s="61"/>
      <c r="I8" s="61"/>
      <c r="J8" s="61"/>
      <c r="K8" s="61"/>
      <c r="L8" s="61"/>
      <c r="M8" s="62"/>
    </row>
    <row r="9" spans="1:13" ht="20.100000000000001" customHeight="1" thickBot="1" x14ac:dyDescent="0.25">
      <c r="A9" s="262"/>
      <c r="B9" s="263"/>
      <c r="C9" s="263"/>
      <c r="D9" s="263"/>
      <c r="E9" s="263"/>
      <c r="F9" s="263"/>
      <c r="G9" s="263"/>
      <c r="H9" s="263"/>
      <c r="I9" s="263"/>
      <c r="J9" s="263"/>
      <c r="K9" s="263"/>
      <c r="L9" s="263"/>
      <c r="M9" s="264"/>
    </row>
    <row r="10" spans="1:13" ht="20.100000000000001" customHeight="1" x14ac:dyDescent="0.2">
      <c r="A10" s="267"/>
      <c r="B10" s="268"/>
      <c r="C10" s="268"/>
      <c r="D10" s="268"/>
      <c r="E10" s="268"/>
      <c r="F10" s="268"/>
      <c r="G10" s="268"/>
      <c r="H10" s="268"/>
      <c r="I10" s="268"/>
      <c r="J10" s="268"/>
      <c r="K10" s="268"/>
      <c r="L10" s="268"/>
      <c r="M10" s="269"/>
    </row>
    <row r="11" spans="1:13" ht="20.100000000000001" customHeight="1" x14ac:dyDescent="0.2">
      <c r="A11" s="270"/>
      <c r="B11" s="271"/>
      <c r="C11" s="271"/>
      <c r="D11" s="271"/>
      <c r="E11" s="271"/>
      <c r="F11" s="271"/>
      <c r="G11" s="271"/>
      <c r="H11" s="271"/>
      <c r="I11" s="271"/>
      <c r="J11" s="271"/>
      <c r="K11" s="271"/>
      <c r="L11" s="271"/>
      <c r="M11" s="272"/>
    </row>
    <row r="12" spans="1:13" ht="20.100000000000001" customHeight="1" x14ac:dyDescent="0.2">
      <c r="A12" s="273"/>
      <c r="B12" s="273"/>
      <c r="C12" s="273"/>
      <c r="D12" s="273"/>
      <c r="E12" s="273"/>
      <c r="F12" s="273"/>
      <c r="G12" s="273"/>
      <c r="H12" s="273"/>
      <c r="I12" s="273"/>
      <c r="J12" s="273"/>
      <c r="K12" s="273"/>
      <c r="L12" s="273"/>
      <c r="M12" s="273"/>
    </row>
    <row r="13" spans="1:13" s="8" customFormat="1" ht="20.100000000000001" customHeight="1" thickBot="1" x14ac:dyDescent="0.25"/>
    <row r="14" spans="1:13" ht="20.100000000000001" customHeight="1" x14ac:dyDescent="0.2">
      <c r="A14" s="8"/>
      <c r="B14" s="172" t="s">
        <v>61</v>
      </c>
      <c r="C14" s="85">
        <f>+'D Prestador'!E1431</f>
        <v>7043486</v>
      </c>
      <c r="D14" s="95">
        <f>C14/C$17</f>
        <v>0.58415301996662028</v>
      </c>
      <c r="E14" s="8"/>
      <c r="F14" s="8"/>
      <c r="G14" s="8"/>
      <c r="H14" s="8"/>
      <c r="I14" s="8"/>
      <c r="J14" s="8"/>
      <c r="K14" s="8"/>
      <c r="L14" s="8"/>
      <c r="M14" s="8"/>
    </row>
    <row r="15" spans="1:13" ht="20.100000000000001" customHeight="1" x14ac:dyDescent="0.2">
      <c r="A15" s="8"/>
      <c r="B15" s="91" t="s">
        <v>636</v>
      </c>
      <c r="C15" s="21">
        <f>+'D Prestador'!E1432</f>
        <v>1852835</v>
      </c>
      <c r="D15" s="95">
        <f t="shared" ref="D15:D17" si="0">C15/C$17</f>
        <v>0.15366526756067278</v>
      </c>
      <c r="E15" s="8"/>
      <c r="F15" s="8"/>
      <c r="G15" s="8"/>
      <c r="H15" s="8"/>
      <c r="I15" s="8"/>
      <c r="J15" s="8"/>
      <c r="K15" s="8"/>
      <c r="L15" s="8"/>
      <c r="M15" s="8"/>
    </row>
    <row r="16" spans="1:13" ht="20.100000000000001" customHeight="1" thickBot="1" x14ac:dyDescent="0.25">
      <c r="A16" s="8"/>
      <c r="B16" s="172" t="s">
        <v>290</v>
      </c>
      <c r="C16" s="86">
        <f>+'D Prestador'!E1433</f>
        <v>3161283.3592182067</v>
      </c>
      <c r="D16" s="95">
        <f t="shared" si="0"/>
        <v>0.26218171247270705</v>
      </c>
      <c r="E16" s="8"/>
      <c r="F16" s="8"/>
      <c r="G16" s="8"/>
      <c r="H16" s="8"/>
      <c r="I16" s="8"/>
      <c r="J16" s="8"/>
      <c r="K16" s="8"/>
      <c r="L16" s="8"/>
      <c r="M16" s="8"/>
    </row>
    <row r="17" spans="1:13" ht="20.100000000000001" customHeight="1" x14ac:dyDescent="0.2">
      <c r="A17" s="8"/>
      <c r="B17" s="38" t="s">
        <v>635</v>
      </c>
      <c r="C17" s="39">
        <f>SUM(C14+C15+C16)</f>
        <v>12057604.359218206</v>
      </c>
      <c r="D17" s="37">
        <f t="shared" si="0"/>
        <v>1</v>
      </c>
      <c r="E17" s="8"/>
      <c r="F17" s="8"/>
      <c r="G17" s="8"/>
      <c r="H17" s="8"/>
      <c r="I17" s="8"/>
      <c r="J17" s="8"/>
      <c r="K17" s="8"/>
      <c r="L17" s="8"/>
      <c r="M17" s="8"/>
    </row>
    <row r="18" spans="1:13" ht="20.100000000000001" customHeight="1" x14ac:dyDescent="0.2">
      <c r="A18" s="8"/>
      <c r="B18" s="8"/>
      <c r="C18" s="8"/>
      <c r="D18" s="8"/>
      <c r="E18" s="8"/>
      <c r="F18" s="8"/>
      <c r="G18" s="8"/>
      <c r="H18" s="8"/>
      <c r="I18" s="8"/>
      <c r="J18" s="8"/>
      <c r="K18" s="8"/>
      <c r="L18" s="8"/>
      <c r="M18" s="8"/>
    </row>
    <row r="19" spans="1:13" ht="20.100000000000001" customHeight="1" x14ac:dyDescent="0.2">
      <c r="A19" s="8"/>
      <c r="B19" s="8"/>
      <c r="C19" s="8"/>
      <c r="D19" s="8"/>
      <c r="E19" s="8"/>
      <c r="F19" s="8"/>
      <c r="G19" s="8"/>
      <c r="H19" s="8"/>
      <c r="I19" s="8"/>
      <c r="J19" s="8"/>
      <c r="K19" s="8"/>
      <c r="L19" s="8"/>
      <c r="M19" s="8"/>
    </row>
    <row r="20" spans="1:13" ht="20.100000000000001" customHeight="1" x14ac:dyDescent="0.2">
      <c r="A20" s="8"/>
      <c r="B20" s="8"/>
      <c r="C20" s="8"/>
      <c r="D20" s="8"/>
      <c r="E20" s="8"/>
      <c r="F20" s="8"/>
      <c r="G20" s="8"/>
      <c r="H20" s="8"/>
      <c r="I20" s="8"/>
      <c r="J20" s="8"/>
      <c r="K20" s="8"/>
      <c r="L20" s="8"/>
      <c r="M20" s="8"/>
    </row>
    <row r="21" spans="1:13" ht="20.100000000000001" customHeight="1" x14ac:dyDescent="0.2">
      <c r="A21" s="8"/>
      <c r="B21" s="8"/>
      <c r="C21" s="8"/>
      <c r="D21" s="8"/>
      <c r="E21" s="8"/>
      <c r="F21" s="8"/>
      <c r="G21" s="8"/>
      <c r="H21" s="8"/>
      <c r="I21" s="8"/>
      <c r="J21" s="8"/>
      <c r="K21" s="8"/>
      <c r="L21" s="8"/>
      <c r="M21" s="8"/>
    </row>
    <row r="22" spans="1:13" ht="20.100000000000001" customHeight="1" x14ac:dyDescent="0.2">
      <c r="A22" s="8"/>
      <c r="B22" s="8"/>
      <c r="C22" s="8"/>
      <c r="D22" s="8"/>
      <c r="E22" s="8"/>
      <c r="F22" s="8"/>
      <c r="G22" s="8"/>
      <c r="H22" s="8"/>
      <c r="I22" s="8"/>
      <c r="J22" s="8"/>
      <c r="K22" s="8"/>
      <c r="L22" s="8"/>
      <c r="M22" s="8"/>
    </row>
    <row r="23" spans="1:13" ht="20.100000000000001" customHeight="1" x14ac:dyDescent="0.2">
      <c r="A23" s="8"/>
      <c r="B23" s="8"/>
      <c r="C23" s="8"/>
      <c r="D23" s="8"/>
      <c r="E23" s="8"/>
      <c r="F23" s="8"/>
      <c r="G23" s="8"/>
      <c r="H23" s="8"/>
      <c r="I23" s="8"/>
      <c r="J23" s="8"/>
      <c r="K23" s="8"/>
      <c r="L23" s="8"/>
      <c r="M23" s="8"/>
    </row>
    <row r="24" spans="1:13" ht="20.100000000000001" customHeight="1" x14ac:dyDescent="0.2">
      <c r="A24" s="8"/>
      <c r="B24" s="8"/>
      <c r="C24" s="8"/>
      <c r="D24" s="8"/>
      <c r="E24" s="8"/>
      <c r="F24" s="8"/>
      <c r="G24" s="8"/>
      <c r="H24" s="8"/>
      <c r="I24" s="8"/>
      <c r="J24" s="8"/>
      <c r="K24" s="8"/>
      <c r="L24" s="8"/>
      <c r="M24" s="8"/>
    </row>
    <row r="25" spans="1:13" ht="20.100000000000001" customHeight="1" x14ac:dyDescent="0.2">
      <c r="A25" s="8"/>
      <c r="B25" s="8"/>
      <c r="C25" s="8"/>
      <c r="D25" s="8"/>
      <c r="E25" s="8"/>
      <c r="F25" s="8"/>
      <c r="G25" s="8"/>
      <c r="H25" s="8"/>
      <c r="I25" s="8"/>
      <c r="J25" s="8"/>
      <c r="K25" s="8"/>
      <c r="L25" s="8"/>
      <c r="M25" s="8"/>
    </row>
    <row r="26" spans="1:13" ht="20.100000000000001" customHeight="1" x14ac:dyDescent="0.2">
      <c r="A26" s="8"/>
      <c r="B26" s="8"/>
      <c r="C26" s="8"/>
      <c r="D26" s="8"/>
      <c r="E26" s="8"/>
      <c r="F26" s="8"/>
      <c r="G26" s="8"/>
      <c r="H26" s="8"/>
      <c r="I26" s="8"/>
      <c r="J26" s="8"/>
      <c r="K26" s="8"/>
      <c r="L26" s="8"/>
      <c r="M26" s="8"/>
    </row>
    <row r="27" spans="1:13" ht="20.100000000000001" customHeight="1" x14ac:dyDescent="0.2">
      <c r="A27" s="8"/>
      <c r="B27" s="8"/>
      <c r="C27" s="8"/>
      <c r="D27" s="8"/>
      <c r="E27" s="8"/>
      <c r="F27" s="8"/>
      <c r="G27" s="8"/>
      <c r="H27" s="8"/>
      <c r="I27" s="8"/>
      <c r="J27" s="8"/>
      <c r="K27" s="8"/>
      <c r="L27" s="8"/>
      <c r="M27" s="8"/>
    </row>
    <row r="28" spans="1:13" ht="20.100000000000001" customHeight="1" x14ac:dyDescent="0.2">
      <c r="A28" s="8"/>
      <c r="B28" s="8"/>
      <c r="C28" s="8"/>
      <c r="D28" s="8"/>
      <c r="E28" s="8"/>
      <c r="F28" s="8"/>
      <c r="G28" s="8"/>
      <c r="H28" s="8"/>
      <c r="I28" s="8"/>
      <c r="J28" s="8"/>
      <c r="K28" s="8"/>
      <c r="L28" s="8"/>
      <c r="M28" s="8"/>
    </row>
    <row r="29" spans="1:13" ht="20.100000000000001" customHeight="1" x14ac:dyDescent="0.2">
      <c r="A29" s="8"/>
      <c r="B29" s="8"/>
      <c r="C29" s="8"/>
      <c r="D29" s="8"/>
      <c r="E29" s="8"/>
      <c r="F29" s="8"/>
      <c r="G29" s="8"/>
      <c r="H29" s="8"/>
      <c r="I29" s="8"/>
      <c r="J29" s="8"/>
      <c r="K29" s="8"/>
      <c r="L29" s="8"/>
      <c r="M29" s="8"/>
    </row>
    <row r="30" spans="1:13" ht="20.100000000000001" customHeight="1" x14ac:dyDescent="0.2">
      <c r="A30" s="8"/>
      <c r="B30" s="8"/>
      <c r="C30" s="8"/>
      <c r="D30" s="8"/>
      <c r="E30" s="8"/>
      <c r="F30" s="8"/>
      <c r="G30" s="8"/>
      <c r="H30" s="8"/>
      <c r="I30" s="8"/>
      <c r="J30" s="8"/>
      <c r="K30" s="8"/>
      <c r="L30" s="8"/>
      <c r="M30" s="8"/>
    </row>
    <row r="31" spans="1:13" ht="20.100000000000001" customHeight="1" x14ac:dyDescent="0.2">
      <c r="A31" s="8"/>
      <c r="B31" s="8"/>
      <c r="C31" s="8"/>
      <c r="D31" s="8"/>
      <c r="E31" s="8"/>
      <c r="F31" s="8"/>
      <c r="G31" s="8"/>
      <c r="H31" s="8"/>
      <c r="I31" s="8"/>
      <c r="J31" s="8"/>
      <c r="K31" s="8"/>
      <c r="L31" s="8"/>
      <c r="M31" s="8"/>
    </row>
    <row r="32" spans="1:13" ht="20.100000000000001" customHeight="1" x14ac:dyDescent="0.2">
      <c r="A32" s="8"/>
      <c r="B32" s="8"/>
      <c r="C32" s="8"/>
      <c r="D32" s="8"/>
      <c r="E32" s="8"/>
      <c r="F32" s="8"/>
      <c r="G32" s="8"/>
      <c r="H32" s="8"/>
      <c r="I32" s="8"/>
      <c r="J32" s="8"/>
      <c r="K32" s="8"/>
      <c r="L32" s="8"/>
      <c r="M32" s="8"/>
    </row>
    <row r="33" spans="1:13" s="8" customFormat="1" ht="20.100000000000001" customHeight="1" x14ac:dyDescent="0.2"/>
    <row r="34" spans="1:13" s="8" customFormat="1" ht="20.100000000000001" customHeight="1" x14ac:dyDescent="0.2">
      <c r="A34" s="265" t="s">
        <v>2654</v>
      </c>
      <c r="B34" s="266"/>
      <c r="C34" s="266"/>
      <c r="D34" s="266"/>
      <c r="E34" s="266"/>
      <c r="F34" s="266"/>
      <c r="G34" s="266"/>
      <c r="H34" s="266"/>
      <c r="I34" s="266"/>
      <c r="J34" s="266"/>
      <c r="K34" s="266"/>
      <c r="L34" s="266"/>
      <c r="M34" s="266"/>
    </row>
    <row r="35" spans="1:13" ht="20.100000000000001" hidden="1" customHeight="1" x14ac:dyDescent="0.2"/>
    <row r="36" spans="1:13" ht="20.100000000000001" hidden="1" customHeight="1" x14ac:dyDescent="0.2"/>
    <row r="37" spans="1:13" ht="20.100000000000001" hidden="1" customHeight="1" x14ac:dyDescent="0.2"/>
    <row r="38" spans="1:13" ht="20.100000000000001" hidden="1" customHeight="1" x14ac:dyDescent="0.2"/>
    <row r="39" spans="1:13" ht="20.100000000000001" hidden="1" customHeight="1" x14ac:dyDescent="0.2"/>
    <row r="40" spans="1:13" ht="20.100000000000001" hidden="1" customHeight="1" x14ac:dyDescent="0.2"/>
    <row r="41" spans="1:13" ht="20.100000000000001" hidden="1" customHeight="1" x14ac:dyDescent="0.2"/>
    <row r="42" spans="1:13" ht="20.100000000000001" hidden="1" customHeight="1" x14ac:dyDescent="0.2"/>
    <row r="43" spans="1:13" ht="20.100000000000001" hidden="1" customHeight="1" x14ac:dyDescent="0.2"/>
    <row r="44" spans="1:13" ht="20.100000000000001" hidden="1" customHeight="1" x14ac:dyDescent="0.2"/>
    <row r="45" spans="1:13" ht="20.100000000000001" hidden="1" customHeight="1" x14ac:dyDescent="0.2"/>
    <row r="46" spans="1:13" ht="20.100000000000001" hidden="1" customHeight="1" x14ac:dyDescent="0.2"/>
    <row r="47" spans="1:13" ht="20.100000000000001" hidden="1" customHeight="1" x14ac:dyDescent="0.2"/>
    <row r="48" spans="1:13" ht="20.100000000000001" hidden="1" customHeight="1" x14ac:dyDescent="0.2"/>
    <row r="49" ht="20.100000000000001" hidden="1" customHeight="1" x14ac:dyDescent="0.2"/>
    <row r="50" ht="20.100000000000001" hidden="1" customHeight="1" x14ac:dyDescent="0.2"/>
    <row r="51" ht="20.100000000000001" hidden="1" customHeight="1" x14ac:dyDescent="0.2"/>
    <row r="52" ht="20.100000000000001" hidden="1" customHeight="1" x14ac:dyDescent="0.2"/>
    <row r="53" ht="20.100000000000001" hidden="1" customHeight="1" x14ac:dyDescent="0.2"/>
    <row r="54" ht="20.100000000000001" hidden="1" customHeight="1" x14ac:dyDescent="0.2"/>
    <row r="55" ht="20.100000000000001" hidden="1" customHeight="1" x14ac:dyDescent="0.2"/>
    <row r="56" ht="20.100000000000001" hidden="1" customHeight="1" x14ac:dyDescent="0.2"/>
    <row r="57" ht="20.100000000000001" hidden="1" customHeight="1" x14ac:dyDescent="0.2"/>
    <row r="58" ht="20.100000000000001" hidden="1" customHeight="1" x14ac:dyDescent="0.2"/>
    <row r="59" ht="20.100000000000001" hidden="1" customHeight="1" x14ac:dyDescent="0.2"/>
    <row r="60" ht="20.100000000000001" hidden="1" customHeight="1" x14ac:dyDescent="0.2"/>
    <row r="61" ht="20.100000000000001" hidden="1" customHeight="1" x14ac:dyDescent="0.2"/>
    <row r="62" ht="20.100000000000001" hidden="1" customHeight="1" x14ac:dyDescent="0.2"/>
    <row r="63" ht="20.100000000000001" hidden="1" customHeight="1" x14ac:dyDescent="0.2"/>
    <row r="64"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0.100000000000001" hidden="1" customHeight="1" x14ac:dyDescent="0.2"/>
    <row r="79" ht="20.100000000000001" hidden="1" customHeight="1" x14ac:dyDescent="0.2"/>
    <row r="80" ht="20.100000000000001" hidden="1" customHeight="1" x14ac:dyDescent="0.2"/>
    <row r="81" ht="20.100000000000001" hidden="1" customHeight="1" x14ac:dyDescent="0.2"/>
    <row r="82" ht="20.100000000000001" hidden="1" customHeight="1" x14ac:dyDescent="0.2"/>
    <row r="83" ht="20.100000000000001" hidden="1" customHeight="1" x14ac:dyDescent="0.2"/>
    <row r="84" ht="20.100000000000001" hidden="1" customHeight="1" x14ac:dyDescent="0.2"/>
    <row r="85" ht="20.100000000000001" hidden="1" customHeight="1" x14ac:dyDescent="0.2"/>
    <row r="86" ht="20.100000000000001" hidden="1" customHeight="1" x14ac:dyDescent="0.2"/>
    <row r="87" ht="20.100000000000001" hidden="1" customHeight="1" x14ac:dyDescent="0.2"/>
    <row r="88" ht="20.100000000000001" hidden="1" customHeight="1" x14ac:dyDescent="0.2"/>
    <row r="89" ht="20.100000000000001" hidden="1" customHeight="1" x14ac:dyDescent="0.2"/>
    <row r="90" ht="20.100000000000001" hidden="1" customHeight="1" x14ac:dyDescent="0.2"/>
    <row r="91" ht="20.100000000000001" hidden="1" customHeight="1" x14ac:dyDescent="0.2"/>
    <row r="92" ht="20.100000000000001" hidden="1" customHeight="1" x14ac:dyDescent="0.2"/>
    <row r="93" ht="20.100000000000001" hidden="1" customHeight="1" x14ac:dyDescent="0.2"/>
    <row r="94" ht="20.100000000000001" hidden="1" customHeight="1" x14ac:dyDescent="0.2"/>
    <row r="95" ht="20.100000000000001" hidden="1" customHeight="1" x14ac:dyDescent="0.2"/>
    <row r="9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row r="121" ht="20.100000000000001" hidden="1" customHeight="1" x14ac:dyDescent="0.2"/>
    <row r="122" ht="20.100000000000001" hidden="1" customHeight="1" x14ac:dyDescent="0.2"/>
    <row r="123" ht="20.100000000000001" hidden="1" customHeight="1" x14ac:dyDescent="0.2"/>
    <row r="124" ht="20.100000000000001" hidden="1" customHeight="1" x14ac:dyDescent="0.2"/>
    <row r="125" ht="20.100000000000001" hidden="1" customHeight="1" x14ac:dyDescent="0.2"/>
    <row r="126" ht="20.100000000000001" hidden="1" customHeight="1" x14ac:dyDescent="0.2"/>
    <row r="127" ht="20.100000000000001" hidden="1" customHeight="1" x14ac:dyDescent="0.2"/>
    <row r="128" ht="20.100000000000001" hidden="1" customHeight="1" x14ac:dyDescent="0.2"/>
    <row r="129" ht="20.100000000000001" hidden="1" customHeight="1" x14ac:dyDescent="0.2"/>
    <row r="130" ht="20.100000000000001" hidden="1" customHeight="1" x14ac:dyDescent="0.2"/>
    <row r="131" ht="20.100000000000001" hidden="1" customHeight="1" x14ac:dyDescent="0.2"/>
    <row r="132" ht="20.100000000000001" hidden="1" customHeight="1" x14ac:dyDescent="0.2"/>
    <row r="133" ht="20.100000000000001" hidden="1" customHeight="1" x14ac:dyDescent="0.2"/>
    <row r="134" ht="20.100000000000001" hidden="1" customHeight="1" x14ac:dyDescent="0.2"/>
    <row r="135" ht="20.100000000000001" hidden="1" customHeight="1" x14ac:dyDescent="0.2"/>
    <row r="136" ht="20.100000000000001" hidden="1" customHeight="1" x14ac:dyDescent="0.2"/>
    <row r="137" ht="20.100000000000001" hidden="1" customHeight="1" x14ac:dyDescent="0.2"/>
    <row r="138" ht="20.100000000000001" hidden="1" customHeight="1" x14ac:dyDescent="0.2"/>
    <row r="139" ht="20.100000000000001" hidden="1" customHeight="1" x14ac:dyDescent="0.2"/>
    <row r="140" ht="20.100000000000001" hidden="1" customHeight="1" x14ac:dyDescent="0.2"/>
    <row r="141" ht="20.100000000000001" hidden="1" customHeight="1" x14ac:dyDescent="0.2"/>
    <row r="142" ht="20.100000000000001" hidden="1" customHeight="1" x14ac:dyDescent="0.2"/>
    <row r="143" ht="20.100000000000001" hidden="1" customHeight="1" x14ac:dyDescent="0.2"/>
    <row r="144" ht="20.100000000000001" hidden="1" customHeight="1" x14ac:dyDescent="0.2"/>
    <row r="145" ht="20.100000000000001" hidden="1" customHeight="1" x14ac:dyDescent="0.2"/>
    <row r="146" ht="20.100000000000001" hidden="1" customHeight="1" x14ac:dyDescent="0.2"/>
    <row r="147" ht="20.100000000000001" hidden="1" customHeight="1" x14ac:dyDescent="0.2"/>
    <row r="148" ht="20.100000000000001" hidden="1" customHeight="1" x14ac:dyDescent="0.2"/>
    <row r="149" ht="20.100000000000001" hidden="1" customHeight="1" x14ac:dyDescent="0.2"/>
    <row r="150" ht="20.100000000000001" hidden="1" customHeight="1" x14ac:dyDescent="0.2"/>
    <row r="151" ht="20.100000000000001" hidden="1" customHeight="1" x14ac:dyDescent="0.2"/>
    <row r="152" ht="20.100000000000001" hidden="1" customHeight="1" x14ac:dyDescent="0.2"/>
    <row r="153" ht="20.100000000000001" hidden="1" customHeight="1" x14ac:dyDescent="0.2"/>
    <row r="154" ht="20.100000000000001" hidden="1" customHeight="1" x14ac:dyDescent="0.2"/>
    <row r="155" ht="20.100000000000001" hidden="1" customHeight="1" x14ac:dyDescent="0.2"/>
    <row r="156" ht="20.100000000000001" hidden="1" customHeight="1" x14ac:dyDescent="0.2"/>
    <row r="157" ht="20.100000000000001" hidden="1" customHeight="1" x14ac:dyDescent="0.2"/>
    <row r="158" ht="20.100000000000001" hidden="1" customHeight="1" x14ac:dyDescent="0.2"/>
    <row r="159" ht="20.100000000000001" hidden="1" customHeight="1" x14ac:dyDescent="0.2"/>
    <row r="160" ht="20.100000000000001" hidden="1" customHeight="1" x14ac:dyDescent="0.2"/>
    <row r="161" ht="20.100000000000001" hidden="1" customHeight="1" x14ac:dyDescent="0.2"/>
    <row r="162" ht="20.100000000000001" hidden="1" customHeight="1" x14ac:dyDescent="0.2"/>
    <row r="163" ht="20.100000000000001" hidden="1" customHeight="1" x14ac:dyDescent="0.2"/>
    <row r="164" ht="20.100000000000001" hidden="1" customHeight="1" x14ac:dyDescent="0.2"/>
    <row r="165" ht="20.100000000000001" hidden="1" customHeight="1" x14ac:dyDescent="0.2"/>
    <row r="166" ht="20.100000000000001" hidden="1" customHeight="1" x14ac:dyDescent="0.2"/>
    <row r="167" ht="20.100000000000001" hidden="1" customHeight="1" x14ac:dyDescent="0.2"/>
    <row r="168" ht="20.100000000000001" hidden="1" customHeight="1" x14ac:dyDescent="0.2"/>
    <row r="169" ht="20.100000000000001" hidden="1" customHeight="1" x14ac:dyDescent="0.2"/>
    <row r="170" ht="20.100000000000001" hidden="1" customHeight="1" x14ac:dyDescent="0.2"/>
    <row r="171" ht="20.100000000000001" hidden="1" customHeight="1" x14ac:dyDescent="0.2"/>
    <row r="172" ht="20.100000000000001" hidden="1" customHeight="1" x14ac:dyDescent="0.2"/>
    <row r="173" ht="20.100000000000001" hidden="1" customHeight="1" x14ac:dyDescent="0.2"/>
    <row r="174" ht="20.100000000000001" hidden="1" customHeight="1" x14ac:dyDescent="0.2"/>
    <row r="175" ht="20.100000000000001" hidden="1" customHeight="1" x14ac:dyDescent="0.2"/>
    <row r="176" ht="20.100000000000001" hidden="1" customHeight="1" x14ac:dyDescent="0.2"/>
    <row r="177" ht="20.100000000000001" hidden="1" customHeight="1" x14ac:dyDescent="0.2"/>
    <row r="178" ht="20.100000000000001" hidden="1" customHeight="1" x14ac:dyDescent="0.2"/>
    <row r="179" ht="20.100000000000001" hidden="1" customHeight="1" x14ac:dyDescent="0.2"/>
    <row r="180" ht="20.100000000000001" hidden="1" customHeight="1" x14ac:dyDescent="0.2"/>
    <row r="181" ht="20.100000000000001" hidden="1" customHeight="1" x14ac:dyDescent="0.2"/>
    <row r="182" ht="20.100000000000001" hidden="1" customHeight="1" x14ac:dyDescent="0.2"/>
    <row r="183" ht="20.100000000000001" hidden="1" customHeight="1" x14ac:dyDescent="0.2"/>
    <row r="184" ht="20.100000000000001" hidden="1" customHeight="1" x14ac:dyDescent="0.2"/>
    <row r="185" ht="20.100000000000001" hidden="1" customHeight="1" x14ac:dyDescent="0.2"/>
    <row r="186" ht="20.100000000000001" hidden="1" customHeight="1" x14ac:dyDescent="0.2"/>
    <row r="187" ht="20.100000000000001" hidden="1" customHeight="1" x14ac:dyDescent="0.2"/>
    <row r="188" ht="20.100000000000001" hidden="1" customHeight="1" x14ac:dyDescent="0.2"/>
    <row r="189" ht="20.100000000000001" hidden="1" customHeight="1" x14ac:dyDescent="0.2"/>
    <row r="190" ht="20.100000000000001" hidden="1" customHeight="1" x14ac:dyDescent="0.2"/>
    <row r="191" ht="20.100000000000001" hidden="1" customHeight="1" x14ac:dyDescent="0.2"/>
    <row r="192" ht="20.100000000000001" hidden="1" customHeight="1" x14ac:dyDescent="0.2"/>
    <row r="193" ht="20.100000000000001" hidden="1" customHeight="1" x14ac:dyDescent="0.2"/>
    <row r="194" ht="20.100000000000001" hidden="1" customHeight="1" x14ac:dyDescent="0.2"/>
    <row r="195" ht="20.100000000000001" hidden="1" customHeight="1" x14ac:dyDescent="0.2"/>
    <row r="196" ht="20.100000000000001" hidden="1" customHeight="1" x14ac:dyDescent="0.2"/>
    <row r="197" ht="20.100000000000001" hidden="1" customHeight="1" x14ac:dyDescent="0.2"/>
    <row r="198" ht="20.100000000000001" hidden="1" customHeight="1" x14ac:dyDescent="0.2"/>
    <row r="199" ht="20.100000000000001" hidden="1" customHeight="1" x14ac:dyDescent="0.2"/>
    <row r="200" ht="20.100000000000001" hidden="1" customHeight="1" x14ac:dyDescent="0.2"/>
    <row r="201" ht="20.100000000000001" hidden="1" customHeight="1" x14ac:dyDescent="0.2"/>
    <row r="202" ht="20.100000000000001" hidden="1" customHeight="1" x14ac:dyDescent="0.2"/>
    <row r="203" ht="20.100000000000001" hidden="1" customHeight="1" x14ac:dyDescent="0.2"/>
    <row r="204" ht="20.100000000000001" hidden="1" customHeight="1" x14ac:dyDescent="0.2"/>
    <row r="205" ht="20.100000000000001" hidden="1" customHeight="1" x14ac:dyDescent="0.2"/>
    <row r="206" ht="20.100000000000001" hidden="1" customHeight="1" x14ac:dyDescent="0.2"/>
    <row r="207" ht="20.100000000000001" hidden="1" customHeight="1" x14ac:dyDescent="0.2"/>
    <row r="208" ht="20.100000000000001" hidden="1" customHeight="1" x14ac:dyDescent="0.2"/>
    <row r="209" ht="20.100000000000001" hidden="1" customHeight="1" x14ac:dyDescent="0.2"/>
    <row r="210" ht="20.100000000000001" hidden="1" customHeight="1" x14ac:dyDescent="0.2"/>
    <row r="211" ht="20.100000000000001" hidden="1" customHeight="1" x14ac:dyDescent="0.2"/>
    <row r="212" ht="20.100000000000001" hidden="1" customHeight="1" x14ac:dyDescent="0.2"/>
    <row r="213" ht="20.100000000000001" hidden="1" customHeight="1" x14ac:dyDescent="0.2"/>
    <row r="214" ht="20.100000000000001" hidden="1" customHeight="1" x14ac:dyDescent="0.2"/>
    <row r="215" ht="20.100000000000001" hidden="1" customHeight="1" x14ac:dyDescent="0.2"/>
    <row r="216" ht="20.100000000000001" hidden="1" customHeight="1" x14ac:dyDescent="0.2"/>
    <row r="217" ht="20.100000000000001" hidden="1" customHeight="1" x14ac:dyDescent="0.2"/>
    <row r="218" ht="20.100000000000001" hidden="1" customHeight="1" x14ac:dyDescent="0.2"/>
    <row r="219" ht="20.100000000000001" hidden="1" customHeight="1" x14ac:dyDescent="0.2"/>
    <row r="220" ht="20.100000000000001" hidden="1" customHeight="1" x14ac:dyDescent="0.2"/>
    <row r="221" ht="20.100000000000001" hidden="1" customHeight="1" x14ac:dyDescent="0.2"/>
    <row r="222" ht="20.100000000000001" hidden="1" customHeight="1" x14ac:dyDescent="0.2"/>
    <row r="223" ht="20.100000000000001" hidden="1" customHeight="1" x14ac:dyDescent="0.2"/>
    <row r="224" ht="20.100000000000001" hidden="1" customHeight="1" x14ac:dyDescent="0.2"/>
    <row r="225" ht="20.100000000000001" hidden="1" customHeight="1" x14ac:dyDescent="0.2"/>
    <row r="226" ht="20.100000000000001" hidden="1" customHeight="1" x14ac:dyDescent="0.2"/>
    <row r="227" ht="20.100000000000001" hidden="1" customHeight="1" x14ac:dyDescent="0.2"/>
    <row r="228" ht="20.100000000000001" hidden="1" customHeight="1" x14ac:dyDescent="0.2"/>
    <row r="229" ht="20.100000000000001" hidden="1" customHeight="1" x14ac:dyDescent="0.2"/>
    <row r="230" ht="20.100000000000001" hidden="1" customHeight="1" x14ac:dyDescent="0.2"/>
    <row r="231" ht="20.100000000000001" hidden="1" customHeight="1" x14ac:dyDescent="0.2"/>
    <row r="232" ht="20.100000000000001" hidden="1" customHeight="1" x14ac:dyDescent="0.2"/>
    <row r="233" ht="20.100000000000001" hidden="1" customHeight="1" x14ac:dyDescent="0.2"/>
    <row r="234" ht="20.100000000000001" hidden="1" customHeight="1" x14ac:dyDescent="0.2"/>
    <row r="235" ht="20.100000000000001" hidden="1" customHeight="1" x14ac:dyDescent="0.2"/>
    <row r="236" ht="20.100000000000001" hidden="1" customHeight="1" x14ac:dyDescent="0.2"/>
    <row r="237" ht="20.100000000000001" hidden="1" customHeight="1" x14ac:dyDescent="0.2"/>
    <row r="238" ht="20.100000000000001" hidden="1" customHeight="1" x14ac:dyDescent="0.2"/>
    <row r="239" ht="20.100000000000001" hidden="1" customHeight="1" x14ac:dyDescent="0.2"/>
    <row r="240" ht="20.100000000000001" hidden="1" customHeight="1" x14ac:dyDescent="0.2"/>
    <row r="241" ht="20.100000000000001" hidden="1" customHeight="1" x14ac:dyDescent="0.2"/>
    <row r="242" ht="20.100000000000001" hidden="1" customHeight="1" x14ac:dyDescent="0.2"/>
  </sheetData>
  <mergeCells count="5">
    <mergeCell ref="A9:M9"/>
    <mergeCell ref="A10:M10"/>
    <mergeCell ref="A11:M11"/>
    <mergeCell ref="A12:M12"/>
    <mergeCell ref="A34:M34"/>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Cuentas100hab</vt:lpstr>
      <vt:lpstr>D Prestador</vt:lpstr>
      <vt:lpstr> D Provincia</vt:lpstr>
      <vt:lpstr>Pro_Cant_Parr</vt:lpstr>
      <vt:lpstr>G. Cuentas Int. Prestador Fijo</vt:lpstr>
      <vt:lpstr>G. Cuentas Usuarios Int. Móvil</vt:lpstr>
    </vt:vector>
  </TitlesOfParts>
  <Company>suptel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rmatute</dc:creator>
  <cp:lastModifiedBy>RUIZ RUANO LOURDES CONSUELO</cp:lastModifiedBy>
  <cp:lastPrinted>2018-10-31T13:21:46Z</cp:lastPrinted>
  <dcterms:created xsi:type="dcterms:W3CDTF">2006-12-04T13:58:14Z</dcterms:created>
  <dcterms:modified xsi:type="dcterms:W3CDTF">2026-03-16T16:07:32Z</dcterms:modified>
</cp:coreProperties>
</file>