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spaldo\04. CRDM\00. 2025\Estadísticas\SMA\02. feb_pub_2026\"/>
    </mc:Choice>
  </mc:AlternateContent>
  <bookViews>
    <workbookView xWindow="0" yWindow="0" windowWidth="19200" windowHeight="7190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19" i="1" l="1"/>
  <c r="O219" i="1"/>
  <c r="P219" i="1"/>
  <c r="Q219" i="1"/>
  <c r="M219" i="1"/>
  <c r="I219" i="1"/>
  <c r="E219" i="1"/>
  <c r="M218" i="1" l="1"/>
  <c r="N218" i="1"/>
  <c r="O218" i="1"/>
  <c r="P218" i="1"/>
  <c r="Q218" i="1"/>
  <c r="I218" i="1"/>
  <c r="E218" i="1"/>
  <c r="M217" i="1" l="1"/>
  <c r="N217" i="1"/>
  <c r="O217" i="1"/>
  <c r="P217" i="1"/>
  <c r="Q217" i="1"/>
  <c r="I217" i="1"/>
  <c r="E217" i="1"/>
  <c r="Q216" i="1" l="1"/>
  <c r="P216" i="1"/>
  <c r="O216" i="1"/>
  <c r="N216" i="1"/>
  <c r="M216" i="1"/>
  <c r="I216" i="1"/>
  <c r="E216" i="1"/>
  <c r="Q215" i="1" l="1"/>
  <c r="P215" i="1"/>
  <c r="O215" i="1"/>
  <c r="N215" i="1"/>
  <c r="M215" i="1"/>
  <c r="I215" i="1"/>
  <c r="E215" i="1"/>
  <c r="Q214" i="1" l="1"/>
  <c r="P214" i="1"/>
  <c r="O214" i="1"/>
  <c r="N214" i="1"/>
  <c r="M214" i="1"/>
  <c r="I214" i="1"/>
  <c r="E214" i="1"/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<sst xmlns="http://schemas.openxmlformats.org/spreadsheetml/2006/main" count="284" uniqueCount="263">
  <si>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</si>
  <si>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</si>
  <si>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</si>
  <si>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</si>
  <si>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</si>
  <si>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</si>
  <si>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</si>
  <si>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</si>
  <si>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</si>
  <si>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</si>
  <si>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</si>
  <si>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</si>
  <si>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</si>
  <si>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</si>
  <si>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</si>
  <si>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</si>
  <si>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</si>
  <si>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</si>
  <si>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</si>
  <si>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</si>
  <si>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</si>
  <si>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</si>
  <si>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</si>
  <si>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</si>
  <si>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</si>
  <si>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</si>
  <si>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</si>
  <si>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</si>
  <si>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</si>
  <si>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</si>
  <si>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</si>
  <si>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</si>
  <si>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</si>
  <si>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</si>
  <si>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</si>
  <si>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</si>
  <si>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</si>
  <si>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</si>
  <si>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</si>
  <si>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</si>
  <si>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</si>
  <si>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</si>
  <si>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</si>
  <si>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</si>
  <si>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</si>
  <si>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</si>
  <si>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</si>
  <si>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</si>
  <si>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</si>
  <si>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</si>
  <si>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</si>
  <si>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</si>
  <si>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</si>
  <si>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</si>
  <si>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</si>
  <si>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</si>
  <si>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</si>
  <si>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</si>
  <si>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</si>
  <si>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</si>
  <si>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</si>
  <si>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</si>
  <si>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</si>
  <si>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</si>
  <si>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</si>
  <si>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</si>
  <si>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</si>
  <si>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</si>
  <si>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</si>
  <si>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</si>
  <si>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</si>
  <si>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</si>
  <si>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</si>
  <si>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</si>
  <si>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</si>
  <si>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</si>
  <si>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</si>
  <si>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</si>
  <si>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</si>
  <si>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</si>
  <si>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</si>
  <si>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</si>
  <si>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</si>
  <si>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</si>
  <si>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</si>
  <si>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</si>
  <si>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</si>
  <si>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</si>
  <si>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</si>
  <si>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</si>
  <si>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</si>
  <si>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</si>
  <si>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</si>
  <si>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</si>
  <si>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</si>
  <si>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</si>
  <si>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</si>
  <si>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</si>
  <si>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</si>
  <si>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</si>
  <si>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</si>
  <si>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</si>
  <si>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</si>
  <si>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</si>
  <si>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</si>
  <si>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</si>
  <si>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</si>
  <si>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</si>
  <si>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</si>
  <si>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</si>
  <si>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</si>
  <si>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</si>
  <si>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</si>
  <si>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</si>
  <si>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</si>
  <si>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</si>
  <si>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</si>
  <si>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</si>
  <si>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</si>
  <si>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</si>
  <si>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</si>
  <si>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</si>
  <si>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</si>
  <si>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</si>
  <si>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</si>
  <si>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</si>
  <si>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</si>
  <si>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</si>
  <si>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</si>
  <si>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</si>
  <si>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</si>
  <si>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</si>
  <si>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</si>
  <si>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</si>
  <si>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</si>
  <si>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</si>
  <si>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</si>
  <si>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</si>
  <si>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</si>
  <si>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</si>
  <si>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</si>
  <si>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</si>
  <si>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</si>
  <si>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</si>
  <si>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</si>
  <si>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</si>
  <si>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</si>
  <si>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</si>
  <si>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</si>
  <si>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</si>
  <si>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</si>
  <si>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</si>
  <si>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</si>
  <si>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</si>
  <si>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</si>
  <si>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</si>
  <si>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</si>
  <si>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</si>
  <si>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</si>
  <si>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</si>
  <si>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</si>
  <si>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</si>
  <si>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</si>
  <si>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</si>
  <si>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</si>
  <si>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</si>
  <si>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</si>
  <si>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</si>
  <si>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</si>
  <si>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</si>
  <si>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</si>
  <si>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</si>
  <si>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</si>
  <si>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</si>
  <si>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</si>
  <si>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</si>
  <si>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</si>
  <si>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</si>
  <si>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</si>
  <si>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</si>
  <si>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</si>
  <si>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</si>
  <si>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</si>
  <si>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</si>
  <si>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</si>
  <si>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</si>
  <si>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</si>
  <si>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</si>
  <si>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</si>
  <si>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</si>
  <si>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</si>
  <si>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</si>
  <si>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</si>
  <si>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</si>
  <si>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</si>
  <si>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</si>
  <si>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</si>
  <si>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</si>
  <si>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</si>
  <si>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</si>
  <si>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</si>
  <si>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</si>
  <si>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</si>
  <si>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</si>
  <si>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</si>
  <si>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</si>
  <si>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</si>
  <si>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</si>
  <si>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</si>
  <si>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</si>
  <si>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</si>
  <si>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</si>
  <si>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</si>
  <si>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</si>
  <si>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</si>
  <si>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</si>
  <si>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</si>
  <si>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</si>
  <si>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</si>
  <si>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</si>
  <si>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</si>
  <si>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</si>
  <si>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</si>
  <si>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</si>
  <si>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</si>
  <si>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</si>
  <si>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</si>
  <si>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</si>
  <si>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</si>
  <si>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</si>
  <si>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</si>
  <si>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</si>
  <si>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</si>
  <si>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</si>
  <si>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</si>
  <si>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</si>
  <si>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</si>
  <si>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</si>
  <si>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</si>
  <si>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</si>
  <si>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</si>
  <si>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</si>
  <si>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</si>
  <si>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</si>
  <si>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</si>
  <si>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Ene 2025</t>
  </si>
  <si>
    <t>Feb 2025</t>
  </si>
  <si>
    <t>Mar2025</t>
  </si>
  <si>
    <t>Abr2025</t>
  </si>
  <si>
    <t>May2025</t>
  </si>
  <si>
    <t>Jun 2025</t>
  </si>
  <si>
    <t>Jul2025</t>
  </si>
  <si>
    <t>Ago2025</t>
  </si>
  <si>
    <t>Sep2025</t>
  </si>
  <si>
    <t>Oct2025</t>
  </si>
  <si>
    <t>Nov2025</t>
  </si>
  <si>
    <t>2024</t>
  </si>
  <si>
    <t>2023</t>
  </si>
  <si>
    <t>2025</t>
  </si>
  <si>
    <t>Ene2026</t>
  </si>
  <si>
    <t>Fecha de publicación: marzo 2026</t>
  </si>
  <si>
    <t>Fecha de corte: febrero 2026</t>
  </si>
  <si>
    <t>Feb2026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</si>
</sst>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1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modalidad'!$A$217,'Lineas por modalidad'!$A$218,'Lineas por modalidad'!$A$219)</c:f>
              <c:strCache>
                <c:ptCount val="2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Ene2026</c:v>
                </c:pt>
                <c:pt idx="19">
                  <c:v>Feb2026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modalidad'!$N$205,'Lineas por modalidad'!$N$217,'Lineas por modalidad'!$N$218,'Lineas por modalidad'!$N$219)</c:f>
              <c:numCache>
                <c:formatCode>#,##0</c:formatCode>
                <c:ptCount val="20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14857587</c:v>
                </c:pt>
                <c:pt idx="17">
                  <c:v>14628573</c:v>
                </c:pt>
                <c:pt idx="18">
                  <c:v>14619597.557142857</c:v>
                </c:pt>
                <c:pt idx="19">
                  <c:v>14549527.857142858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modalidad'!$A$217,'Lineas por modalidad'!$A$218,'Lineas por modalidad'!$A$219)</c:f>
              <c:strCache>
                <c:ptCount val="2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Ene2026</c:v>
                </c:pt>
                <c:pt idx="19">
                  <c:v>Feb2026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modalidad'!$O$205,'Lineas por modalidad'!$O$217,'Lineas por modalidad'!$O$218,'Lineas por modalidad'!$O$219)</c:f>
              <c:numCache>
                <c:formatCode>#,##0</c:formatCode>
                <c:ptCount val="20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3643305</c:v>
                </c:pt>
                <c:pt idx="17">
                  <c:v>3695583</c:v>
                </c:pt>
                <c:pt idx="18">
                  <c:v>3706686</c:v>
                </c:pt>
                <c:pt idx="19">
                  <c:v>3712369.9999999995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91270944"/>
        <c:axId val="191267680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modalidad'!$A$215,'Lineas por modalidad'!$A$216)</c:f>
              <c:strCache>
                <c:ptCount val="52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  <c:pt idx="49">
                  <c:v>Sep2025</c:v>
                </c:pt>
                <c:pt idx="50">
                  <c:v>Oct2025</c:v>
                </c:pt>
                <c:pt idx="51">
                  <c:v>Nov2025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modalidad'!$P$205,'Lineas por modalidad'!$P$217,'Lineas por modalidad'!$P$218,'Lineas por modalidad'!$P$219)</c:f>
              <c:numCache>
                <c:formatCode>#,##0</c:formatCode>
                <c:ptCount val="20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4926</c:v>
                </c:pt>
                <c:pt idx="17">
                  <c:v>3784</c:v>
                </c:pt>
                <c:pt idx="18">
                  <c:v>3784</c:v>
                </c:pt>
                <c:pt idx="19">
                  <c:v>3784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91256800"/>
        <c:axId val="191255712"/>
      </c:lineChart>
      <c:catAx>
        <c:axId val="19127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91267680"/>
        <c:crosses val="autoZero"/>
        <c:auto val="1"/>
        <c:lblAlgn val="ctr"/>
        <c:lblOffset val="100"/>
        <c:noMultiLvlLbl val="0"/>
      </c:catAx>
      <c:valAx>
        <c:axId val="191267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91270944"/>
        <c:crosses val="autoZero"/>
        <c:crossBetween val="between"/>
      </c:valAx>
      <c:valAx>
        <c:axId val="191255712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91256800"/>
        <c:crosses val="max"/>
        <c:crossBetween val="between"/>
      </c:valAx>
      <c:catAx>
        <c:axId val="1912568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91255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5"/>
  <cols>
    <col min="3" max="3" width="15.81640625" customWidth="1"/>
  </cols>
  <sheetData>
    <row r="1" spans="1:10" ht="20.149999999999999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49999999999999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49999999999999" customHeight="1">
      <c r="A3" s="34"/>
      <c r="B3" s="207"/>
      <c r="C3" s="207"/>
      <c r="D3" s="207"/>
      <c r="E3" s="207"/>
      <c r="F3" s="36"/>
      <c r="G3" s="36"/>
      <c r="H3" s="36"/>
      <c r="I3" s="36"/>
      <c r="J3" s="37"/>
    </row>
    <row r="4" spans="1:10" ht="20.149999999999999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49999999999999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49999999999999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49999999999999" customHeight="1">
      <c r="A7" s="38"/>
      <c r="B7" s="88" t="s">
        <v>260</v>
      </c>
      <c r="C7" s="88"/>
      <c r="D7" s="88"/>
      <c r="E7" s="39"/>
      <c r="F7" s="39"/>
      <c r="G7" s="39"/>
      <c r="H7" s="39"/>
      <c r="I7" s="39"/>
      <c r="J7" s="40"/>
    </row>
    <row r="8" spans="1:10" ht="20.149999999999999" customHeight="1" thickBot="1">
      <c r="A8" s="46"/>
      <c r="B8" s="82" t="s">
        <v>261</v>
      </c>
      <c r="C8" s="47"/>
      <c r="D8" s="47"/>
      <c r="E8" s="47"/>
      <c r="F8" s="47"/>
      <c r="G8" s="47"/>
      <c r="H8" s="47"/>
      <c r="I8" s="47"/>
      <c r="J8" s="48"/>
    </row>
    <row r="9" spans="1:10" ht="20.149999999999999" customHeight="1" thickBot="1">
      <c r="A9" s="208"/>
      <c r="B9" s="209"/>
      <c r="C9" s="209"/>
      <c r="D9" s="209"/>
      <c r="E9" s="209"/>
      <c r="F9" s="209"/>
      <c r="G9" s="209"/>
      <c r="H9" s="209"/>
      <c r="I9" s="209"/>
      <c r="J9" s="210"/>
    </row>
    <row r="10" spans="1:10" ht="20.149999999999999" customHeight="1" thickBot="1">
      <c r="A10" s="79"/>
      <c r="B10" s="211" t="s">
        <v>96</v>
      </c>
      <c r="C10" s="211"/>
      <c r="D10" s="211"/>
      <c r="E10" s="211" t="s">
        <v>97</v>
      </c>
      <c r="F10" s="211"/>
      <c r="G10" s="211"/>
      <c r="H10" s="211"/>
      <c r="I10" s="211"/>
      <c r="J10" s="212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6" t="s">
        <v>106</v>
      </c>
      <c r="C12" s="206"/>
      <c r="D12" s="26"/>
      <c r="E12" s="204" t="s">
        <v>102</v>
      </c>
      <c r="F12" s="204"/>
      <c r="G12" s="204"/>
      <c r="H12" s="204"/>
      <c r="I12" s="204"/>
      <c r="J12" s="205"/>
    </row>
    <row r="13" spans="1:10">
      <c r="A13" s="41"/>
      <c r="B13" s="26"/>
      <c r="C13" s="26"/>
      <c r="D13" s="26"/>
      <c r="E13" s="204"/>
      <c r="F13" s="204"/>
      <c r="G13" s="204"/>
      <c r="H13" s="204"/>
      <c r="I13" s="204"/>
      <c r="J13" s="205"/>
    </row>
    <row r="14" spans="1:10" ht="14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6" t="s">
        <v>105</v>
      </c>
      <c r="C15" s="206"/>
      <c r="D15" s="26"/>
      <c r="E15" s="204" t="s">
        <v>103</v>
      </c>
      <c r="F15" s="204"/>
      <c r="G15" s="204"/>
      <c r="H15" s="204"/>
      <c r="I15" s="204"/>
      <c r="J15" s="205"/>
    </row>
    <row r="16" spans="1:10" ht="14.25" customHeight="1">
      <c r="A16" s="41"/>
      <c r="B16" s="27"/>
      <c r="C16" s="26"/>
      <c r="D16" s="26"/>
      <c r="E16" s="204"/>
      <c r="F16" s="204"/>
      <c r="G16" s="204"/>
      <c r="H16" s="204"/>
      <c r="I16" s="204"/>
      <c r="J16" s="205"/>
    </row>
    <row r="17" spans="1:10" ht="13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6"/>
  <sheetViews>
    <sheetView showGridLines="0" zoomScaleNormal="100" workbookViewId="0">
      <pane xSplit="1" ySplit="12" topLeftCell="B208" activePane="bottomRight" state="frozen"/>
      <selection activeCell="C38" sqref="C38"/>
      <selection pane="topRight" activeCell="C38" sqref="C38"/>
      <selection pane="bottomLeft" activeCell="C38" sqref="C38"/>
      <selection pane="bottomRight"/>
    </sheetView>
  </sheetViews>
  <sheetFormatPr baseColWidth="10" defaultRowHeight="12.5"/>
  <cols>
    <col min="1" max="1" width="11.453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13"/>
      <c r="C3" s="213"/>
      <c r="D3" s="213"/>
      <c r="E3" s="213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14" t="str">
        <f>Indice!B7</f>
        <v>Fecha de publicación: marzo 2026</v>
      </c>
      <c r="C7" s="214"/>
      <c r="D7" s="214"/>
      <c r="E7" s="214"/>
      <c r="F7" s="214"/>
      <c r="G7" s="50"/>
      <c r="H7" s="50"/>
      <c r="I7" s="50"/>
      <c r="J7" s="52"/>
      <c r="K7" s="50"/>
      <c r="L7" s="50"/>
      <c r="M7" s="50"/>
      <c r="N7" s="215" t="s">
        <v>90</v>
      </c>
      <c r="O7" s="215"/>
      <c r="P7" s="50"/>
      <c r="Q7" s="51"/>
    </row>
    <row r="8" spans="1:21" ht="21" customHeight="1" thickBot="1">
      <c r="A8" s="65"/>
      <c r="B8" s="82" t="str">
        <f>Indice!B8</f>
        <v>Fecha de corte: febrero 2026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49999999999999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20" t="s">
        <v>0</v>
      </c>
      <c r="B11" s="225" t="s">
        <v>1</v>
      </c>
      <c r="C11" s="226"/>
      <c r="D11" s="227"/>
      <c r="E11" s="69" t="s">
        <v>3</v>
      </c>
      <c r="F11" s="225" t="s">
        <v>2</v>
      </c>
      <c r="G11" s="226"/>
      <c r="H11" s="227"/>
      <c r="I11" s="69" t="s">
        <v>3</v>
      </c>
      <c r="J11" s="225" t="s">
        <v>109</v>
      </c>
      <c r="K11" s="226"/>
      <c r="L11" s="227"/>
      <c r="M11" s="69" t="s">
        <v>3</v>
      </c>
      <c r="N11" s="69" t="s">
        <v>3</v>
      </c>
      <c r="O11" s="69" t="s">
        <v>3</v>
      </c>
      <c r="P11" s="69" t="s">
        <v>3</v>
      </c>
      <c r="Q11" s="220" t="s">
        <v>3</v>
      </c>
    </row>
    <row r="12" spans="1:21" ht="16.5" customHeight="1" thickBot="1">
      <c r="A12" s="221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21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257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234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235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236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237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238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239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240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241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242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6" si="424">SUM(C202,G202,K202)</f>
        <v>3663015</v>
      </c>
      <c r="P202" s="145">
        <f t="shared" ref="P202:P216" si="425">SUM(D202,H202,L202)</f>
        <v>5110</v>
      </c>
      <c r="Q202" s="146">
        <f t="shared" ref="Q202:Q215" si="426">SUM(E202,I202,M202)</f>
        <v>18316846</v>
      </c>
    </row>
    <row r="203" spans="1:16384" s="194" customFormat="1">
      <c r="A203" s="192" t="s">
        <v>243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19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244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256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245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246</v>
      </c>
      <c r="B207" s="177">
        <v>7626609</v>
      </c>
      <c r="C207" s="140">
        <v>2293921</v>
      </c>
      <c r="D207" s="141">
        <v>14</v>
      </c>
      <c r="E207" s="168">
        <f t="shared" ref="E207:E219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192" t="s">
        <v>247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 t="shared" ref="N208:N216" si="430"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192" t="s">
        <v>248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2">
        <f t="shared" ref="M209:M216" si="431">SUM(J209:L209)</f>
        <v>3289872</v>
      </c>
      <c r="N209" s="203">
        <f t="shared" si="430"/>
        <v>14920747</v>
      </c>
      <c r="O209" s="203">
        <f t="shared" si="424"/>
        <v>3636472</v>
      </c>
      <c r="P209" s="203">
        <f t="shared" si="425"/>
        <v>3798</v>
      </c>
      <c r="Q209" s="201">
        <f t="shared" si="426"/>
        <v>18561017</v>
      </c>
    </row>
    <row r="210" spans="1:17" s="194" customFormat="1">
      <c r="A210" s="192" t="s">
        <v>249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2">
        <f t="shared" si="431"/>
        <v>3303952</v>
      </c>
      <c r="N210" s="203">
        <f t="shared" si="430"/>
        <v>14990392</v>
      </c>
      <c r="O210" s="203">
        <f t="shared" si="424"/>
        <v>3640759</v>
      </c>
      <c r="P210" s="203">
        <f t="shared" si="425"/>
        <v>3798</v>
      </c>
      <c r="Q210" s="201">
        <f t="shared" si="426"/>
        <v>18634949</v>
      </c>
    </row>
    <row r="211" spans="1:17" s="194" customFormat="1">
      <c r="A211" s="192" t="s">
        <v>250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2">
        <f t="shared" si="431"/>
        <v>3303946</v>
      </c>
      <c r="N211" s="203">
        <f t="shared" si="430"/>
        <v>15031503</v>
      </c>
      <c r="O211" s="203">
        <f t="shared" si="424"/>
        <v>3644710</v>
      </c>
      <c r="P211" s="203">
        <f t="shared" si="425"/>
        <v>3798</v>
      </c>
      <c r="Q211" s="201">
        <f t="shared" si="426"/>
        <v>18680011</v>
      </c>
    </row>
    <row r="212" spans="1:17" s="194" customFormat="1">
      <c r="A212" s="192" t="s">
        <v>251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2">
        <f t="shared" si="431"/>
        <v>3300086</v>
      </c>
      <c r="N212" s="203">
        <f t="shared" si="430"/>
        <v>15024421</v>
      </c>
      <c r="O212" s="203">
        <f t="shared" si="424"/>
        <v>3651984</v>
      </c>
      <c r="P212" s="203">
        <f t="shared" si="425"/>
        <v>3798</v>
      </c>
      <c r="Q212" s="201">
        <f t="shared" si="426"/>
        <v>18680203</v>
      </c>
    </row>
    <row r="213" spans="1:17" s="194" customFormat="1">
      <c r="A213" s="192" t="s">
        <v>252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2">
        <f t="shared" si="431"/>
        <v>3290397</v>
      </c>
      <c r="N213" s="203">
        <f t="shared" si="430"/>
        <v>14713970</v>
      </c>
      <c r="O213" s="203">
        <f t="shared" si="424"/>
        <v>3661693</v>
      </c>
      <c r="P213" s="203">
        <f t="shared" si="425"/>
        <v>3798</v>
      </c>
      <c r="Q213" s="201">
        <f t="shared" si="426"/>
        <v>18379461</v>
      </c>
    </row>
    <row r="214" spans="1:17" s="194" customFormat="1">
      <c r="A214" s="192" t="s">
        <v>253</v>
      </c>
      <c r="B214" s="196">
        <v>7352836</v>
      </c>
      <c r="C214" s="196">
        <v>2323652</v>
      </c>
      <c r="D214" s="196">
        <v>14</v>
      </c>
      <c r="E214" s="197">
        <f t="shared" si="429"/>
        <v>9676502</v>
      </c>
      <c r="F214" s="196">
        <v>4325416</v>
      </c>
      <c r="G214" s="196">
        <v>1081205</v>
      </c>
      <c r="H214" s="196">
        <v>0</v>
      </c>
      <c r="I214" s="197">
        <f t="shared" si="427"/>
        <v>5406621</v>
      </c>
      <c r="J214" s="196">
        <v>3009563</v>
      </c>
      <c r="K214" s="196">
        <v>265810</v>
      </c>
      <c r="L214" s="196">
        <v>3784</v>
      </c>
      <c r="M214" s="202">
        <f t="shared" si="431"/>
        <v>3279157</v>
      </c>
      <c r="N214" s="203">
        <f t="shared" si="430"/>
        <v>14687815</v>
      </c>
      <c r="O214" s="203">
        <f t="shared" si="424"/>
        <v>3670667</v>
      </c>
      <c r="P214" s="203">
        <f t="shared" si="425"/>
        <v>3798</v>
      </c>
      <c r="Q214" s="201">
        <f t="shared" si="426"/>
        <v>18362280</v>
      </c>
    </row>
    <row r="215" spans="1:17" s="194" customFormat="1">
      <c r="A215" s="192" t="s">
        <v>254</v>
      </c>
      <c r="B215" s="196">
        <v>7353846</v>
      </c>
      <c r="C215" s="196">
        <v>2329249</v>
      </c>
      <c r="D215" s="196">
        <v>14</v>
      </c>
      <c r="E215" s="197">
        <f t="shared" si="429"/>
        <v>9683109</v>
      </c>
      <c r="F215" s="196">
        <v>4331106</v>
      </c>
      <c r="G215" s="196">
        <v>1077755</v>
      </c>
      <c r="H215" s="196">
        <v>0</v>
      </c>
      <c r="I215" s="197">
        <f t="shared" si="427"/>
        <v>5408861</v>
      </c>
      <c r="J215" s="196">
        <v>3005233</v>
      </c>
      <c r="K215" s="196">
        <v>268537</v>
      </c>
      <c r="L215" s="196">
        <v>3784</v>
      </c>
      <c r="M215" s="202">
        <f t="shared" si="431"/>
        <v>3277554</v>
      </c>
      <c r="N215" s="203">
        <f t="shared" si="430"/>
        <v>14690185</v>
      </c>
      <c r="O215" s="203">
        <f t="shared" si="424"/>
        <v>3675541</v>
      </c>
      <c r="P215" s="203">
        <f t="shared" si="425"/>
        <v>3798</v>
      </c>
      <c r="Q215" s="201">
        <f t="shared" si="426"/>
        <v>18369524</v>
      </c>
    </row>
    <row r="216" spans="1:17" s="194" customFormat="1">
      <c r="A216" s="192" t="s">
        <v>255</v>
      </c>
      <c r="B216" s="196">
        <v>7302189</v>
      </c>
      <c r="C216" s="196">
        <v>2333079</v>
      </c>
      <c r="D216" s="196">
        <v>14</v>
      </c>
      <c r="E216" s="197">
        <f t="shared" si="429"/>
        <v>9635282</v>
      </c>
      <c r="F216" s="196">
        <v>4344597</v>
      </c>
      <c r="G216" s="196">
        <v>1076253</v>
      </c>
      <c r="H216" s="196">
        <v>0</v>
      </c>
      <c r="I216" s="197">
        <f t="shared" si="427"/>
        <v>5420850</v>
      </c>
      <c r="J216" s="196">
        <v>2981221</v>
      </c>
      <c r="K216" s="196">
        <v>271016</v>
      </c>
      <c r="L216" s="196">
        <v>3784</v>
      </c>
      <c r="M216" s="202">
        <f t="shared" si="431"/>
        <v>3256021</v>
      </c>
      <c r="N216" s="203">
        <f t="shared" si="430"/>
        <v>14628007</v>
      </c>
      <c r="O216" s="203">
        <f t="shared" si="424"/>
        <v>3680348</v>
      </c>
      <c r="P216" s="203">
        <f t="shared" si="425"/>
        <v>3798</v>
      </c>
      <c r="Q216" s="201">
        <f>SUM(E216,I216,M216)</f>
        <v>18312153</v>
      </c>
    </row>
    <row r="217" spans="1:17" s="194" customFormat="1">
      <c r="A217" s="192" t="s">
        <v>258</v>
      </c>
      <c r="B217" s="196">
        <v>7312206</v>
      </c>
      <c r="C217" s="196">
        <v>2339164</v>
      </c>
      <c r="D217" s="196">
        <v>0</v>
      </c>
      <c r="E217" s="197">
        <f t="shared" si="429"/>
        <v>9651370</v>
      </c>
      <c r="F217" s="196">
        <v>4357229</v>
      </c>
      <c r="G217" s="196">
        <v>1079169.9999999998</v>
      </c>
      <c r="H217" s="196">
        <v>0</v>
      </c>
      <c r="I217" s="197">
        <f t="shared" si="427"/>
        <v>5436399</v>
      </c>
      <c r="J217" s="196">
        <v>2959138</v>
      </c>
      <c r="K217" s="196">
        <v>277249</v>
      </c>
      <c r="L217" s="196">
        <v>3784</v>
      </c>
      <c r="M217" s="202">
        <f t="shared" ref="M217" si="432">SUM(J217:L217)</f>
        <v>3240171</v>
      </c>
      <c r="N217" s="203">
        <f t="shared" ref="N217" si="433">SUM(B217,F217,J217)</f>
        <v>14628573</v>
      </c>
      <c r="O217" s="203">
        <f t="shared" ref="O217" si="434">SUM(C217,G217,K217)</f>
        <v>3695583</v>
      </c>
      <c r="P217" s="203">
        <f t="shared" ref="P217" si="435">SUM(D217,H217,L217)</f>
        <v>3784</v>
      </c>
      <c r="Q217" s="201">
        <f>SUM(E217,I217,M217)</f>
        <v>18327940</v>
      </c>
    </row>
    <row r="218" spans="1:17" s="194" customFormat="1">
      <c r="A218" s="192" t="s">
        <v>259</v>
      </c>
      <c r="B218" s="196">
        <v>7313331.5571428575</v>
      </c>
      <c r="C218" s="196">
        <v>2345213</v>
      </c>
      <c r="D218" s="196">
        <v>0</v>
      </c>
      <c r="E218" s="197">
        <f t="shared" si="429"/>
        <v>9658544.5571428575</v>
      </c>
      <c r="F218" s="196">
        <v>4349139</v>
      </c>
      <c r="G218" s="196">
        <v>1081481.9999999998</v>
      </c>
      <c r="H218" s="196">
        <v>0</v>
      </c>
      <c r="I218" s="197">
        <f t="shared" si="427"/>
        <v>5430621</v>
      </c>
      <c r="J218" s="196">
        <v>2957127</v>
      </c>
      <c r="K218" s="196">
        <v>279991</v>
      </c>
      <c r="L218" s="196">
        <v>3784</v>
      </c>
      <c r="M218" s="202">
        <f t="shared" ref="M218:M219" si="436">SUM(J218:L218)</f>
        <v>3240902</v>
      </c>
      <c r="N218" s="203">
        <f t="shared" ref="N218" si="437">SUM(B218,F218,J218)</f>
        <v>14619597.557142857</v>
      </c>
      <c r="O218" s="203">
        <f t="shared" ref="O218" si="438">SUM(C218,G218,K218)</f>
        <v>3706686</v>
      </c>
      <c r="P218" s="203">
        <f t="shared" ref="P218" si="439">SUM(D218,H218,L218)</f>
        <v>3784</v>
      </c>
      <c r="Q218" s="201">
        <f>SUM(E218,I218,M218)</f>
        <v>18330067.557142857</v>
      </c>
    </row>
    <row r="219" spans="1:17" s="194" customFormat="1">
      <c r="A219" s="192" t="s">
        <v>262</v>
      </c>
      <c r="B219" s="196">
        <v>7280263.8571428573</v>
      </c>
      <c r="C219" s="196">
        <v>2349421</v>
      </c>
      <c r="D219" s="196">
        <v>0</v>
      </c>
      <c r="E219" s="197">
        <f t="shared" si="429"/>
        <v>9629684.8571428582</v>
      </c>
      <c r="F219" s="196">
        <v>4317190</v>
      </c>
      <c r="G219" s="196">
        <v>1081567.9999999995</v>
      </c>
      <c r="H219" s="196">
        <v>0</v>
      </c>
      <c r="I219" s="197">
        <f t="shared" si="427"/>
        <v>5398758</v>
      </c>
      <c r="J219" s="196">
        <v>2952074</v>
      </c>
      <c r="K219" s="196">
        <v>281381</v>
      </c>
      <c r="L219" s="196">
        <v>3784</v>
      </c>
      <c r="M219" s="202">
        <f t="shared" si="436"/>
        <v>3237239</v>
      </c>
      <c r="N219" s="203">
        <f t="shared" ref="N219" si="440">SUM(B219,F219,J219)</f>
        <v>14549527.857142858</v>
      </c>
      <c r="O219" s="203">
        <f t="shared" ref="O219" si="441">SUM(C219,G219,K219)</f>
        <v>3712369.9999999995</v>
      </c>
      <c r="P219" s="203">
        <f t="shared" ref="P219" si="442">SUM(D219,H219,L219)</f>
        <v>3784</v>
      </c>
      <c r="Q219" s="201">
        <f>SUM(E219,I219,M219)</f>
        <v>18265681.857142858</v>
      </c>
    </row>
    <row r="220" spans="1:17" ht="29.25" customHeight="1" thickBot="1">
      <c r="A220" s="190" t="s">
        <v>101</v>
      </c>
      <c r="B220" s="237" t="s">
        <v>183</v>
      </c>
      <c r="C220" s="238"/>
      <c r="D220" s="238"/>
      <c r="E220" s="238"/>
      <c r="F220" s="238"/>
      <c r="G220" s="238"/>
      <c r="H220" s="238"/>
      <c r="I220" s="238"/>
      <c r="J220" s="238"/>
      <c r="K220" s="238"/>
      <c r="L220" s="238"/>
      <c r="M220" s="238"/>
      <c r="N220" s="238"/>
      <c r="O220" s="238"/>
      <c r="P220" s="238"/>
      <c r="Q220" s="239"/>
    </row>
    <row r="221" spans="1:17" ht="29.25" customHeight="1">
      <c r="A221" s="138" t="s">
        <v>116</v>
      </c>
      <c r="B221" s="222" t="s">
        <v>113</v>
      </c>
      <c r="C221" s="223"/>
      <c r="D221" s="223"/>
      <c r="E221" s="223"/>
      <c r="F221" s="223"/>
      <c r="G221" s="223"/>
      <c r="H221" s="223"/>
      <c r="I221" s="223"/>
      <c r="J221" s="223"/>
      <c r="K221" s="223"/>
      <c r="L221" s="223"/>
      <c r="M221" s="223"/>
      <c r="N221" s="223"/>
      <c r="O221" s="223"/>
      <c r="P221" s="223"/>
      <c r="Q221" s="224"/>
    </row>
    <row r="222" spans="1:17" ht="27" customHeight="1">
      <c r="A222" s="138" t="s">
        <v>132</v>
      </c>
      <c r="B222" s="228" t="s">
        <v>117</v>
      </c>
      <c r="C222" s="229"/>
      <c r="D222" s="229"/>
      <c r="E222" s="229"/>
      <c r="F222" s="229"/>
      <c r="G222" s="229"/>
      <c r="H222" s="229"/>
      <c r="I222" s="229"/>
      <c r="J222" s="229"/>
      <c r="K222" s="229"/>
      <c r="L222" s="229"/>
      <c r="M222" s="229"/>
      <c r="N222" s="229"/>
      <c r="O222" s="229"/>
      <c r="P222" s="229"/>
      <c r="Q222" s="230"/>
    </row>
    <row r="223" spans="1:17" ht="12.75" customHeight="1">
      <c r="A223" s="138" t="s">
        <v>138</v>
      </c>
      <c r="B223" s="228" t="s">
        <v>134</v>
      </c>
      <c r="C223" s="229"/>
      <c r="D223" s="229"/>
      <c r="E223" s="229"/>
      <c r="F223" s="229"/>
      <c r="G223" s="229"/>
      <c r="H223" s="229"/>
      <c r="I223" s="229"/>
      <c r="J223" s="229"/>
      <c r="K223" s="229"/>
      <c r="L223" s="229"/>
      <c r="M223" s="229"/>
      <c r="N223" s="229"/>
      <c r="O223" s="229"/>
      <c r="P223" s="229"/>
      <c r="Q223" s="230"/>
    </row>
    <row r="224" spans="1:17" ht="12.75" customHeight="1">
      <c r="A224" s="138" t="s">
        <v>141</v>
      </c>
      <c r="B224" s="228" t="s">
        <v>140</v>
      </c>
      <c r="C224" s="229"/>
      <c r="D224" s="229"/>
      <c r="E224" s="229"/>
      <c r="F224" s="229"/>
      <c r="G224" s="229"/>
      <c r="H224" s="229"/>
      <c r="I224" s="229"/>
      <c r="J224" s="229"/>
      <c r="K224" s="229"/>
      <c r="L224" s="229"/>
      <c r="M224" s="229"/>
      <c r="N224" s="229"/>
      <c r="O224" s="229"/>
      <c r="P224" s="229"/>
      <c r="Q224" s="230"/>
    </row>
    <row r="225" spans="1:17" ht="12.75" customHeight="1">
      <c r="A225" s="138" t="s">
        <v>150</v>
      </c>
      <c r="B225" s="228" t="s">
        <v>142</v>
      </c>
      <c r="C225" s="229"/>
      <c r="D225" s="229"/>
      <c r="E225" s="229"/>
      <c r="F225" s="229"/>
      <c r="G225" s="229"/>
      <c r="H225" s="229"/>
      <c r="I225" s="229"/>
      <c r="J225" s="229"/>
      <c r="K225" s="229"/>
      <c r="L225" s="229"/>
      <c r="M225" s="229"/>
      <c r="N225" s="229"/>
      <c r="O225" s="229"/>
      <c r="P225" s="229"/>
      <c r="Q225" s="230"/>
    </row>
    <row r="226" spans="1:17" ht="12.75" customHeight="1">
      <c r="A226" s="138" t="s">
        <v>154</v>
      </c>
      <c r="B226" s="228" t="s">
        <v>149</v>
      </c>
      <c r="C226" s="229"/>
      <c r="D226" s="229"/>
      <c r="E226" s="229"/>
      <c r="F226" s="229"/>
      <c r="G226" s="229"/>
      <c r="H226" s="229"/>
      <c r="I226" s="229"/>
      <c r="J226" s="229"/>
      <c r="K226" s="229"/>
      <c r="L226" s="229"/>
      <c r="M226" s="229"/>
      <c r="N226" s="229"/>
      <c r="O226" s="229"/>
      <c r="P226" s="229"/>
      <c r="Q226" s="230"/>
    </row>
    <row r="227" spans="1:17" ht="12.75" customHeight="1">
      <c r="A227" s="138" t="s">
        <v>161</v>
      </c>
      <c r="B227" s="228" t="s">
        <v>155</v>
      </c>
      <c r="C227" s="229"/>
      <c r="D227" s="229"/>
      <c r="E227" s="229"/>
      <c r="F227" s="229"/>
      <c r="G227" s="229"/>
      <c r="H227" s="229"/>
      <c r="I227" s="229"/>
      <c r="J227" s="229"/>
      <c r="K227" s="229"/>
      <c r="L227" s="229"/>
      <c r="M227" s="229"/>
      <c r="N227" s="229"/>
      <c r="O227" s="229"/>
      <c r="P227" s="229"/>
      <c r="Q227" s="230"/>
    </row>
    <row r="228" spans="1:17" ht="12.75" customHeight="1">
      <c r="A228" s="138" t="s">
        <v>184</v>
      </c>
      <c r="B228" s="228" t="s">
        <v>162</v>
      </c>
      <c r="C228" s="229"/>
      <c r="D228" s="229"/>
      <c r="E228" s="229"/>
      <c r="F228" s="229"/>
      <c r="G228" s="229"/>
      <c r="H228" s="229"/>
      <c r="I228" s="229"/>
      <c r="J228" s="229"/>
      <c r="K228" s="229"/>
      <c r="L228" s="229"/>
      <c r="M228" s="229"/>
      <c r="N228" s="229"/>
      <c r="O228" s="229"/>
      <c r="P228" s="229"/>
      <c r="Q228" s="230"/>
    </row>
    <row r="229" spans="1:17" ht="13">
      <c r="A229" s="155" t="s">
        <v>194</v>
      </c>
      <c r="B229" s="216" t="s">
        <v>193</v>
      </c>
      <c r="C229" s="217"/>
      <c r="D229" s="217"/>
      <c r="E229" s="217"/>
      <c r="F229" s="217"/>
      <c r="G229" s="217"/>
      <c r="H229" s="217"/>
      <c r="I229" s="217"/>
      <c r="J229" s="217"/>
      <c r="K229" s="217"/>
      <c r="L229" s="217"/>
      <c r="M229" s="217"/>
      <c r="N229" s="217"/>
      <c r="O229" s="217"/>
      <c r="P229" s="217"/>
      <c r="Q229" s="218"/>
    </row>
    <row r="230" spans="1:17" ht="13">
      <c r="A230" s="155" t="s">
        <v>194</v>
      </c>
      <c r="B230" s="216" t="s">
        <v>197</v>
      </c>
      <c r="C230" s="217"/>
      <c r="D230" s="217"/>
      <c r="E230" s="217"/>
      <c r="F230" s="217"/>
      <c r="G230" s="217"/>
      <c r="H230" s="217"/>
      <c r="I230" s="217"/>
      <c r="J230" s="217"/>
      <c r="K230" s="217"/>
      <c r="L230" s="217"/>
      <c r="M230" s="217"/>
      <c r="N230" s="217"/>
      <c r="O230" s="217"/>
      <c r="P230" s="217"/>
      <c r="Q230" s="218"/>
    </row>
    <row r="231" spans="1:17">
      <c r="A231" s="219" t="s">
        <v>199</v>
      </c>
      <c r="B231" s="216" t="s">
        <v>200</v>
      </c>
      <c r="C231" s="217"/>
      <c r="D231" s="217"/>
      <c r="E231" s="217"/>
      <c r="F231" s="217"/>
      <c r="G231" s="217"/>
      <c r="H231" s="217"/>
      <c r="I231" s="217"/>
      <c r="J231" s="217"/>
      <c r="K231" s="217"/>
      <c r="L231" s="217"/>
      <c r="M231" s="217"/>
      <c r="N231" s="217"/>
      <c r="O231" s="217"/>
      <c r="P231" s="217"/>
      <c r="Q231" s="218"/>
    </row>
    <row r="232" spans="1:17">
      <c r="A232" s="219"/>
      <c r="B232" s="216" t="s">
        <v>201</v>
      </c>
      <c r="C232" s="217"/>
      <c r="D232" s="217"/>
      <c r="E232" s="217"/>
      <c r="F232" s="217"/>
      <c r="G232" s="217"/>
      <c r="H232" s="217"/>
      <c r="I232" s="217"/>
      <c r="J232" s="217"/>
      <c r="K232" s="217"/>
      <c r="L232" s="217"/>
      <c r="M232" s="217"/>
      <c r="N232" s="217"/>
      <c r="O232" s="217"/>
      <c r="P232" s="217"/>
      <c r="Q232" s="218"/>
    </row>
    <row r="233" spans="1:17" ht="25.5" customHeight="1">
      <c r="A233" s="219"/>
      <c r="B233" s="231" t="s">
        <v>202</v>
      </c>
      <c r="C233" s="232"/>
      <c r="D233" s="232"/>
      <c r="E233" s="232"/>
      <c r="F233" s="232"/>
      <c r="G233" s="232"/>
      <c r="H233" s="232"/>
      <c r="I233" s="232"/>
      <c r="J233" s="232"/>
      <c r="K233" s="232"/>
      <c r="L233" s="232"/>
      <c r="M233" s="232"/>
      <c r="N233" s="232"/>
      <c r="O233" s="232"/>
      <c r="P233" s="232"/>
      <c r="Q233" s="233"/>
    </row>
    <row r="234" spans="1:17" ht="12.75" hidden="1" customHeight="1">
      <c r="A234" s="170"/>
      <c r="B234" s="234"/>
      <c r="C234" s="235"/>
      <c r="D234" s="235"/>
      <c r="E234" s="235"/>
      <c r="F234" s="235"/>
      <c r="G234" s="235"/>
      <c r="H234" s="235"/>
      <c r="I234" s="235"/>
      <c r="J234" s="235"/>
      <c r="K234" s="235"/>
      <c r="L234" s="235"/>
      <c r="M234" s="235"/>
      <c r="N234" s="235"/>
      <c r="O234" s="235"/>
      <c r="P234" s="235"/>
      <c r="Q234" s="236"/>
    </row>
    <row r="235" spans="1:17" ht="13">
      <c r="A235" s="155" t="s">
        <v>203</v>
      </c>
      <c r="B235" s="216" t="s">
        <v>204</v>
      </c>
      <c r="C235" s="217"/>
      <c r="D235" s="217"/>
      <c r="E235" s="217"/>
      <c r="F235" s="217"/>
      <c r="G235" s="217"/>
      <c r="H235" s="217"/>
      <c r="I235" s="217"/>
      <c r="J235" s="217"/>
      <c r="K235" s="217"/>
      <c r="L235" s="217"/>
      <c r="M235" s="217"/>
      <c r="N235" s="217"/>
      <c r="O235" s="217"/>
      <c r="P235" s="217"/>
      <c r="Q235" s="218"/>
    </row>
    <row r="236" spans="1:17" ht="13">
      <c r="A236" s="176" t="s">
        <v>207</v>
      </c>
      <c r="B236" s="216" t="s">
        <v>208</v>
      </c>
      <c r="C236" s="217"/>
      <c r="D236" s="217"/>
      <c r="E236" s="217"/>
      <c r="F236" s="217"/>
      <c r="G236" s="217"/>
      <c r="H236" s="217"/>
      <c r="I236" s="217"/>
      <c r="J236" s="217"/>
      <c r="K236" s="217"/>
      <c r="L236" s="217"/>
      <c r="M236" s="217"/>
      <c r="N236" s="217"/>
      <c r="O236" s="217"/>
      <c r="P236" s="217"/>
      <c r="Q236" s="218"/>
    </row>
  </sheetData>
  <mergeCells count="25">
    <mergeCell ref="B227:Q227"/>
    <mergeCell ref="B235:Q235"/>
    <mergeCell ref="B233:Q234"/>
    <mergeCell ref="B220:Q220"/>
    <mergeCell ref="B226:Q226"/>
    <mergeCell ref="B225:Q225"/>
    <mergeCell ref="B224:Q224"/>
    <mergeCell ref="B223:Q223"/>
    <mergeCell ref="B222:Q222"/>
    <mergeCell ref="B3:E3"/>
    <mergeCell ref="B7:F7"/>
    <mergeCell ref="N7:O7"/>
    <mergeCell ref="B236:Q236"/>
    <mergeCell ref="A231:A233"/>
    <mergeCell ref="B232:Q232"/>
    <mergeCell ref="A11:A12"/>
    <mergeCell ref="B221:Q221"/>
    <mergeCell ref="Q11:Q12"/>
    <mergeCell ref="J11:L11"/>
    <mergeCell ref="F11:H11"/>
    <mergeCell ref="B11:D11"/>
    <mergeCell ref="B231:Q231"/>
    <mergeCell ref="B230:Q230"/>
    <mergeCell ref="B229:Q229"/>
    <mergeCell ref="B228:Q228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/>
  </sheetViews>
  <sheetFormatPr baseColWidth="10" defaultRowHeight="12.5"/>
  <sheetData>
    <row r="1" spans="1:14" ht="20.149999999999999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49999999999999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49999999999999" customHeight="1">
      <c r="A3" s="74"/>
      <c r="B3" s="213"/>
      <c r="C3" s="213"/>
      <c r="D3" s="213"/>
      <c r="E3" s="213"/>
      <c r="F3" s="18"/>
      <c r="G3" s="18"/>
      <c r="H3" s="18"/>
      <c r="I3" s="18"/>
      <c r="J3" s="18"/>
      <c r="K3" s="18"/>
      <c r="L3" s="18"/>
      <c r="M3" s="18"/>
      <c r="N3" s="23"/>
    </row>
    <row r="4" spans="1:14" ht="20.149999999999999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49999999999999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49999999999999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49999999999999" customHeight="1">
      <c r="A7" s="70"/>
      <c r="B7" s="88" t="str">
        <f>Indice!B7</f>
        <v>Fecha de publicación: marzo 2026</v>
      </c>
      <c r="C7" s="88"/>
      <c r="D7" s="88"/>
      <c r="E7" s="88"/>
      <c r="F7" s="88"/>
      <c r="G7" s="50"/>
      <c r="H7" s="50"/>
      <c r="I7" s="50"/>
      <c r="J7" s="240" t="s">
        <v>90</v>
      </c>
      <c r="K7" s="240"/>
      <c r="L7" s="50"/>
      <c r="M7" s="50"/>
      <c r="N7" s="51"/>
    </row>
    <row r="8" spans="1:14" ht="20.149999999999999" customHeight="1" thickBot="1">
      <c r="A8" s="71"/>
      <c r="B8" s="82" t="str">
        <f>Indice!B8</f>
        <v>Fecha de corte: febrero 2026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49999999999999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49999999999999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53125" defaultRowHeight="12.5"/>
  <cols>
    <col min="1" max="1" width="26.1796875" style="30" customWidth="1"/>
    <col min="2" max="16384" width="11.453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ESTRELLA PEREZ DANIELA ALEJANDRA</cp:lastModifiedBy>
  <dcterms:created xsi:type="dcterms:W3CDTF">2015-09-24T22:35:12Z</dcterms:created>
  <dcterms:modified xsi:type="dcterms:W3CDTF">2026-03-25T16:26:52Z</dcterms:modified>
</cp:coreProperties>
</file>