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15" windowWidth="17160" windowHeight="5655" tabRatio="845"/>
  </bookViews>
  <sheets>
    <sheet name="Abonados" sheetId="1" r:id="rId1"/>
    <sheet name="Participación del mercado" sheetId="2" r:id="rId2"/>
    <sheet name="INDICADORES ECONÓMICOS" sheetId="4" r:id="rId3"/>
    <sheet name="CALIDAD DEL SERVICIO" sheetId="5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F17" i="5" l="1"/>
  <c r="C14" i="2"/>
  <c r="C13" i="2"/>
  <c r="C12" i="2"/>
  <c r="C11" i="2"/>
  <c r="C10" i="2"/>
  <c r="C9" i="2"/>
  <c r="C15" i="2" s="1"/>
  <c r="M32" i="1"/>
  <c r="F16" i="5" l="1"/>
  <c r="L32" i="1" l="1"/>
  <c r="J32" i="1" l="1"/>
  <c r="K32" i="1"/>
  <c r="F15" i="5" l="1"/>
  <c r="F14" i="5" l="1"/>
  <c r="F13" i="5"/>
  <c r="F12" i="5"/>
  <c r="I10" i="1"/>
  <c r="I32" i="1" s="1"/>
  <c r="H32" i="1"/>
  <c r="G32" i="1"/>
  <c r="F32" i="1"/>
  <c r="F11" i="5"/>
  <c r="F10" i="5"/>
  <c r="F9" i="5"/>
  <c r="D32" i="1"/>
  <c r="E32" i="1"/>
  <c r="C32" i="1"/>
  <c r="C16" i="2" l="1"/>
  <c r="D15" i="2" l="1"/>
  <c r="D10" i="2"/>
  <c r="D9" i="2"/>
  <c r="D12" i="2"/>
  <c r="D13" i="2"/>
  <c r="D14" i="2"/>
  <c r="D11" i="2"/>
  <c r="D16" i="2" l="1"/>
</calcChain>
</file>

<file path=xl/sharedStrings.xml><?xml version="1.0" encoding="utf-8"?>
<sst xmlns="http://schemas.openxmlformats.org/spreadsheetml/2006/main" count="88" uniqueCount="64">
  <si>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</si>
  <si>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</si>
  <si>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</si>
  <si>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</si>
  <si>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</si>
  <si>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</si>
  <si>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</si>
  <si>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</si>
  <si>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</si>
  <si>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</si>
  <si>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</si>
  <si>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</si>
  <si>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</si>
  <si>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</si>
  <si>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</si>
  <si>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</si>
  <si>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</si>
  <si>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</si>
  <si>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</si>
  <si>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</si>
  <si>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</si>
  <si>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</si>
  <si>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</si>
  <si>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</si>
  <si>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</si>
  <si>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</si>
  <si>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</si>
  <si>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</si>
  <si>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</si>
  <si>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</si>
  <si>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</si>
  <si>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</si>
  <si>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</si>
  <si>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</si>
  <si>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</si>
  <si>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</si>
  <si>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</si>
  <si>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</si>
  <si>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</si>
  <si>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</si>
  <si>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may-13</t>
  </si>
  <si>
    <t>Usuarios por Concesionario (2008-Actualidad)</t>
  </si>
  <si>
    <t>SERVICIO PORTADOR</t>
  </si>
  <si>
    <t>Abonados del Servicio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</si>
  <si>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</si>
  <si>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</si>
  <si>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</si>
  <si>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</si>
  <si>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 PARTICIPACIÓN DEL MERCADO</t>
  </si>
  <si>
    <t xml:space="preserve">   NUMERO DE FALLAS DE LA RED</t>
  </si>
  <si>
    <t>NOTA 1: Telconet,(LITORAL) se duplica del mes de Mayo</t>
  </si>
  <si>
    <t>NOTA 2: SETEL y SURATEL, se duplica del mes de Mayo</t>
  </si>
  <si>
    <t>NOTA 3: La información de CNT E.P. (EX-TELECSA S.A.) desde diciembre 2012 se incluyen en CNT E.P.</t>
  </si>
  <si>
    <t>jun-13</t>
  </si>
  <si>
    <t>Fecha de Publicación: 25 de Julio del 2013</t>
  </si>
  <si>
    <t>Número usuarios
Junio 2013</t>
  </si>
  <si>
    <t xml:space="preserve">      Fecha de Publicación: 25 de Julio del 2013</t>
  </si>
  <si>
    <t>NOTA 1: Los ingresos de 2013 son de enero - junio.</t>
  </si>
  <si>
    <t>NOTA 2: Telconet,(LITORAL) se duplica del mes de Mayo</t>
  </si>
  <si>
    <t>NOTA 3: SETEL y SURATEL, se duplica del mes de Mayo</t>
  </si>
  <si>
    <t>NOTA 2: La información SURATEL, se duplica del mes de Mayo</t>
  </si>
  <si>
    <t>NOTA 3: La información SETEL, se duplica del mes de Mayo</t>
  </si>
  <si>
    <t>NOTA 1: La información de Telconet,(LITORAL) se duplica del mes de Mayo</t>
  </si>
  <si>
    <t xml:space="preserve">       PARTICIPACIÓN DEL MERCADO 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</si>
</sst>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7" fillId="2" borderId="0" xfId="0" applyFont="1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Abonados!$C$9:$M$9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</c:strCache>
            </c:strRef>
          </c:cat>
          <c:val>
            <c:numRef>
              <c:f>Abonados!$C$32:$M$32</c:f>
              <c:numCache>
                <c:formatCode>#,##0</c:formatCode>
                <c:ptCount val="11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  <c:pt idx="10">
                  <c:v>849254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437504"/>
        <c:axId val="138192576"/>
      </c:barChart>
      <c:catAx>
        <c:axId val="14043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8192576"/>
        <c:crosses val="autoZero"/>
        <c:auto val="1"/>
        <c:lblAlgn val="ctr"/>
        <c:lblOffset val="100"/>
        <c:noMultiLvlLbl val="0"/>
      </c:catAx>
      <c:valAx>
        <c:axId val="138192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4043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518531</c:v>
                </c:pt>
                <c:pt idx="1">
                  <c:v>146024</c:v>
                </c:pt>
                <c:pt idx="2">
                  <c:v>111763</c:v>
                </c:pt>
                <c:pt idx="3">
                  <c:v>16320</c:v>
                </c:pt>
                <c:pt idx="4">
                  <c:v>37691</c:v>
                </c:pt>
                <c:pt idx="5">
                  <c:v>6248</c:v>
                </c:pt>
                <c:pt idx="6">
                  <c:v>12677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0.61057233760453289</c:v>
                </c:pt>
                <c:pt idx="1">
                  <c:v>0.17194384718823816</c:v>
                </c:pt>
                <c:pt idx="2">
                  <c:v>0.13160138191871926</c:v>
                </c:pt>
                <c:pt idx="3">
                  <c:v>1.9216865625596113E-2</c:v>
                </c:pt>
                <c:pt idx="4">
                  <c:v>4.4381304062153369E-2</c:v>
                </c:pt>
                <c:pt idx="5">
                  <c:v>7.3570451243090999E-3</c:v>
                </c:pt>
                <c:pt idx="6">
                  <c:v>1.4927218476451096E-2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41311093.196864165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42496"/>
        <c:axId val="138198336"/>
      </c:barChart>
      <c:catAx>
        <c:axId val="14084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198336"/>
        <c:crosses val="autoZero"/>
        <c:auto val="1"/>
        <c:lblAlgn val="ctr"/>
        <c:lblOffset val="100"/>
        <c:noMultiLvlLbl val="0"/>
      </c:catAx>
      <c:valAx>
        <c:axId val="13819833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14084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4761</xdr:rowOff>
    </xdr:from>
    <xdr:to>
      <xdr:col>12</xdr:col>
      <xdr:colOff>0</xdr:colOff>
      <xdr:row>60</xdr:row>
      <xdr:rowOff>9524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47625</xdr:colOff>
      <xdr:row>2</xdr:row>
      <xdr:rowOff>85725</xdr:rowOff>
    </xdr:from>
    <xdr:to>
      <xdr:col>12</xdr:col>
      <xdr:colOff>608916</xdr:colOff>
      <xdr:row>6</xdr:row>
      <xdr:rowOff>23813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46672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533400</xdr:colOff>
      <xdr:row>39</xdr:row>
      <xdr:rowOff>9525</xdr:rowOff>
    </xdr:from>
    <xdr:to>
      <xdr:col>11</xdr:col>
      <xdr:colOff>513666</xdr:colOff>
      <xdr:row>42</xdr:row>
      <xdr:rowOff>4763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761047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9525</xdr:rowOff>
    </xdr:from>
    <xdr:to>
      <xdr:col>6</xdr:col>
      <xdr:colOff>19049</xdr:colOff>
      <xdr:row>46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22</xdr:row>
      <xdr:rowOff>171450</xdr:rowOff>
    </xdr:from>
    <xdr:to>
      <xdr:col>5</xdr:col>
      <xdr:colOff>523191</xdr:colOff>
      <xdr:row>25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7</xdr:row>
      <xdr:rowOff>4762</xdr:rowOff>
    </xdr:from>
    <xdr:to>
      <xdr:col>10</xdr:col>
      <xdr:colOff>9525</xdr:colOff>
      <xdr:row>21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2</xdr:row>
      <xdr:rowOff>104775</xdr:rowOff>
    </xdr:from>
    <xdr:to>
      <xdr:col>9</xdr:col>
      <xdr:colOff>556833</xdr:colOff>
      <xdr:row>4</xdr:row>
      <xdr:rowOff>138113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85775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13</v>
          </cell>
        </row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0"/>
  <sheetViews>
    <sheetView tabSelected="1" topLeftCell="A4" zoomScaleNormal="100" workbookViewId="0">
      <selection activeCell="F24" sqref="F24"/>
    </sheetView>
  </sheetViews>
  <sheetFormatPr baseColWidth="10" defaultRowHeight="15" x14ac:dyDescent="0.25"/>
  <cols>
    <col min="1" max="1" width="4.85546875" style="43" customWidth="1"/>
    <col min="2" max="2" width="56.85546875" style="43" customWidth="1"/>
    <col min="3" max="3" width="7.7109375" style="43" bestFit="1" customWidth="1"/>
    <col min="4" max="5" width="8.42578125" style="43" bestFit="1" customWidth="1"/>
    <col min="6" max="6" width="7.5703125" style="43" customWidth="1"/>
    <col min="7" max="9" width="8.42578125" style="43" bestFit="1" customWidth="1"/>
    <col min="10" max="10" width="8.7109375" style="43" customWidth="1"/>
    <col min="11" max="12" width="11.5703125" style="43" bestFit="1" customWidth="1"/>
    <col min="13" max="16384" width="11.42578125" style="43"/>
  </cols>
  <sheetData>
    <row r="3" spans="1:13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2" customHeight="1" x14ac:dyDescent="0.25">
      <c r="A5" s="4"/>
      <c r="B5" s="8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2.75" customHeight="1" x14ac:dyDescent="0.25">
      <c r="A7" s="4"/>
      <c r="B7" s="9" t="s">
        <v>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46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53</v>
      </c>
    </row>
    <row r="10" spans="1:13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11</v>
      </c>
      <c r="I10" s="11">
        <f>[1]Reportes!$F$8</f>
        <v>11</v>
      </c>
      <c r="J10" s="11">
        <v>11</v>
      </c>
      <c r="K10" s="11">
        <v>11</v>
      </c>
      <c r="L10" s="11">
        <v>11</v>
      </c>
      <c r="M10" s="11">
        <v>11</v>
      </c>
    </row>
    <row r="11" spans="1:13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25817</v>
      </c>
      <c r="I11" s="11">
        <v>28191</v>
      </c>
      <c r="J11" s="11">
        <v>30511</v>
      </c>
      <c r="K11" s="11">
        <v>33432</v>
      </c>
      <c r="L11" s="11">
        <v>33432</v>
      </c>
      <c r="M11" s="11">
        <v>37691</v>
      </c>
    </row>
    <row r="12" spans="1:13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14862</v>
      </c>
      <c r="I12" s="11">
        <v>14914</v>
      </c>
      <c r="J12" s="11">
        <v>15428</v>
      </c>
      <c r="K12" s="11">
        <v>15479</v>
      </c>
      <c r="L12" s="11">
        <v>15803</v>
      </c>
      <c r="M12" s="11">
        <v>16320</v>
      </c>
    </row>
    <row r="13" spans="1:13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138690</v>
      </c>
      <c r="I13" s="11">
        <v>139602</v>
      </c>
      <c r="J13" s="11">
        <v>140552</v>
      </c>
      <c r="K13" s="11">
        <v>143327</v>
      </c>
      <c r="L13" s="11">
        <v>146024</v>
      </c>
      <c r="M13" s="11">
        <v>146024</v>
      </c>
    </row>
    <row r="14" spans="1:13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13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</row>
    <row r="15" spans="1:13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335</v>
      </c>
      <c r="I15" s="11">
        <v>335</v>
      </c>
      <c r="J15" s="11">
        <v>335</v>
      </c>
      <c r="K15" s="11">
        <v>335</v>
      </c>
      <c r="L15" s="11">
        <v>340</v>
      </c>
      <c r="M15" s="11">
        <v>338</v>
      </c>
    </row>
    <row r="16" spans="1:13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21</v>
      </c>
      <c r="I16" s="11">
        <v>21</v>
      </c>
      <c r="J16" s="11">
        <v>20</v>
      </c>
      <c r="K16" s="11">
        <v>20</v>
      </c>
      <c r="L16" s="11">
        <v>20</v>
      </c>
      <c r="M16" s="11">
        <v>21</v>
      </c>
    </row>
    <row r="17" spans="1:13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483283</v>
      </c>
      <c r="I17" s="11">
        <v>484833</v>
      </c>
      <c r="J17" s="11">
        <v>488493</v>
      </c>
      <c r="K17" s="11">
        <v>500163</v>
      </c>
      <c r="L17" s="11">
        <v>512556</v>
      </c>
      <c r="M17" s="11">
        <v>518531</v>
      </c>
    </row>
    <row r="18" spans="1:13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103092</v>
      </c>
      <c r="I18" s="11">
        <v>104993</v>
      </c>
      <c r="J18" s="11">
        <v>107072</v>
      </c>
      <c r="K18" s="11">
        <v>108293</v>
      </c>
      <c r="L18" s="11">
        <v>109836</v>
      </c>
      <c r="M18" s="11">
        <v>111763</v>
      </c>
    </row>
    <row r="19" spans="1:13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36</v>
      </c>
      <c r="I19" s="11">
        <v>38</v>
      </c>
      <c r="J19" s="11">
        <v>37</v>
      </c>
      <c r="K19" s="11">
        <v>37</v>
      </c>
      <c r="L19" s="11">
        <v>37</v>
      </c>
      <c r="M19" s="11">
        <v>37</v>
      </c>
    </row>
    <row r="20" spans="1:13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</row>
    <row r="21" spans="1:13" x14ac:dyDescent="0.2">
      <c r="A21" s="10">
        <v>12</v>
      </c>
      <c r="B21" s="10" t="s">
        <v>35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839</v>
      </c>
      <c r="I21" s="11">
        <v>846</v>
      </c>
      <c r="J21" s="11">
        <v>845</v>
      </c>
      <c r="K21" s="11">
        <v>856</v>
      </c>
      <c r="L21" s="11">
        <v>850</v>
      </c>
      <c r="M21" s="11">
        <v>846</v>
      </c>
    </row>
    <row r="22" spans="1:13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167</v>
      </c>
      <c r="I22" s="11">
        <v>169</v>
      </c>
      <c r="J22" s="11">
        <v>169</v>
      </c>
      <c r="K22" s="11">
        <v>174</v>
      </c>
      <c r="L22" s="11">
        <v>174</v>
      </c>
      <c r="M22" s="11">
        <v>174</v>
      </c>
    </row>
    <row r="23" spans="1:13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6176</v>
      </c>
      <c r="I23" s="11">
        <v>6248</v>
      </c>
      <c r="J23" s="11">
        <v>6248</v>
      </c>
      <c r="K23" s="11">
        <v>6248</v>
      </c>
      <c r="L23" s="11">
        <v>6248</v>
      </c>
      <c r="M23" s="11">
        <v>6248</v>
      </c>
    </row>
    <row r="24" spans="1:13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276</v>
      </c>
      <c r="I24" s="11">
        <v>281</v>
      </c>
      <c r="J24" s="11">
        <v>279</v>
      </c>
      <c r="K24" s="11">
        <v>284</v>
      </c>
      <c r="L24" s="11">
        <v>288</v>
      </c>
      <c r="M24" s="11">
        <v>291</v>
      </c>
    </row>
    <row r="25" spans="1:13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56</v>
      </c>
      <c r="I25" s="11">
        <v>58</v>
      </c>
      <c r="J25" s="11">
        <v>63</v>
      </c>
      <c r="K25" s="11">
        <v>55</v>
      </c>
      <c r="L25" s="11">
        <v>59</v>
      </c>
      <c r="M25" s="11">
        <v>61</v>
      </c>
    </row>
    <row r="26" spans="1:13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9</v>
      </c>
      <c r="I26" s="11">
        <v>9</v>
      </c>
      <c r="J26" s="11">
        <v>8</v>
      </c>
      <c r="K26" s="11">
        <v>8</v>
      </c>
      <c r="L26" s="11">
        <v>8</v>
      </c>
      <c r="M26" s="11">
        <v>8</v>
      </c>
    </row>
    <row r="27" spans="1:13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4</v>
      </c>
    </row>
    <row r="28" spans="1:13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</row>
    <row r="29" spans="1:13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</row>
    <row r="30" spans="1:13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748</v>
      </c>
      <c r="I30" s="11">
        <v>652</v>
      </c>
      <c r="J30" s="11">
        <v>636</v>
      </c>
      <c r="K30" s="11">
        <v>636</v>
      </c>
      <c r="L30" s="11">
        <v>636</v>
      </c>
      <c r="M30" s="11">
        <v>620</v>
      </c>
    </row>
    <row r="31" spans="1:13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3" x14ac:dyDescent="0.25">
      <c r="A32" s="49" t="s">
        <v>15</v>
      </c>
      <c r="B32" s="49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SUM(H10:H30)</f>
        <v>782922</v>
      </c>
      <c r="I32" s="13">
        <f>SUM(I10:I30)</f>
        <v>789779</v>
      </c>
      <c r="J32" s="13">
        <f>SUM(J10:J31)</f>
        <v>799540</v>
      </c>
      <c r="K32" s="13">
        <f>SUM(K10:K31)</f>
        <v>818497</v>
      </c>
      <c r="L32" s="13">
        <f>SUM(L10:L31)</f>
        <v>835998</v>
      </c>
      <c r="M32" s="13">
        <f>SUM(M10:M31)</f>
        <v>849254</v>
      </c>
    </row>
    <row r="33" spans="1:14" x14ac:dyDescent="0.25">
      <c r="A33" s="39"/>
    </row>
    <row r="34" spans="1:14" x14ac:dyDescent="0.25">
      <c r="A34" s="39"/>
      <c r="B34" s="42" t="s">
        <v>50</v>
      </c>
    </row>
    <row r="35" spans="1:14" x14ac:dyDescent="0.25">
      <c r="A35" s="39"/>
      <c r="B35" s="42" t="s">
        <v>51</v>
      </c>
    </row>
    <row r="36" spans="1:14" x14ac:dyDescent="0.2">
      <c r="B36" s="42" t="s">
        <v>52</v>
      </c>
    </row>
    <row r="39" spans="1:14" x14ac:dyDescent="0.25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4" ht="18" x14ac:dyDescent="0.25">
      <c r="C40" s="7"/>
      <c r="D40" s="6" t="s">
        <v>42</v>
      </c>
      <c r="E40" s="4"/>
      <c r="F40" s="4"/>
      <c r="G40" s="4"/>
      <c r="H40" s="4"/>
      <c r="I40" s="4"/>
      <c r="J40" s="4"/>
      <c r="K40" s="4"/>
      <c r="L40" s="4"/>
      <c r="M40" s="44"/>
      <c r="N40" s="44"/>
    </row>
    <row r="41" spans="1:14" x14ac:dyDescent="0.25">
      <c r="C41" s="4"/>
      <c r="D41" s="8" t="s">
        <v>43</v>
      </c>
      <c r="E41" s="4"/>
      <c r="F41" s="4"/>
      <c r="G41" s="4"/>
      <c r="H41" s="4"/>
      <c r="I41" s="4"/>
      <c r="J41" s="4"/>
      <c r="K41" s="4"/>
      <c r="L41" s="4"/>
      <c r="M41" s="44"/>
      <c r="N41" s="44"/>
    </row>
    <row r="42" spans="1:14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4"/>
      <c r="N42" s="44"/>
    </row>
    <row r="43" spans="1:14" x14ac:dyDescent="0.25">
      <c r="C43" s="4"/>
      <c r="D43" s="9" t="s">
        <v>54</v>
      </c>
      <c r="E43" s="4"/>
      <c r="F43" s="4"/>
      <c r="G43" s="4"/>
      <c r="H43" s="4"/>
      <c r="I43" s="4"/>
      <c r="J43" s="4"/>
      <c r="K43" s="4"/>
      <c r="L43" s="4"/>
      <c r="M43" s="44"/>
      <c r="N43" s="44"/>
    </row>
    <row r="44" spans="1:14" ht="7.5" customHeight="1" x14ac:dyDescent="0.25"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4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4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4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4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3:12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3:12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3:1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3:1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3:12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3:1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3:1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3:1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3:1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3:1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3:1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ortState ref="B6:B28">
    <sortCondition ref="B6:B28"/>
  </sortState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workbookViewId="0">
      <selection activeCell="B21" sqref="B21"/>
    </sheetView>
  </sheetViews>
  <sheetFormatPr baseColWidth="10" defaultRowHeight="15" x14ac:dyDescent="0.25"/>
  <cols>
    <col min="1" max="1" width="11.42578125" style="39"/>
    <col min="2" max="2" width="47.7109375" style="39" bestFit="1" customWidth="1"/>
    <col min="3" max="3" width="15.85546875" style="39" customWidth="1"/>
    <col min="4" max="4" width="22.5703125" style="39" customWidth="1"/>
    <col min="5" max="16384" width="11.42578125" style="39"/>
  </cols>
  <sheetData>
    <row r="2" spans="1:10" x14ac:dyDescent="0.25">
      <c r="A2" s="7"/>
      <c r="B2" s="7"/>
      <c r="C2" s="7"/>
      <c r="D2" s="7"/>
      <c r="E2" s="43"/>
      <c r="F2" s="43"/>
      <c r="G2" s="43"/>
      <c r="H2" s="43"/>
      <c r="I2" s="43"/>
      <c r="J2" s="43"/>
    </row>
    <row r="3" spans="1:10" ht="15" customHeight="1" x14ac:dyDescent="0.25">
      <c r="A3" s="50" t="s">
        <v>47</v>
      </c>
      <c r="B3" s="50"/>
      <c r="C3" s="4"/>
      <c r="D3" s="4"/>
      <c r="E3" s="44"/>
      <c r="F3" s="44"/>
      <c r="G3" s="44"/>
      <c r="H3" s="44"/>
      <c r="I3" s="44"/>
      <c r="J3" s="44"/>
    </row>
    <row r="4" spans="1:10" x14ac:dyDescent="0.25">
      <c r="A4" s="51" t="s">
        <v>48</v>
      </c>
      <c r="B4" s="51"/>
      <c r="C4" s="4"/>
      <c r="D4" s="4"/>
      <c r="E4" s="44"/>
      <c r="F4" s="44"/>
      <c r="G4" s="44"/>
      <c r="H4" s="44"/>
      <c r="I4" s="44"/>
      <c r="J4" s="44"/>
    </row>
    <row r="5" spans="1:10" x14ac:dyDescent="0.25">
      <c r="A5" s="4"/>
      <c r="B5" s="4"/>
      <c r="C5" s="4"/>
      <c r="D5" s="4"/>
      <c r="E5" s="44"/>
      <c r="F5" s="44"/>
      <c r="G5" s="44"/>
      <c r="H5" s="44"/>
      <c r="I5" s="44"/>
      <c r="J5" s="44"/>
    </row>
    <row r="6" spans="1:10" x14ac:dyDescent="0.25">
      <c r="A6" s="52" t="s">
        <v>56</v>
      </c>
      <c r="B6" s="52"/>
      <c r="C6" s="4"/>
      <c r="D6" s="4"/>
      <c r="E6" s="44"/>
      <c r="F6" s="44"/>
      <c r="G6" s="44"/>
      <c r="H6" s="44"/>
      <c r="I6" s="44"/>
      <c r="J6" s="44"/>
    </row>
    <row r="7" spans="1:10" ht="6" customHeight="1" x14ac:dyDescent="0.25">
      <c r="A7" s="5"/>
      <c r="B7" s="5"/>
      <c r="C7" s="5"/>
      <c r="D7" s="5"/>
      <c r="E7" s="44"/>
      <c r="F7" s="44"/>
      <c r="G7" s="44"/>
      <c r="H7" s="44"/>
      <c r="I7" s="44"/>
      <c r="J7" s="44"/>
    </row>
    <row r="8" spans="1:10" ht="45" x14ac:dyDescent="0.25">
      <c r="A8" s="33" t="s">
        <v>0</v>
      </c>
      <c r="B8" s="33" t="s">
        <v>1</v>
      </c>
      <c r="C8" s="33" t="s">
        <v>55</v>
      </c>
      <c r="D8" s="33" t="s">
        <v>13</v>
      </c>
    </row>
    <row r="9" spans="1:10" x14ac:dyDescent="0.25">
      <c r="A9" s="15">
        <v>1</v>
      </c>
      <c r="B9" s="15" t="s">
        <v>30</v>
      </c>
      <c r="C9" s="16">
        <f>Abonados!M17</f>
        <v>518531</v>
      </c>
      <c r="D9" s="17">
        <f>C9/$C$16</f>
        <v>0.61057233760453289</v>
      </c>
    </row>
    <row r="10" spans="1:10" x14ac:dyDescent="0.25">
      <c r="A10" s="15">
        <v>2</v>
      </c>
      <c r="B10" s="15" t="s">
        <v>2</v>
      </c>
      <c r="C10" s="16">
        <f>Abonados!M13</f>
        <v>146024</v>
      </c>
      <c r="D10" s="17">
        <f t="shared" ref="D10:D15" si="0">C10/$C$16</f>
        <v>0.17194384718823816</v>
      </c>
    </row>
    <row r="11" spans="1:10" x14ac:dyDescent="0.25">
      <c r="A11" s="15">
        <v>3</v>
      </c>
      <c r="B11" s="15" t="s">
        <v>37</v>
      </c>
      <c r="C11" s="16">
        <f>Abonados!M18</f>
        <v>111763</v>
      </c>
      <c r="D11" s="17">
        <f t="shared" si="0"/>
        <v>0.13160138191871926</v>
      </c>
    </row>
    <row r="12" spans="1:10" x14ac:dyDescent="0.25">
      <c r="A12" s="15">
        <v>4</v>
      </c>
      <c r="B12" s="15" t="s">
        <v>6</v>
      </c>
      <c r="C12" s="16">
        <f>Abonados!M12</f>
        <v>16320</v>
      </c>
      <c r="D12" s="17">
        <f t="shared" si="0"/>
        <v>1.9216865625596113E-2</v>
      </c>
    </row>
    <row r="13" spans="1:10" x14ac:dyDescent="0.25">
      <c r="A13" s="15">
        <v>5</v>
      </c>
      <c r="B13" s="15" t="s">
        <v>3</v>
      </c>
      <c r="C13" s="16">
        <f>Abonados!M11</f>
        <v>37691</v>
      </c>
      <c r="D13" s="17">
        <f t="shared" si="0"/>
        <v>4.4381304062153369E-2</v>
      </c>
    </row>
    <row r="14" spans="1:10" x14ac:dyDescent="0.25">
      <c r="A14" s="15">
        <v>6</v>
      </c>
      <c r="B14" s="15" t="s">
        <v>9</v>
      </c>
      <c r="C14" s="16">
        <f>Abonados!M23</f>
        <v>6248</v>
      </c>
      <c r="D14" s="17">
        <f t="shared" si="0"/>
        <v>7.3570451243090999E-3</v>
      </c>
    </row>
    <row r="15" spans="1:10" x14ac:dyDescent="0.25">
      <c r="A15" s="15">
        <v>7</v>
      </c>
      <c r="B15" s="15" t="s">
        <v>28</v>
      </c>
      <c r="C15" s="16">
        <f>(Abonados!M32-SUM('Participación del mercado'!C9:C14))</f>
        <v>12677</v>
      </c>
      <c r="D15" s="17">
        <f t="shared" si="0"/>
        <v>1.4927218476451096E-2</v>
      </c>
      <c r="F15" s="45"/>
    </row>
    <row r="16" spans="1:10" x14ac:dyDescent="0.25">
      <c r="A16" s="49" t="s">
        <v>15</v>
      </c>
      <c r="B16" s="49"/>
      <c r="C16" s="13">
        <f>SUM(C9:C15)</f>
        <v>849254</v>
      </c>
      <c r="D16" s="18">
        <f>SUM(D9:D15)</f>
        <v>1</v>
      </c>
      <c r="F16" s="45"/>
    </row>
    <row r="18" spans="1:6" x14ac:dyDescent="0.25">
      <c r="A18" s="43"/>
      <c r="B18" s="42" t="s">
        <v>50</v>
      </c>
    </row>
    <row r="19" spans="1:6" x14ac:dyDescent="0.25">
      <c r="A19" s="43"/>
      <c r="B19" s="42" t="s">
        <v>51</v>
      </c>
    </row>
    <row r="20" spans="1:6" x14ac:dyDescent="0.25">
      <c r="A20" s="43"/>
      <c r="B20" s="43"/>
    </row>
    <row r="21" spans="1:6" x14ac:dyDescent="0.25">
      <c r="B21" s="43"/>
    </row>
    <row r="23" spans="1:6" x14ac:dyDescent="0.25">
      <c r="B23" s="7"/>
      <c r="C23" s="7"/>
      <c r="D23" s="7"/>
      <c r="E23" s="7"/>
      <c r="F23" s="19"/>
    </row>
    <row r="24" spans="1:6" ht="18" x14ac:dyDescent="0.25">
      <c r="B24" s="22" t="s">
        <v>44</v>
      </c>
      <c r="C24" s="20"/>
      <c r="D24" s="4"/>
      <c r="E24" s="4"/>
      <c r="F24" s="19"/>
    </row>
    <row r="25" spans="1:6" x14ac:dyDescent="0.25">
      <c r="B25" s="21" t="s">
        <v>63</v>
      </c>
      <c r="C25" s="20"/>
      <c r="D25" s="4"/>
      <c r="E25" s="4"/>
      <c r="F25" s="19"/>
    </row>
    <row r="26" spans="1:6" x14ac:dyDescent="0.25">
      <c r="B26" s="4"/>
      <c r="C26" s="4"/>
      <c r="D26" s="4"/>
      <c r="E26" s="4"/>
      <c r="F26" s="19"/>
    </row>
    <row r="27" spans="1:6" x14ac:dyDescent="0.25">
      <c r="B27" s="52" t="s">
        <v>56</v>
      </c>
      <c r="C27" s="52"/>
      <c r="D27" s="4"/>
      <c r="E27" s="4"/>
      <c r="F27" s="19"/>
    </row>
    <row r="28" spans="1:6" ht="6" customHeight="1" x14ac:dyDescent="0.25">
      <c r="B28" s="36"/>
      <c r="C28" s="36"/>
      <c r="D28" s="36"/>
      <c r="E28" s="36"/>
      <c r="F28" s="36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</sheetData>
  <sortState ref="A5:D27">
    <sortCondition descending="1" ref="C5"/>
  </sortState>
  <mergeCells count="5">
    <mergeCell ref="A16:B16"/>
    <mergeCell ref="A3:B3"/>
    <mergeCell ref="A4:B4"/>
    <mergeCell ref="A6:B6"/>
    <mergeCell ref="B27:C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B9" sqref="B9"/>
    </sheetView>
  </sheetViews>
  <sheetFormatPr baseColWidth="10" defaultRowHeight="15" x14ac:dyDescent="0.25"/>
  <cols>
    <col min="1" max="2" width="11.42578125" style="39"/>
    <col min="3" max="3" width="43.28515625" style="39" customWidth="1"/>
    <col min="4" max="4" width="6" style="39" customWidth="1"/>
    <col min="5" max="16384" width="11.42578125" style="39"/>
  </cols>
  <sheetData>
    <row r="2" spans="2:10" x14ac:dyDescent="0.25">
      <c r="B2" s="7"/>
      <c r="C2" s="7"/>
      <c r="D2" s="43"/>
      <c r="E2" s="7"/>
      <c r="F2" s="7"/>
      <c r="G2" s="7"/>
      <c r="H2" s="7"/>
      <c r="I2" s="7"/>
      <c r="J2" s="7"/>
    </row>
    <row r="3" spans="2:10" ht="15" customHeight="1" x14ac:dyDescent="0.25">
      <c r="B3" s="53" t="s">
        <v>45</v>
      </c>
      <c r="C3" s="53"/>
      <c r="D3" s="44"/>
      <c r="E3" s="26" t="s">
        <v>45</v>
      </c>
      <c r="F3" s="26"/>
      <c r="G3" s="7"/>
      <c r="H3" s="7"/>
      <c r="I3" s="7"/>
      <c r="J3" s="7"/>
    </row>
    <row r="4" spans="2:10" x14ac:dyDescent="0.25">
      <c r="B4" s="54" t="s">
        <v>46</v>
      </c>
      <c r="C4" s="54"/>
      <c r="D4" s="44"/>
      <c r="E4" s="27" t="s">
        <v>46</v>
      </c>
      <c r="F4" s="27"/>
      <c r="G4" s="7"/>
      <c r="H4" s="7"/>
      <c r="I4" s="7"/>
      <c r="J4" s="7"/>
    </row>
    <row r="5" spans="2:10" x14ac:dyDescent="0.25">
      <c r="B5" s="4"/>
      <c r="C5" s="4"/>
      <c r="D5" s="44"/>
      <c r="E5" s="4"/>
      <c r="F5" s="4"/>
      <c r="G5" s="7"/>
      <c r="H5" s="7"/>
      <c r="I5" s="7"/>
      <c r="J5" s="7"/>
    </row>
    <row r="6" spans="2:10" x14ac:dyDescent="0.25">
      <c r="B6" s="55" t="s">
        <v>56</v>
      </c>
      <c r="C6" s="52"/>
      <c r="D6" s="44"/>
      <c r="E6" s="28" t="s">
        <v>56</v>
      </c>
      <c r="F6" s="9"/>
      <c r="G6" s="7"/>
      <c r="H6" s="7"/>
      <c r="I6" s="7"/>
      <c r="J6" s="7"/>
    </row>
    <row r="7" spans="2:10" ht="6" customHeight="1" x14ac:dyDescent="0.25">
      <c r="B7" s="5"/>
      <c r="C7" s="5"/>
      <c r="D7" s="44"/>
      <c r="E7" s="32"/>
      <c r="F7" s="32"/>
      <c r="G7" s="32"/>
      <c r="H7" s="32"/>
      <c r="I7" s="32"/>
      <c r="J7" s="32"/>
    </row>
    <row r="8" spans="2:10" s="47" customFormat="1" x14ac:dyDescent="0.25">
      <c r="B8" s="37" t="s">
        <v>14</v>
      </c>
      <c r="C8" s="38" t="s">
        <v>27</v>
      </c>
      <c r="E8" s="2"/>
      <c r="F8" s="2"/>
      <c r="G8" s="2"/>
      <c r="H8" s="2"/>
      <c r="I8" s="2"/>
      <c r="J8" s="2"/>
    </row>
    <row r="9" spans="2:10" s="47" customFormat="1" x14ac:dyDescent="0.25">
      <c r="B9" s="24">
        <v>2008</v>
      </c>
      <c r="C9" s="23">
        <v>75335391.200052798</v>
      </c>
      <c r="D9" s="48"/>
      <c r="E9" s="2"/>
      <c r="F9" s="2"/>
      <c r="G9" s="2"/>
      <c r="H9" s="2"/>
      <c r="I9" s="2"/>
      <c r="J9" s="2"/>
    </row>
    <row r="10" spans="2:10" s="47" customFormat="1" x14ac:dyDescent="0.25">
      <c r="B10" s="24">
        <v>2009</v>
      </c>
      <c r="C10" s="23">
        <v>111115474.58632284</v>
      </c>
      <c r="D10" s="3"/>
      <c r="E10" s="25"/>
      <c r="F10" s="2"/>
      <c r="G10" s="2"/>
      <c r="H10" s="2"/>
      <c r="I10" s="2"/>
      <c r="J10" s="2"/>
    </row>
    <row r="11" spans="2:10" s="47" customFormat="1" x14ac:dyDescent="0.25">
      <c r="B11" s="24">
        <v>2010</v>
      </c>
      <c r="C11" s="23">
        <v>63242391.930800006</v>
      </c>
      <c r="E11" s="2"/>
      <c r="F11" s="2"/>
      <c r="G11" s="2"/>
      <c r="H11" s="2"/>
      <c r="I11" s="2"/>
      <c r="J11" s="2"/>
    </row>
    <row r="12" spans="2:10" s="47" customFormat="1" x14ac:dyDescent="0.25">
      <c r="B12" s="24">
        <v>2011</v>
      </c>
      <c r="C12" s="23">
        <v>89524794.438399971</v>
      </c>
      <c r="E12" s="2"/>
      <c r="F12" s="2"/>
      <c r="G12" s="2"/>
      <c r="H12" s="2"/>
      <c r="I12" s="2"/>
      <c r="J12" s="2"/>
    </row>
    <row r="13" spans="2:10" s="47" customFormat="1" x14ac:dyDescent="0.25">
      <c r="B13" s="24">
        <v>2012</v>
      </c>
      <c r="C13" s="23">
        <v>80910722.806153715</v>
      </c>
      <c r="E13" s="2"/>
      <c r="F13" s="2"/>
      <c r="G13" s="2"/>
      <c r="H13" s="2"/>
      <c r="I13" s="2"/>
      <c r="J13" s="2"/>
    </row>
    <row r="14" spans="2:10" s="47" customFormat="1" x14ac:dyDescent="0.25">
      <c r="B14" s="24">
        <v>2013</v>
      </c>
      <c r="C14" s="23">
        <v>41311093.196864165</v>
      </c>
      <c r="E14" s="2"/>
      <c r="F14" s="2"/>
      <c r="G14" s="2"/>
      <c r="H14" s="2"/>
      <c r="I14" s="2"/>
      <c r="J14" s="2"/>
    </row>
    <row r="15" spans="2:10" x14ac:dyDescent="0.25">
      <c r="E15"/>
      <c r="F15"/>
      <c r="G15"/>
      <c r="H15"/>
      <c r="I15"/>
      <c r="J15"/>
    </row>
    <row r="16" spans="2:10" x14ac:dyDescent="0.25">
      <c r="E16"/>
      <c r="F16"/>
      <c r="G16"/>
      <c r="H16"/>
      <c r="I16"/>
      <c r="J16"/>
    </row>
    <row r="17" spans="2:10" x14ac:dyDescent="0.25">
      <c r="B17" s="42" t="s">
        <v>57</v>
      </c>
      <c r="E17"/>
      <c r="F17"/>
      <c r="G17"/>
      <c r="H17"/>
      <c r="I17"/>
      <c r="J17"/>
    </row>
    <row r="18" spans="2:10" x14ac:dyDescent="0.25">
      <c r="B18" s="42" t="s">
        <v>58</v>
      </c>
      <c r="E18"/>
      <c r="F18"/>
      <c r="G18"/>
      <c r="H18"/>
      <c r="I18"/>
      <c r="J18"/>
    </row>
    <row r="19" spans="2:10" x14ac:dyDescent="0.25">
      <c r="B19" s="42" t="s">
        <v>59</v>
      </c>
      <c r="E19"/>
      <c r="F19"/>
      <c r="G19"/>
      <c r="H19"/>
      <c r="I19"/>
      <c r="J19"/>
    </row>
    <row r="20" spans="2:10" x14ac:dyDescent="0.25"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G22" sqref="G22"/>
    </sheetView>
  </sheetViews>
  <sheetFormatPr baseColWidth="10" defaultRowHeight="15" x14ac:dyDescent="0.25"/>
  <cols>
    <col min="1" max="1" width="5.140625" style="39" customWidth="1"/>
    <col min="2" max="2" width="13.42578125" style="39" customWidth="1"/>
    <col min="3" max="3" width="9.5703125" style="39" customWidth="1"/>
    <col min="4" max="4" width="10.7109375" style="39" hidden="1" customWidth="1"/>
    <col min="5" max="5" width="11.42578125" style="39"/>
    <col min="6" max="6" width="21.140625" style="39" customWidth="1"/>
    <col min="7" max="16384" width="11.42578125" style="39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6" t="s">
        <v>45</v>
      </c>
      <c r="C3" s="26"/>
      <c r="D3"/>
      <c r="E3" s="7"/>
      <c r="F3" s="7"/>
    </row>
    <row r="4" spans="2:6" x14ac:dyDescent="0.25">
      <c r="B4" s="27" t="s">
        <v>49</v>
      </c>
      <c r="C4" s="27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8" t="s">
        <v>56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3">
        <v>433921</v>
      </c>
      <c r="D9" s="29">
        <v>400010</v>
      </c>
      <c r="E9" s="23">
        <v>1221</v>
      </c>
      <c r="F9" s="17">
        <f t="shared" ref="F9:F14" si="0">E9/C9</f>
        <v>2.8138762585816312E-3</v>
      </c>
    </row>
    <row r="10" spans="2:6" x14ac:dyDescent="0.25">
      <c r="B10" s="15">
        <v>2011</v>
      </c>
      <c r="C10" s="23">
        <v>584182</v>
      </c>
      <c r="D10" s="29">
        <v>562612</v>
      </c>
      <c r="E10" s="23">
        <v>1719</v>
      </c>
      <c r="F10" s="17">
        <f t="shared" si="0"/>
        <v>2.9425761149778663E-3</v>
      </c>
    </row>
    <row r="11" spans="2:6" x14ac:dyDescent="0.25">
      <c r="B11" s="15">
        <v>2012</v>
      </c>
      <c r="C11" s="23">
        <v>815607</v>
      </c>
      <c r="D11" s="30"/>
      <c r="E11" s="23">
        <v>8670</v>
      </c>
      <c r="F11" s="17">
        <f t="shared" si="0"/>
        <v>1.0630119653215335E-2</v>
      </c>
    </row>
    <row r="12" spans="2:6" x14ac:dyDescent="0.25">
      <c r="B12" s="31">
        <v>41275</v>
      </c>
      <c r="C12" s="23">
        <v>819666</v>
      </c>
      <c r="D12" s="30"/>
      <c r="E12" s="23">
        <v>35799</v>
      </c>
      <c r="F12" s="17">
        <f t="shared" si="0"/>
        <v>4.3675106689798036E-2</v>
      </c>
    </row>
    <row r="13" spans="2:6" x14ac:dyDescent="0.25">
      <c r="B13" s="31">
        <v>41306</v>
      </c>
      <c r="C13" s="23">
        <v>855947</v>
      </c>
      <c r="D13" s="30"/>
      <c r="E13" s="23">
        <v>37297</v>
      </c>
      <c r="F13" s="17">
        <f t="shared" si="0"/>
        <v>4.3573959602638948E-2</v>
      </c>
    </row>
    <row r="14" spans="2:6" x14ac:dyDescent="0.25">
      <c r="B14" s="31">
        <v>41334</v>
      </c>
      <c r="C14" s="23">
        <v>832204</v>
      </c>
      <c r="D14" s="30"/>
      <c r="E14" s="23">
        <v>8487</v>
      </c>
      <c r="F14" s="17">
        <f t="shared" si="0"/>
        <v>1.0198220628595872E-2</v>
      </c>
    </row>
    <row r="15" spans="2:6" x14ac:dyDescent="0.25">
      <c r="B15" s="31">
        <v>41365</v>
      </c>
      <c r="C15" s="23">
        <v>888488</v>
      </c>
      <c r="D15" s="30"/>
      <c r="E15" s="23">
        <v>10029</v>
      </c>
      <c r="F15" s="17">
        <f t="shared" ref="F15" si="1">E15/C15</f>
        <v>1.1287715759807674E-2</v>
      </c>
    </row>
    <row r="16" spans="2:6" x14ac:dyDescent="0.25">
      <c r="B16" s="31">
        <v>41395</v>
      </c>
      <c r="C16" s="23">
        <v>907407</v>
      </c>
      <c r="D16" s="30"/>
      <c r="E16" s="23">
        <v>10060</v>
      </c>
      <c r="F16" s="17">
        <f t="shared" ref="F16" si="2">E16/C16</f>
        <v>1.1086535589873122E-2</v>
      </c>
    </row>
    <row r="17" spans="2:6" x14ac:dyDescent="0.25">
      <c r="B17" s="31">
        <v>41426</v>
      </c>
      <c r="C17" s="23">
        <v>921159</v>
      </c>
      <c r="D17" s="30"/>
      <c r="E17" s="23">
        <v>10062</v>
      </c>
      <c r="F17" s="17">
        <f t="shared" ref="F17" si="3">E17/C17</f>
        <v>1.0923195669802934E-2</v>
      </c>
    </row>
    <row r="19" spans="2:6" x14ac:dyDescent="0.25">
      <c r="B19" s="40" t="s">
        <v>62</v>
      </c>
      <c r="C19" s="41"/>
      <c r="D19" s="41"/>
      <c r="E19" s="41"/>
      <c r="F19" s="41"/>
    </row>
    <row r="20" spans="2:6" x14ac:dyDescent="0.25">
      <c r="B20" s="40" t="s">
        <v>60</v>
      </c>
      <c r="C20" s="41"/>
      <c r="D20" s="41"/>
      <c r="E20" s="41"/>
      <c r="F20" s="41"/>
    </row>
    <row r="21" spans="2:6" x14ac:dyDescent="0.25">
      <c r="B21" s="40" t="s">
        <v>61</v>
      </c>
      <c r="C21" s="41"/>
      <c r="D21" s="41"/>
      <c r="E21" s="41"/>
      <c r="F21" s="4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2013-07-25T22:43:11Z</dcterms:modified>
</cp:coreProperties>
</file>