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720" windowHeight="5595" tabRatio="845"/>
  </bookViews>
  <sheets>
    <sheet name="Abonados" sheetId="1" r:id="rId1"/>
    <sheet name="Participación del mercado" sheetId="2" r:id="rId2"/>
    <sheet name="INDICADORES ECONÓMICOS" sheetId="4" r:id="rId3"/>
    <sheet name="CALIDAD DEL SERVICIO" sheetId="5" r:id="rId4"/>
  </sheets>
  <externalReferences>
    <externalReference r:id="rId5"/>
    <externalReference r:id="rId6"/>
  </externalReferences>
  <calcPr calcId="145621"/>
</workbook>
</file>

<file path=xl/calcChain.xml><?xml version="1.0" encoding="utf-8"?>
<calcChain xmlns="http://schemas.openxmlformats.org/spreadsheetml/2006/main">
  <c r="F18" i="5" l="1"/>
  <c r="C15" i="2"/>
  <c r="C14" i="2"/>
  <c r="C13" i="2"/>
  <c r="C12" i="2"/>
  <c r="C11" i="2"/>
  <c r="C10" i="2"/>
  <c r="C9" i="2"/>
  <c r="N32" i="1"/>
  <c r="F17" i="5" l="1"/>
  <c r="M32" i="1"/>
  <c r="F16" i="5" l="1"/>
  <c r="L32" i="1" l="1"/>
  <c r="J32" i="1" l="1"/>
  <c r="K32" i="1"/>
  <c r="F15" i="5" l="1"/>
  <c r="F14" i="5" l="1"/>
  <c r="F13" i="5"/>
  <c r="F12" i="5"/>
  <c r="I10" i="1"/>
  <c r="I32" i="1" s="1"/>
  <c r="H32" i="1"/>
  <c r="G32" i="1"/>
  <c r="F32" i="1"/>
  <c r="F11" i="5"/>
  <c r="F10" i="5"/>
  <c r="F9" i="5"/>
  <c r="D32" i="1"/>
  <c r="E32" i="1"/>
  <c r="C32" i="1"/>
  <c r="C16" i="2" l="1"/>
  <c r="D15" i="2" l="1"/>
  <c r="D10" i="2"/>
  <c r="D9" i="2"/>
  <c r="D12" i="2"/>
  <c r="D13" i="2"/>
  <c r="D14" i="2"/>
  <c r="D11" i="2"/>
  <c r="D16" i="2" l="1"/>
</calcChain>
</file>

<file path=xl/sharedStrings.xml><?xml version="1.0" encoding="utf-8"?>
<sst xmlns="http://schemas.openxmlformats.org/spreadsheetml/2006/main" count="88" uniqueCount="63">
  <si>
    <t>No.</t>
  </si>
  <si>
    <t>CONCESIONARIO</t>
  </si>
  <si>
    <t>SURATEL S.A.</t>
  </si>
  <si>
    <t>MEGADATOS S.A.</t>
  </si>
  <si>
    <t>GRUPO BRAVCO S.A.</t>
  </si>
  <si>
    <t>TELEHOLDING S.A.</t>
  </si>
  <si>
    <t>PUNTONET S.A.</t>
  </si>
  <si>
    <t>TRANSNEXA S.A.</t>
  </si>
  <si>
    <t>TRANSELECTRIC S.A. CELEC</t>
  </si>
  <si>
    <t>TELCONET S.A.</t>
  </si>
  <si>
    <t>NEDETEL S.A.</t>
  </si>
  <si>
    <t>GILAUCO S.A.</t>
  </si>
  <si>
    <t>EMPRESA ELÉCTRICA REGIONAL CENTRO SUR CA</t>
  </si>
  <si>
    <t>Porcentaje de participación del mercado</t>
  </si>
  <si>
    <t>AÑO</t>
  </si>
  <si>
    <t>TOTAL</t>
  </si>
  <si>
    <t># ENLACES</t>
  </si>
  <si>
    <t># USUARIOS</t>
  </si>
  <si>
    <t>N° FALLAS</t>
  </si>
  <si>
    <t>PORCENTAJE DE FALLAS SOBRE TOTAL DE ENLACES</t>
  </si>
  <si>
    <t>ECUTEL S.A.</t>
  </si>
  <si>
    <t>SETEL S.A.</t>
  </si>
  <si>
    <t>CONECEL S.A.</t>
  </si>
  <si>
    <t>OTECEL S.A.</t>
  </si>
  <si>
    <t>ZENIX S.A.</t>
  </si>
  <si>
    <t xml:space="preserve"> </t>
  </si>
  <si>
    <t>UNIVISA S.A.</t>
  </si>
  <si>
    <t>INGRESOS TOTALES DEL AÑO</t>
  </si>
  <si>
    <t>OTROS</t>
  </si>
  <si>
    <t>COORPORACIÓN EL ROSADO S.A.</t>
  </si>
  <si>
    <t>CNT E.P.</t>
  </si>
  <si>
    <t>CNT E.P. (EX-TELECSA S.A.)</t>
  </si>
  <si>
    <t>ETAPA E.P. (EX-ETAPATELECOM S.A.)</t>
  </si>
  <si>
    <t>2012</t>
  </si>
  <si>
    <t>ene-13</t>
  </si>
  <si>
    <t>LEVEL 3 ECUADOR S.A. (EX  GLOBAL CROSSING S.A.)</t>
  </si>
  <si>
    <t>feb-13</t>
  </si>
  <si>
    <t>ECUADORTELCOM S.A.</t>
  </si>
  <si>
    <t>mar-13</t>
  </si>
  <si>
    <t>abr-13</t>
  </si>
  <si>
    <t>may-13</t>
  </si>
  <si>
    <t>Usuarios por Concesionario (2008-Actualidad)</t>
  </si>
  <si>
    <t>SERVICIO PORTADOR</t>
  </si>
  <si>
    <t xml:space="preserve">     SERVICIO PORTADOR</t>
  </si>
  <si>
    <t xml:space="preserve">  SERVICIO PORTADOR</t>
  </si>
  <si>
    <t xml:space="preserve">    INGRESOS TOTALES DEL SERVICIO</t>
  </si>
  <si>
    <t xml:space="preserve">   SERVICIO PORTADOR</t>
  </si>
  <si>
    <t xml:space="preserve">    PARTICIPACIÓN DEL MERCADO</t>
  </si>
  <si>
    <t xml:space="preserve">   NUMERO DE FALLAS DE LA RED</t>
  </si>
  <si>
    <t>NOTA 3: La información de CNT E.P. (EX-TELECSA S.A.) desde diciembre 2012 se incluyen en CNT E.P.</t>
  </si>
  <si>
    <t>jun-13</t>
  </si>
  <si>
    <t>Número usuarios
Junio 2013</t>
  </si>
  <si>
    <t>Fecha de Publicación: 22 de Agosto del 2013</t>
  </si>
  <si>
    <t>jul-13</t>
  </si>
  <si>
    <t>NOTA 2: ZENIX, se duplica del mes de Junio</t>
  </si>
  <si>
    <t>NOTA 1: Telconet,(LITORAL) se duplica del mes de Junio</t>
  </si>
  <si>
    <t xml:space="preserve">   Abonados del Servicio</t>
  </si>
  <si>
    <t xml:space="preserve">    Fecha de Publicación: 22 de Agosto del 2013</t>
  </si>
  <si>
    <t xml:space="preserve">      Fecha de Publicación: 22 de Agosto del 2013</t>
  </si>
  <si>
    <t xml:space="preserve">       PARTICIPACIÓN DEL MERCADO JULIO 2013</t>
  </si>
  <si>
    <t>NOTA 2: Telconet,(LITORAL) se duplica del mes de Junio</t>
  </si>
  <si>
    <t>NOTA 3: ZENIX, se duplica del mes de Junio</t>
  </si>
  <si>
    <t>NOTA 1: Los ingresos de 2013 son de enero - julio.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</si>
</sst>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 * #,##0_ ;_ * \-#,##0_ ;_ * &quot;-&quot;??_ ;_ @_ "/>
    <numFmt numFmtId="166" formatCode="[$-C0A]mmm\-yy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theme="4" tint="0.79998168889431442"/>
      <name val="Calibri"/>
      <family val="2"/>
      <scheme val="minor"/>
    </font>
    <font>
      <sz val="8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-0.249977111117893"/>
      </patternFill>
    </fill>
    <fill>
      <patternFill patternType="solid">
        <fgColor theme="0"/>
        <bgColor theme="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1" fillId="8" borderId="1" applyNumberFormat="0" applyAlignment="0" applyProtection="0"/>
    <xf numFmtId="0" fontId="12" fillId="4" borderId="0" applyNumberFormat="0" applyBorder="0" applyAlignment="0" applyProtection="0"/>
    <xf numFmtId="0" fontId="13" fillId="23" borderId="0" applyNumberFormat="0" applyBorder="0" applyAlignment="0" applyProtection="0"/>
    <xf numFmtId="0" fontId="3" fillId="24" borderId="4" applyNumberFormat="0" applyFont="0" applyAlignment="0" applyProtection="0"/>
    <xf numFmtId="0" fontId="14" fillId="17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</cellStyleXfs>
  <cellXfs count="5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wrapText="1"/>
    </xf>
    <xf numFmtId="0" fontId="0" fillId="26" borderId="0" xfId="0" applyFill="1" applyAlignment="1"/>
    <xf numFmtId="0" fontId="0" fillId="27" borderId="0" xfId="0" applyFill="1" applyAlignment="1"/>
    <xf numFmtId="0" fontId="23" fillId="26" borderId="0" xfId="0" applyFont="1" applyFill="1" applyAlignment="1">
      <alignment vertical="center"/>
    </xf>
    <xf numFmtId="0" fontId="0" fillId="26" borderId="0" xfId="0" applyFill="1" applyAlignment="1">
      <alignment vertical="center"/>
    </xf>
    <xf numFmtId="0" fontId="24" fillId="26" borderId="0" xfId="0" applyFont="1" applyFill="1" applyAlignment="1"/>
    <xf numFmtId="0" fontId="25" fillId="26" borderId="0" xfId="0" applyFont="1" applyFill="1" applyAlignment="1"/>
    <xf numFmtId="0" fontId="27" fillId="28" borderId="10" xfId="0" applyFont="1" applyFill="1" applyBorder="1" applyAlignment="1">
      <alignment horizontal="left"/>
    </xf>
    <xf numFmtId="3" fontId="27" fillId="29" borderId="10" xfId="2" applyNumberFormat="1" applyFont="1" applyFill="1" applyBorder="1"/>
    <xf numFmtId="2" fontId="21" fillId="25" borderId="10" xfId="0" applyNumberFormat="1" applyFont="1" applyFill="1" applyBorder="1" applyAlignment="1">
      <alignment horizontal="center" vertical="center" wrapText="1"/>
    </xf>
    <xf numFmtId="3" fontId="28" fillId="0" borderId="10" xfId="2" applyNumberFormat="1" applyFont="1" applyFill="1" applyBorder="1" applyAlignment="1">
      <alignment horizontal="right"/>
    </xf>
    <xf numFmtId="3" fontId="28" fillId="0" borderId="10" xfId="0" applyNumberFormat="1" applyFont="1" applyFill="1" applyBorder="1" applyAlignment="1">
      <alignment horizontal="right"/>
    </xf>
    <xf numFmtId="0" fontId="30" fillId="0" borderId="10" xfId="0" applyFont="1" applyFill="1" applyBorder="1" applyAlignment="1">
      <alignment horizontal="left"/>
    </xf>
    <xf numFmtId="3" fontId="30" fillId="0" borderId="10" xfId="2" applyNumberFormat="1" applyFont="1" applyFill="1" applyBorder="1"/>
    <xf numFmtId="10" fontId="30" fillId="0" borderId="10" xfId="2" applyNumberFormat="1" applyFont="1" applyFill="1" applyBorder="1"/>
    <xf numFmtId="9" fontId="28" fillId="0" borderId="10" xfId="2" applyFont="1" applyFill="1" applyBorder="1" applyAlignment="1">
      <alignment horizontal="right"/>
    </xf>
    <xf numFmtId="0" fontId="26" fillId="26" borderId="0" xfId="0" applyFont="1" applyFill="1"/>
    <xf numFmtId="0" fontId="0" fillId="26" borderId="0" xfId="0" applyFill="1"/>
    <xf numFmtId="0" fontId="29" fillId="26" borderId="0" xfId="0" applyFont="1" applyFill="1" applyAlignment="1">
      <alignment horizontal="left"/>
    </xf>
    <xf numFmtId="0" fontId="23" fillId="26" borderId="0" xfId="0" applyFont="1" applyFill="1" applyAlignment="1">
      <alignment horizontal="left" vertical="center"/>
    </xf>
    <xf numFmtId="3" fontId="30" fillId="0" borderId="10" xfId="0" applyNumberFormat="1" applyFont="1" applyFill="1" applyBorder="1"/>
    <xf numFmtId="0" fontId="30" fillId="0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1" fillId="26" borderId="0" xfId="0" applyFont="1" applyFill="1" applyAlignment="1">
      <alignment vertical="center"/>
    </xf>
    <xf numFmtId="0" fontId="32" fillId="26" borderId="0" xfId="0" applyFont="1" applyFill="1" applyAlignment="1"/>
    <xf numFmtId="0" fontId="33" fillId="26" borderId="0" xfId="0" applyFont="1" applyFill="1" applyAlignment="1"/>
    <xf numFmtId="165" fontId="30" fillId="0" borderId="10" xfId="1" applyNumberFormat="1" applyFont="1" applyFill="1" applyBorder="1"/>
    <xf numFmtId="0" fontId="30" fillId="0" borderId="10" xfId="0" applyFont="1" applyFill="1" applyBorder="1"/>
    <xf numFmtId="166" fontId="30" fillId="0" borderId="10" xfId="0" applyNumberFormat="1" applyFont="1" applyFill="1" applyBorder="1" applyAlignment="1">
      <alignment horizontal="left"/>
    </xf>
    <xf numFmtId="0" fontId="0" fillId="30" borderId="0" xfId="0" applyFill="1" applyAlignment="1">
      <alignment vertical="center"/>
    </xf>
    <xf numFmtId="2" fontId="21" fillId="25" borderId="13" xfId="0" applyNumberFormat="1" applyFont="1" applyFill="1" applyBorder="1" applyAlignment="1">
      <alignment horizontal="center" vertical="center" wrapText="1"/>
    </xf>
    <xf numFmtId="1" fontId="21" fillId="25" borderId="13" xfId="0" applyNumberFormat="1" applyFont="1" applyFill="1" applyBorder="1" applyAlignment="1">
      <alignment horizontal="center" vertical="center" wrapText="1"/>
    </xf>
    <xf numFmtId="49" fontId="21" fillId="25" borderId="13" xfId="0" applyNumberFormat="1" applyFont="1" applyFill="1" applyBorder="1" applyAlignment="1">
      <alignment horizontal="center" vertical="center" wrapText="1"/>
    </xf>
    <xf numFmtId="0" fontId="0" fillId="30" borderId="0" xfId="0" applyFill="1"/>
    <xf numFmtId="2" fontId="21" fillId="25" borderId="11" xfId="0" applyNumberFormat="1" applyFont="1" applyFill="1" applyBorder="1" applyAlignment="1">
      <alignment horizontal="center" vertical="center" wrapText="1"/>
    </xf>
    <xf numFmtId="2" fontId="21" fillId="25" borderId="1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4" fillId="2" borderId="0" xfId="0" applyFont="1" applyFill="1"/>
    <xf numFmtId="0" fontId="22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/>
    <xf numFmtId="3" fontId="0" fillId="2" borderId="0" xfId="0" applyNumberFormat="1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" fontId="2" fillId="2" borderId="0" xfId="0" applyNumberFormat="1" applyFont="1" applyFill="1" applyAlignment="1">
      <alignment horizontal="center"/>
    </xf>
    <xf numFmtId="0" fontId="28" fillId="0" borderId="10" xfId="0" applyFont="1" applyFill="1" applyBorder="1" applyAlignment="1">
      <alignment horizontal="center"/>
    </xf>
    <xf numFmtId="0" fontId="23" fillId="26" borderId="0" xfId="0" applyFont="1" applyFill="1" applyAlignment="1">
      <alignment horizontal="left" vertical="center"/>
    </xf>
    <xf numFmtId="0" fontId="29" fillId="26" borderId="0" xfId="0" applyFont="1" applyFill="1" applyAlignment="1">
      <alignment horizontal="left"/>
    </xf>
    <xf numFmtId="0" fontId="25" fillId="26" borderId="0" xfId="0" applyFont="1" applyFill="1" applyAlignment="1">
      <alignment horizontal="left"/>
    </xf>
    <xf numFmtId="0" fontId="31" fillId="26" borderId="0" xfId="0" applyFont="1" applyFill="1" applyAlignment="1">
      <alignment horizontal="left" vertical="center"/>
    </xf>
    <xf numFmtId="0" fontId="32" fillId="26" borderId="0" xfId="0" applyFont="1" applyFill="1" applyAlignment="1">
      <alignment horizontal="left"/>
    </xf>
    <xf numFmtId="0" fontId="33" fillId="26" borderId="0" xfId="0" applyFont="1" applyFill="1" applyAlignment="1">
      <alignment horizontal="left"/>
    </xf>
  </cellXfs>
  <cellStyles count="46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ANCLAS,REZONES Y SUS PARTES,DE FUNDICION,DE HIERRO O DE ACERO" xfId="22"/>
    <cellStyle name="Buena 2" xfId="23"/>
    <cellStyle name="Cálculo 2" xfId="24"/>
    <cellStyle name="Celda de comprobación 2" xfId="25"/>
    <cellStyle name="Celda vinculada 2" xfId="26"/>
    <cellStyle name="Encabezado 4 2" xfId="27"/>
    <cellStyle name="Énfasis1 2" xfId="28"/>
    <cellStyle name="Énfasis2 2" xfId="29"/>
    <cellStyle name="Énfasis3 2" xfId="30"/>
    <cellStyle name="Énfasis4 2" xfId="31"/>
    <cellStyle name="Énfasis5 2" xfId="32"/>
    <cellStyle name="Énfasis6 2" xfId="33"/>
    <cellStyle name="Entrada 2" xfId="34"/>
    <cellStyle name="Incorrecto 2" xfId="35"/>
    <cellStyle name="Millares" xfId="1" builtinId="3"/>
    <cellStyle name="Neutral 2" xfId="36"/>
    <cellStyle name="Normal" xfId="0" builtinId="0"/>
    <cellStyle name="Normal 2" xfId="3"/>
    <cellStyle name="Notas 2" xfId="37"/>
    <cellStyle name="Porcentaje" xfId="2" builtinId="5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1"/>
    <cellStyle name="Total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Abonados!$C$9:$N$9</c:f>
              <c:strCach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ene-13</c:v>
                </c:pt>
                <c:pt idx="6">
                  <c:v>feb-13</c:v>
                </c:pt>
                <c:pt idx="7">
                  <c:v>mar-13</c:v>
                </c:pt>
                <c:pt idx="8">
                  <c:v>abr-13</c:v>
                </c:pt>
                <c:pt idx="9">
                  <c:v>may-13</c:v>
                </c:pt>
                <c:pt idx="10">
                  <c:v>jun-13</c:v>
                </c:pt>
                <c:pt idx="11">
                  <c:v>jul-13</c:v>
                </c:pt>
              </c:strCache>
            </c:strRef>
          </c:cat>
          <c:val>
            <c:numRef>
              <c:f>Abonados!$C$32:$N$32</c:f>
              <c:numCache>
                <c:formatCode>#,##0</c:formatCode>
                <c:ptCount val="12"/>
                <c:pt idx="0">
                  <c:v>127253</c:v>
                </c:pt>
                <c:pt idx="1">
                  <c:v>261253</c:v>
                </c:pt>
                <c:pt idx="2">
                  <c:v>400009</c:v>
                </c:pt>
                <c:pt idx="3">
                  <c:v>562612</c:v>
                </c:pt>
                <c:pt idx="4">
                  <c:v>749903</c:v>
                </c:pt>
                <c:pt idx="5">
                  <c:v>782922</c:v>
                </c:pt>
                <c:pt idx="6">
                  <c:v>789779</c:v>
                </c:pt>
                <c:pt idx="7">
                  <c:v>799540</c:v>
                </c:pt>
                <c:pt idx="8">
                  <c:v>818497</c:v>
                </c:pt>
                <c:pt idx="9">
                  <c:v>835998</c:v>
                </c:pt>
                <c:pt idx="10">
                  <c:v>849254</c:v>
                </c:pt>
                <c:pt idx="11">
                  <c:v>868546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1110784"/>
        <c:axId val="60992320"/>
      </c:barChart>
      <c:catAx>
        <c:axId val="10111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60992320"/>
        <c:crosses val="autoZero"/>
        <c:auto val="1"/>
        <c:lblAlgn val="ctr"/>
        <c:lblOffset val="100"/>
        <c:noMultiLvlLbl val="0"/>
      </c:catAx>
      <c:valAx>
        <c:axId val="60992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EC"/>
          </a:p>
        </c:txPr>
        <c:crossAx val="101110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85773293083666E-2"/>
          <c:y val="0.28583461701145191"/>
          <c:w val="0.83567921302062442"/>
          <c:h val="0.68605101423701043"/>
        </c:manualLayout>
      </c:layout>
      <c:pieChart>
        <c:varyColors val="1"/>
        <c:ser>
          <c:idx val="0"/>
          <c:order val="0"/>
          <c:tx>
            <c:strRef>
              <c:f>'[2]Participación del mercado'!$C$28</c:f>
              <c:strCache>
                <c:ptCount val="1"/>
                <c:pt idx="0">
                  <c:v>LINEAS ACTIVAS DE DATOS *</c:v>
                </c:pt>
              </c:strCache>
            </c:strRef>
          </c:tx>
          <c:dPt>
            <c:idx val="0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1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5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6"/>
            <c:bubble3D val="0"/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1"/>
              <c:layout>
                <c:manualLayout>
                  <c:x val="2.1447580446546058E-2"/>
                  <c:y val="4.232804874058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9.5221875041171328E-2"/>
                  <c:y val="2.30880723242927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5741432520739371"/>
                  <c:y val="-4.44444444444444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0139170073822943E-2"/>
                  <c:y val="-8.48005249343831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570940122613709"/>
                  <c:y val="-3.63155438903470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27524561440543793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mercado'!$C$9:$C$15</c:f>
              <c:numCache>
                <c:formatCode>#,##0</c:formatCode>
                <c:ptCount val="7"/>
                <c:pt idx="0">
                  <c:v>533196</c:v>
                </c:pt>
                <c:pt idx="1">
                  <c:v>149799</c:v>
                </c:pt>
                <c:pt idx="2">
                  <c:v>112591</c:v>
                </c:pt>
                <c:pt idx="3">
                  <c:v>17464</c:v>
                </c:pt>
                <c:pt idx="4">
                  <c:v>39088</c:v>
                </c:pt>
                <c:pt idx="5">
                  <c:v>3031</c:v>
                </c:pt>
                <c:pt idx="6">
                  <c:v>13377</c:v>
                </c:pt>
              </c:numCache>
            </c:numRef>
          </c:val>
        </c:ser>
        <c:ser>
          <c:idx val="1"/>
          <c:order val="1"/>
          <c:tx>
            <c:strRef>
              <c:f>'Participación del mercado'!$D$8</c:f>
              <c:strCache>
                <c:ptCount val="1"/>
                <c:pt idx="0">
                  <c:v>Porcentaje de participación del mercado</c:v>
                </c:pt>
              </c:strCache>
            </c:strRef>
          </c:tx>
          <c:cat>
            <c:strRef>
              <c:f>'Participación del mercado'!$B$9:$B$15</c:f>
              <c:strCache>
                <c:ptCount val="7"/>
                <c:pt idx="0">
                  <c:v>CNT E.P.</c:v>
                </c:pt>
                <c:pt idx="1">
                  <c:v>SURATEL S.A.</c:v>
                </c:pt>
                <c:pt idx="2">
                  <c:v>ECUADORTELCOM S.A.</c:v>
                </c:pt>
                <c:pt idx="3">
                  <c:v>PUNTONET S.A.</c:v>
                </c:pt>
                <c:pt idx="4">
                  <c:v>MEGADATOS S.A.</c:v>
                </c:pt>
                <c:pt idx="5">
                  <c:v>TELCONET S.A.</c:v>
                </c:pt>
                <c:pt idx="6">
                  <c:v>OTROS</c:v>
                </c:pt>
              </c:strCache>
            </c:strRef>
          </c:cat>
          <c:val>
            <c:numRef>
              <c:f>'Participación del mercado'!$D$9:$D$15</c:f>
              <c:numCache>
                <c:formatCode>0.00%</c:formatCode>
                <c:ptCount val="7"/>
                <c:pt idx="0">
                  <c:v>0.61389494626651897</c:v>
                </c:pt>
                <c:pt idx="1">
                  <c:v>0.17247100326292447</c:v>
                </c:pt>
                <c:pt idx="2">
                  <c:v>0.1296315911880315</c:v>
                </c:pt>
                <c:pt idx="3">
                  <c:v>2.0107167611157037E-2</c:v>
                </c:pt>
                <c:pt idx="4">
                  <c:v>4.5003949128773833E-2</c:v>
                </c:pt>
                <c:pt idx="5">
                  <c:v>3.489740324634504E-3</c:v>
                </c:pt>
                <c:pt idx="6">
                  <c:v>1.540160221795967E-2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'INDICADORES ECONÓMICOS'!$C$8</c:f>
              <c:strCache>
                <c:ptCount val="1"/>
                <c:pt idx="0">
                  <c:v>INGRESOS TOTALES DEL AÑO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/>
          </c:dPt>
          <c:dLbls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'INDICADORES ECONÓMICOS'!$B$9:$B$14</c:f>
              <c:numCache>
                <c:formatCode>General</c:formatCode>
                <c:ptCount val="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</c:numCache>
            </c:numRef>
          </c:cat>
          <c:val>
            <c:numRef>
              <c:f>'INDICADORES ECONÓMICOS'!$C$9:$C$14</c:f>
              <c:numCache>
                <c:formatCode>#,##0</c:formatCode>
                <c:ptCount val="6"/>
                <c:pt idx="0">
                  <c:v>75335391.200052798</c:v>
                </c:pt>
                <c:pt idx="1">
                  <c:v>111115474.58632284</c:v>
                </c:pt>
                <c:pt idx="2">
                  <c:v>63242391.930800006</c:v>
                </c:pt>
                <c:pt idx="3">
                  <c:v>89524794.438399971</c:v>
                </c:pt>
                <c:pt idx="4">
                  <c:v>80910722.806153715</c:v>
                </c:pt>
                <c:pt idx="5">
                  <c:v>49671415.611330815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12128"/>
        <c:axId val="102580800"/>
      </c:barChart>
      <c:catAx>
        <c:axId val="10251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580800"/>
        <c:crosses val="autoZero"/>
        <c:auto val="1"/>
        <c:lblAlgn val="ctr"/>
        <c:lblOffset val="100"/>
        <c:noMultiLvlLbl val="0"/>
      </c:catAx>
      <c:valAx>
        <c:axId val="102580800"/>
        <c:scaling>
          <c:orientation val="minMax"/>
        </c:scaling>
        <c:delete val="0"/>
        <c:axPos val="l"/>
        <c:numFmt formatCode="[$$-300A]\ #,##0" sourceLinked="0"/>
        <c:majorTickMark val="out"/>
        <c:minorTickMark val="none"/>
        <c:tickLblPos val="nextTo"/>
        <c:crossAx val="102512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85725</xdr:rowOff>
    </xdr:from>
    <xdr:to>
      <xdr:col>8</xdr:col>
      <xdr:colOff>533400</xdr:colOff>
      <xdr:row>63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85725</xdr:colOff>
      <xdr:row>2</xdr:row>
      <xdr:rowOff>57150</xdr:rowOff>
    </xdr:from>
    <xdr:to>
      <xdr:col>13</xdr:col>
      <xdr:colOff>656541</xdr:colOff>
      <xdr:row>5</xdr:row>
      <xdr:rowOff>166688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438150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38</xdr:row>
      <xdr:rowOff>142875</xdr:rowOff>
    </xdr:from>
    <xdr:to>
      <xdr:col>8</xdr:col>
      <xdr:colOff>208866</xdr:colOff>
      <xdr:row>41</xdr:row>
      <xdr:rowOff>138113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7362825"/>
          <a:ext cx="1332816" cy="6048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9525</xdr:rowOff>
    </xdr:from>
    <xdr:to>
      <xdr:col>6</xdr:col>
      <xdr:colOff>19049</xdr:colOff>
      <xdr:row>46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1285875</xdr:colOff>
      <xdr:row>22</xdr:row>
      <xdr:rowOff>171450</xdr:rowOff>
    </xdr:from>
    <xdr:to>
      <xdr:col>5</xdr:col>
      <xdr:colOff>523191</xdr:colOff>
      <xdr:row>25</xdr:row>
      <xdr:rowOff>128588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4857750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990600</xdr:colOff>
      <xdr:row>1</xdr:row>
      <xdr:rowOff>104775</xdr:rowOff>
    </xdr:from>
    <xdr:to>
      <xdr:col>3</xdr:col>
      <xdr:colOff>1437591</xdr:colOff>
      <xdr:row>4</xdr:row>
      <xdr:rowOff>100013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95275"/>
          <a:ext cx="1504266" cy="5667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400049</xdr:colOff>
      <xdr:row>7</xdr:row>
      <xdr:rowOff>4762</xdr:rowOff>
    </xdr:from>
    <xdr:to>
      <xdr:col>10</xdr:col>
      <xdr:colOff>9525</xdr:colOff>
      <xdr:row>21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1704975</xdr:colOff>
      <xdr:row>2</xdr:row>
      <xdr:rowOff>114300</xdr:rowOff>
    </xdr:from>
    <xdr:to>
      <xdr:col>2</xdr:col>
      <xdr:colOff>2804733</xdr:colOff>
      <xdr:row>4</xdr:row>
      <xdr:rowOff>147638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219075</xdr:colOff>
      <xdr:row>2</xdr:row>
      <xdr:rowOff>104775</xdr:rowOff>
    </xdr:from>
    <xdr:to>
      <xdr:col>9</xdr:col>
      <xdr:colOff>556833</xdr:colOff>
      <xdr:row>4</xdr:row>
      <xdr:rowOff>138113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485775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1704975</xdr:colOff>
      <xdr:row>2</xdr:row>
      <xdr:rowOff>114300</xdr:rowOff>
    </xdr:from>
    <xdr:to>
      <xdr:col>3</xdr:col>
      <xdr:colOff>0</xdr:colOff>
      <xdr:row>4</xdr:row>
      <xdr:rowOff>138113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495300"/>
          <a:ext cx="1099758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ortadores/PORTADORES/2013/03-MATRICES%20ADMINISTRACION/GRUPO%20BRAVC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garcia/Configuraci&#243;n%20local/Archivos%20temporales%20de%20Internet/Content.Outlook/HYKZE2XB/S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o"/>
      <sheetName val="Reportes"/>
      <sheetName val="Enlaces"/>
      <sheetName val=" Abonados"/>
      <sheetName val="Fallas"/>
      <sheetName val="Ingresos - Fodetel"/>
      <sheetName val="Indices de Calidad"/>
      <sheetName val="Quejas"/>
      <sheetName val="Gráficos"/>
      <sheetName val="Resumen"/>
    </sheetNames>
    <sheetDataSet>
      <sheetData sheetId="0"/>
      <sheetData sheetId="1">
        <row r="8">
          <cell r="F8">
            <v>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exiones"/>
      <sheetName val="Conexiones acceso fijo"/>
      <sheetName val="Total Usuarios"/>
      <sheetName val="Usuarios acceso fijo"/>
      <sheetName val="Proveedores"/>
      <sheetName val="Participación del mercado"/>
      <sheetName val="Ingresos Totales"/>
      <sheetName val="Conexión Internacionales"/>
    </sheetNames>
    <sheetDataSet>
      <sheetData sheetId="0"/>
      <sheetData sheetId="1"/>
      <sheetData sheetId="2"/>
      <sheetData sheetId="3"/>
      <sheetData sheetId="4"/>
      <sheetData sheetId="5">
        <row r="28">
          <cell r="C28" t="str">
            <v>LINEAS ACTIVAS DE DATOS *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0"/>
  <sheetViews>
    <sheetView tabSelected="1" zoomScaleNormal="100" workbookViewId="0">
      <selection activeCell="B37" sqref="B37"/>
    </sheetView>
  </sheetViews>
  <sheetFormatPr baseColWidth="10" defaultRowHeight="15" x14ac:dyDescent="0.25"/>
  <cols>
    <col min="1" max="1" width="4.85546875" style="42" customWidth="1"/>
    <col min="2" max="2" width="56.85546875" style="42" customWidth="1"/>
    <col min="3" max="3" width="7.7109375" style="42" bestFit="1" customWidth="1"/>
    <col min="4" max="5" width="8.42578125" style="42" bestFit="1" customWidth="1"/>
    <col min="6" max="6" width="7.5703125" style="42" customWidth="1"/>
    <col min="7" max="9" width="8.42578125" style="42" bestFit="1" customWidth="1"/>
    <col min="10" max="10" width="8.7109375" style="42" customWidth="1"/>
    <col min="11" max="12" width="11.5703125" style="42" bestFit="1" customWidth="1"/>
    <col min="13" max="16384" width="11.42578125" style="42"/>
  </cols>
  <sheetData>
    <row r="3" spans="1:14" ht="10.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customHeight="1" x14ac:dyDescent="0.25">
      <c r="A4" s="7"/>
      <c r="B4" s="6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2" customHeight="1" x14ac:dyDescent="0.25">
      <c r="A5" s="4"/>
      <c r="B5" s="8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3.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12.75" customHeight="1" x14ac:dyDescent="0.25">
      <c r="A7" s="4"/>
      <c r="B7" s="9" t="s">
        <v>52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8.2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s="45" customFormat="1" ht="30" customHeight="1" x14ac:dyDescent="0.25">
      <c r="A9" s="33" t="s">
        <v>0</v>
      </c>
      <c r="B9" s="33" t="s">
        <v>1</v>
      </c>
      <c r="C9" s="34">
        <v>2008</v>
      </c>
      <c r="D9" s="34">
        <v>2009</v>
      </c>
      <c r="E9" s="34">
        <v>2010</v>
      </c>
      <c r="F9" s="34">
        <v>2011</v>
      </c>
      <c r="G9" s="35" t="s">
        <v>33</v>
      </c>
      <c r="H9" s="35" t="s">
        <v>34</v>
      </c>
      <c r="I9" s="35" t="s">
        <v>36</v>
      </c>
      <c r="J9" s="35" t="s">
        <v>38</v>
      </c>
      <c r="K9" s="35" t="s">
        <v>39</v>
      </c>
      <c r="L9" s="35" t="s">
        <v>40</v>
      </c>
      <c r="M9" s="35" t="s">
        <v>50</v>
      </c>
      <c r="N9" s="35" t="s">
        <v>53</v>
      </c>
    </row>
    <row r="10" spans="1:14" x14ac:dyDescent="0.2">
      <c r="A10" s="10">
        <v>1</v>
      </c>
      <c r="B10" s="10" t="s">
        <v>4</v>
      </c>
      <c r="C10" s="11">
        <v>4</v>
      </c>
      <c r="D10" s="11">
        <v>5</v>
      </c>
      <c r="E10" s="11">
        <v>8</v>
      </c>
      <c r="F10" s="11">
        <v>10</v>
      </c>
      <c r="G10" s="11">
        <v>11</v>
      </c>
      <c r="H10" s="11">
        <v>11</v>
      </c>
      <c r="I10" s="11">
        <f>[1]Reportes!$F$8</f>
        <v>11</v>
      </c>
      <c r="J10" s="11">
        <v>11</v>
      </c>
      <c r="K10" s="11">
        <v>11</v>
      </c>
      <c r="L10" s="11">
        <v>11</v>
      </c>
      <c r="M10" s="11">
        <v>11</v>
      </c>
      <c r="N10" s="11">
        <v>11</v>
      </c>
    </row>
    <row r="11" spans="1:14" x14ac:dyDescent="0.2">
      <c r="A11" s="10">
        <v>2</v>
      </c>
      <c r="B11" s="10" t="s">
        <v>3</v>
      </c>
      <c r="C11" s="11">
        <v>571</v>
      </c>
      <c r="D11" s="11">
        <v>916</v>
      </c>
      <c r="E11" s="11">
        <v>923</v>
      </c>
      <c r="F11" s="11">
        <v>10930</v>
      </c>
      <c r="G11" s="11">
        <v>26025</v>
      </c>
      <c r="H11" s="11">
        <v>25817</v>
      </c>
      <c r="I11" s="11">
        <v>28191</v>
      </c>
      <c r="J11" s="11">
        <v>30511</v>
      </c>
      <c r="K11" s="11">
        <v>33432</v>
      </c>
      <c r="L11" s="11">
        <v>33432</v>
      </c>
      <c r="M11" s="11">
        <v>37691</v>
      </c>
      <c r="N11" s="11">
        <v>39088</v>
      </c>
    </row>
    <row r="12" spans="1:14" x14ac:dyDescent="0.2">
      <c r="A12" s="10">
        <v>3</v>
      </c>
      <c r="B12" s="10" t="s">
        <v>6</v>
      </c>
      <c r="C12" s="11">
        <v>602</v>
      </c>
      <c r="D12" s="11">
        <v>1106</v>
      </c>
      <c r="E12" s="11">
        <v>2614</v>
      </c>
      <c r="F12" s="11">
        <v>8451</v>
      </c>
      <c r="G12" s="11">
        <v>14531</v>
      </c>
      <c r="H12" s="11">
        <v>14862</v>
      </c>
      <c r="I12" s="11">
        <v>14914</v>
      </c>
      <c r="J12" s="11">
        <v>15428</v>
      </c>
      <c r="K12" s="11">
        <v>15479</v>
      </c>
      <c r="L12" s="11">
        <v>15803</v>
      </c>
      <c r="M12" s="11">
        <v>16320</v>
      </c>
      <c r="N12" s="11">
        <v>17464</v>
      </c>
    </row>
    <row r="13" spans="1:14" x14ac:dyDescent="0.2">
      <c r="A13" s="10">
        <v>4</v>
      </c>
      <c r="B13" s="10" t="s">
        <v>2</v>
      </c>
      <c r="C13" s="11">
        <v>82886</v>
      </c>
      <c r="D13" s="11">
        <v>101096</v>
      </c>
      <c r="E13" s="11">
        <v>106747</v>
      </c>
      <c r="F13" s="11">
        <v>123445</v>
      </c>
      <c r="G13" s="11">
        <v>136207</v>
      </c>
      <c r="H13" s="11">
        <v>138690</v>
      </c>
      <c r="I13" s="11">
        <v>139602</v>
      </c>
      <c r="J13" s="11">
        <v>140552</v>
      </c>
      <c r="K13" s="11">
        <v>143327</v>
      </c>
      <c r="L13" s="11">
        <v>146024</v>
      </c>
      <c r="M13" s="11">
        <v>146024</v>
      </c>
      <c r="N13" s="11">
        <v>149799</v>
      </c>
    </row>
    <row r="14" spans="1:14" x14ac:dyDescent="0.2">
      <c r="A14" s="10">
        <v>5</v>
      </c>
      <c r="B14" s="10" t="s">
        <v>5</v>
      </c>
      <c r="C14" s="11">
        <v>21</v>
      </c>
      <c r="D14" s="11">
        <v>19</v>
      </c>
      <c r="E14" s="11">
        <v>18</v>
      </c>
      <c r="F14" s="11">
        <v>19</v>
      </c>
      <c r="G14" s="11">
        <v>13</v>
      </c>
      <c r="H14" s="11">
        <v>13</v>
      </c>
      <c r="I14" s="11">
        <v>11</v>
      </c>
      <c r="J14" s="11">
        <v>11</v>
      </c>
      <c r="K14" s="11">
        <v>11</v>
      </c>
      <c r="L14" s="11">
        <v>11</v>
      </c>
      <c r="M14" s="11">
        <v>11</v>
      </c>
      <c r="N14" s="11">
        <v>11</v>
      </c>
    </row>
    <row r="15" spans="1:14" x14ac:dyDescent="0.2">
      <c r="A15" s="10">
        <v>6</v>
      </c>
      <c r="B15" s="10" t="s">
        <v>8</v>
      </c>
      <c r="C15" s="11">
        <v>14</v>
      </c>
      <c r="D15" s="11">
        <v>13</v>
      </c>
      <c r="E15" s="11">
        <v>21</v>
      </c>
      <c r="F15" s="11">
        <v>23</v>
      </c>
      <c r="G15" s="11">
        <v>335</v>
      </c>
      <c r="H15" s="11">
        <v>335</v>
      </c>
      <c r="I15" s="11">
        <v>335</v>
      </c>
      <c r="J15" s="11">
        <v>335</v>
      </c>
      <c r="K15" s="11">
        <v>335</v>
      </c>
      <c r="L15" s="11">
        <v>340</v>
      </c>
      <c r="M15" s="11">
        <v>338</v>
      </c>
      <c r="N15" s="11">
        <v>338</v>
      </c>
    </row>
    <row r="16" spans="1:14" x14ac:dyDescent="0.2">
      <c r="A16" s="10">
        <v>7</v>
      </c>
      <c r="B16" s="10" t="s">
        <v>7</v>
      </c>
      <c r="C16" s="11">
        <v>13</v>
      </c>
      <c r="D16" s="11">
        <v>16</v>
      </c>
      <c r="E16" s="11">
        <v>17</v>
      </c>
      <c r="F16" s="11">
        <v>20</v>
      </c>
      <c r="G16" s="11">
        <v>21</v>
      </c>
      <c r="H16" s="11">
        <v>21</v>
      </c>
      <c r="I16" s="11">
        <v>21</v>
      </c>
      <c r="J16" s="11">
        <v>20</v>
      </c>
      <c r="K16" s="11">
        <v>20</v>
      </c>
      <c r="L16" s="11">
        <v>20</v>
      </c>
      <c r="M16" s="11">
        <v>21</v>
      </c>
      <c r="N16" s="11">
        <v>21</v>
      </c>
    </row>
    <row r="17" spans="1:14" x14ac:dyDescent="0.2">
      <c r="A17" s="10">
        <v>8</v>
      </c>
      <c r="B17" s="10" t="s">
        <v>30</v>
      </c>
      <c r="C17" s="11">
        <v>41936</v>
      </c>
      <c r="D17" s="11">
        <v>131922</v>
      </c>
      <c r="E17" s="11">
        <v>239353</v>
      </c>
      <c r="F17" s="11">
        <v>344900</v>
      </c>
      <c r="G17" s="11">
        <v>453997</v>
      </c>
      <c r="H17" s="11">
        <v>483283</v>
      </c>
      <c r="I17" s="11">
        <v>484833</v>
      </c>
      <c r="J17" s="11">
        <v>488493</v>
      </c>
      <c r="K17" s="11">
        <v>500163</v>
      </c>
      <c r="L17" s="11">
        <v>512556</v>
      </c>
      <c r="M17" s="11">
        <v>518531</v>
      </c>
      <c r="N17" s="11">
        <v>533196</v>
      </c>
    </row>
    <row r="18" spans="1:14" x14ac:dyDescent="0.2">
      <c r="A18" s="10">
        <v>9</v>
      </c>
      <c r="B18" s="10" t="s">
        <v>20</v>
      </c>
      <c r="C18" s="11">
        <v>37</v>
      </c>
      <c r="D18" s="11">
        <v>25223</v>
      </c>
      <c r="E18" s="11">
        <v>48460</v>
      </c>
      <c r="F18" s="11">
        <v>71618</v>
      </c>
      <c r="G18" s="11">
        <v>102027</v>
      </c>
      <c r="H18" s="11">
        <v>103092</v>
      </c>
      <c r="I18" s="11">
        <v>104993</v>
      </c>
      <c r="J18" s="11">
        <v>107072</v>
      </c>
      <c r="K18" s="11">
        <v>108293</v>
      </c>
      <c r="L18" s="11">
        <v>109836</v>
      </c>
      <c r="M18" s="11">
        <v>111763</v>
      </c>
      <c r="N18" s="11">
        <v>112591</v>
      </c>
    </row>
    <row r="19" spans="1:14" x14ac:dyDescent="0.2">
      <c r="A19" s="10">
        <v>10</v>
      </c>
      <c r="B19" s="10" t="s">
        <v>32</v>
      </c>
      <c r="C19" s="11">
        <v>24</v>
      </c>
      <c r="D19" s="11">
        <v>2</v>
      </c>
      <c r="E19" s="11">
        <v>0</v>
      </c>
      <c r="F19" s="11">
        <v>125</v>
      </c>
      <c r="G19" s="11">
        <v>36</v>
      </c>
      <c r="H19" s="11">
        <v>36</v>
      </c>
      <c r="I19" s="11">
        <v>38</v>
      </c>
      <c r="J19" s="11">
        <v>37</v>
      </c>
      <c r="K19" s="11">
        <v>37</v>
      </c>
      <c r="L19" s="11">
        <v>37</v>
      </c>
      <c r="M19" s="11">
        <v>37</v>
      </c>
      <c r="N19" s="11">
        <v>37</v>
      </c>
    </row>
    <row r="20" spans="1:14" x14ac:dyDescent="0.2">
      <c r="A20" s="10">
        <v>11</v>
      </c>
      <c r="B20" s="10" t="s">
        <v>21</v>
      </c>
      <c r="C20" s="11">
        <v>1</v>
      </c>
      <c r="D20" s="11">
        <v>1</v>
      </c>
      <c r="E20" s="11">
        <v>1</v>
      </c>
      <c r="F20" s="11">
        <v>1</v>
      </c>
      <c r="G20" s="11">
        <v>1</v>
      </c>
      <c r="H20" s="11">
        <v>1</v>
      </c>
      <c r="I20" s="11">
        <v>1</v>
      </c>
      <c r="J20" s="11">
        <v>1</v>
      </c>
      <c r="K20" s="11">
        <v>1</v>
      </c>
      <c r="L20" s="11">
        <v>1</v>
      </c>
      <c r="M20" s="11">
        <v>1</v>
      </c>
      <c r="N20" s="11">
        <v>1</v>
      </c>
    </row>
    <row r="21" spans="1:14" x14ac:dyDescent="0.2">
      <c r="A21" s="10">
        <v>12</v>
      </c>
      <c r="B21" s="10" t="s">
        <v>35</v>
      </c>
      <c r="C21" s="11">
        <v>717</v>
      </c>
      <c r="D21" s="11">
        <v>676</v>
      </c>
      <c r="E21" s="11">
        <v>739</v>
      </c>
      <c r="F21" s="11">
        <v>813</v>
      </c>
      <c r="G21" s="11">
        <v>834</v>
      </c>
      <c r="H21" s="11">
        <v>839</v>
      </c>
      <c r="I21" s="11">
        <v>846</v>
      </c>
      <c r="J21" s="11">
        <v>845</v>
      </c>
      <c r="K21" s="11">
        <v>856</v>
      </c>
      <c r="L21" s="11">
        <v>850</v>
      </c>
      <c r="M21" s="11">
        <v>846</v>
      </c>
      <c r="N21" s="11">
        <v>851</v>
      </c>
    </row>
    <row r="22" spans="1:14" x14ac:dyDescent="0.2">
      <c r="A22" s="10">
        <v>13</v>
      </c>
      <c r="B22" s="10" t="s">
        <v>22</v>
      </c>
      <c r="C22" s="11">
        <v>359</v>
      </c>
      <c r="D22" s="11">
        <v>144</v>
      </c>
      <c r="E22" s="11">
        <v>163</v>
      </c>
      <c r="F22" s="11">
        <v>162</v>
      </c>
      <c r="G22" s="11">
        <v>167</v>
      </c>
      <c r="H22" s="11">
        <v>167</v>
      </c>
      <c r="I22" s="11">
        <v>169</v>
      </c>
      <c r="J22" s="11">
        <v>169</v>
      </c>
      <c r="K22" s="11">
        <v>174</v>
      </c>
      <c r="L22" s="11">
        <v>174</v>
      </c>
      <c r="M22" s="11">
        <v>174</v>
      </c>
      <c r="N22" s="11">
        <v>174</v>
      </c>
    </row>
    <row r="23" spans="1:14" x14ac:dyDescent="0.2">
      <c r="A23" s="10">
        <v>14</v>
      </c>
      <c r="B23" s="10" t="s">
        <v>9</v>
      </c>
      <c r="C23" s="11">
        <v>0</v>
      </c>
      <c r="D23" s="11">
        <v>0</v>
      </c>
      <c r="E23" s="11" t="s">
        <v>25</v>
      </c>
      <c r="F23" s="11" t="s">
        <v>25</v>
      </c>
      <c r="G23" s="11">
        <v>6074</v>
      </c>
      <c r="H23" s="11">
        <v>6176</v>
      </c>
      <c r="I23" s="11">
        <v>6248</v>
      </c>
      <c r="J23" s="11">
        <v>6248</v>
      </c>
      <c r="K23" s="11">
        <v>6248</v>
      </c>
      <c r="L23" s="11">
        <v>6248</v>
      </c>
      <c r="M23" s="11">
        <v>6248</v>
      </c>
      <c r="N23" s="11">
        <v>3031</v>
      </c>
    </row>
    <row r="24" spans="1:14" x14ac:dyDescent="0.2">
      <c r="A24" s="10">
        <v>15</v>
      </c>
      <c r="B24" s="10" t="s">
        <v>23</v>
      </c>
      <c r="C24" s="11">
        <v>68</v>
      </c>
      <c r="D24" s="11">
        <v>114</v>
      </c>
      <c r="E24" s="11">
        <v>157</v>
      </c>
      <c r="F24" s="11">
        <v>195</v>
      </c>
      <c r="G24" s="11">
        <v>270</v>
      </c>
      <c r="H24" s="11">
        <v>276</v>
      </c>
      <c r="I24" s="11">
        <v>281</v>
      </c>
      <c r="J24" s="11">
        <v>279</v>
      </c>
      <c r="K24" s="11">
        <v>284</v>
      </c>
      <c r="L24" s="11">
        <v>288</v>
      </c>
      <c r="M24" s="11">
        <v>291</v>
      </c>
      <c r="N24" s="11">
        <v>311</v>
      </c>
    </row>
    <row r="25" spans="1:14" x14ac:dyDescent="0.2">
      <c r="A25" s="10">
        <v>16</v>
      </c>
      <c r="B25" s="10" t="s">
        <v>10</v>
      </c>
      <c r="C25" s="11">
        <v>0</v>
      </c>
      <c r="D25" s="11">
        <v>0</v>
      </c>
      <c r="E25" s="11">
        <v>787</v>
      </c>
      <c r="F25" s="11" t="s">
        <v>25</v>
      </c>
      <c r="G25" s="11">
        <v>52</v>
      </c>
      <c r="H25" s="11">
        <v>56</v>
      </c>
      <c r="I25" s="11">
        <v>58</v>
      </c>
      <c r="J25" s="11">
        <v>63</v>
      </c>
      <c r="K25" s="11">
        <v>55</v>
      </c>
      <c r="L25" s="11">
        <v>59</v>
      </c>
      <c r="M25" s="11">
        <v>61</v>
      </c>
      <c r="N25" s="11">
        <v>61</v>
      </c>
    </row>
    <row r="26" spans="1:14" x14ac:dyDescent="0.2">
      <c r="A26" s="10">
        <v>17</v>
      </c>
      <c r="B26" s="10" t="s">
        <v>11</v>
      </c>
      <c r="C26" s="11">
        <v>0</v>
      </c>
      <c r="D26" s="11">
        <v>0</v>
      </c>
      <c r="E26" s="11">
        <v>0</v>
      </c>
      <c r="F26" s="11">
        <v>0</v>
      </c>
      <c r="G26" s="11">
        <v>8</v>
      </c>
      <c r="H26" s="11">
        <v>9</v>
      </c>
      <c r="I26" s="11">
        <v>9</v>
      </c>
      <c r="J26" s="11">
        <v>8</v>
      </c>
      <c r="K26" s="11">
        <v>8</v>
      </c>
      <c r="L26" s="11">
        <v>8</v>
      </c>
      <c r="M26" s="11">
        <v>8</v>
      </c>
      <c r="N26" s="11">
        <v>8</v>
      </c>
    </row>
    <row r="27" spans="1:14" x14ac:dyDescent="0.2">
      <c r="A27" s="10">
        <v>18</v>
      </c>
      <c r="B27" s="10" t="s">
        <v>29</v>
      </c>
      <c r="C27" s="11">
        <v>0</v>
      </c>
      <c r="D27" s="11">
        <v>0</v>
      </c>
      <c r="E27" s="11" t="s">
        <v>25</v>
      </c>
      <c r="F27" s="11">
        <v>1</v>
      </c>
      <c r="G27" s="11">
        <v>13</v>
      </c>
      <c r="H27" s="11">
        <v>13</v>
      </c>
      <c r="I27" s="11">
        <v>13</v>
      </c>
      <c r="J27" s="11">
        <v>13</v>
      </c>
      <c r="K27" s="11">
        <v>13</v>
      </c>
      <c r="L27" s="11">
        <v>13</v>
      </c>
      <c r="M27" s="11">
        <v>4</v>
      </c>
      <c r="N27" s="11">
        <v>4</v>
      </c>
    </row>
    <row r="28" spans="1:14" x14ac:dyDescent="0.2">
      <c r="A28" s="10">
        <v>19</v>
      </c>
      <c r="B28" s="10" t="s">
        <v>26</v>
      </c>
      <c r="C28" s="11"/>
      <c r="D28" s="11"/>
      <c r="E28" s="11"/>
      <c r="F28" s="11" t="s">
        <v>25</v>
      </c>
      <c r="G28" s="11">
        <v>5988</v>
      </c>
      <c r="H28" s="11">
        <v>6016</v>
      </c>
      <c r="I28" s="11">
        <v>6082</v>
      </c>
      <c r="J28" s="11">
        <v>6359</v>
      </c>
      <c r="K28" s="11">
        <v>6682</v>
      </c>
      <c r="L28" s="11">
        <v>7278</v>
      </c>
      <c r="M28" s="11">
        <v>7945</v>
      </c>
      <c r="N28" s="11">
        <v>8848</v>
      </c>
    </row>
    <row r="29" spans="1:14" x14ac:dyDescent="0.2">
      <c r="A29" s="10">
        <v>20</v>
      </c>
      <c r="B29" s="10" t="s">
        <v>12</v>
      </c>
      <c r="C29" s="11">
        <v>0</v>
      </c>
      <c r="D29" s="11">
        <v>0</v>
      </c>
      <c r="E29" s="11">
        <v>0</v>
      </c>
      <c r="F29" s="11"/>
      <c r="G29" s="11">
        <v>2513</v>
      </c>
      <c r="H29" s="11">
        <v>2461</v>
      </c>
      <c r="I29" s="11">
        <v>2471</v>
      </c>
      <c r="J29" s="11">
        <v>2449</v>
      </c>
      <c r="K29" s="11">
        <v>2432</v>
      </c>
      <c r="L29" s="11">
        <v>2373</v>
      </c>
      <c r="M29" s="11">
        <v>2309</v>
      </c>
      <c r="N29" s="11">
        <v>2081</v>
      </c>
    </row>
    <row r="30" spans="1:14" x14ac:dyDescent="0.2">
      <c r="A30" s="10">
        <v>21</v>
      </c>
      <c r="B30" s="10" t="s">
        <v>24</v>
      </c>
      <c r="C30" s="11">
        <v>0</v>
      </c>
      <c r="D30" s="11">
        <v>0</v>
      </c>
      <c r="E30" s="11">
        <v>1</v>
      </c>
      <c r="F30" s="11">
        <v>0</v>
      </c>
      <c r="G30" s="11">
        <v>780</v>
      </c>
      <c r="H30" s="11">
        <v>748</v>
      </c>
      <c r="I30" s="11">
        <v>652</v>
      </c>
      <c r="J30" s="11">
        <v>636</v>
      </c>
      <c r="K30" s="11">
        <v>636</v>
      </c>
      <c r="L30" s="11">
        <v>636</v>
      </c>
      <c r="M30" s="11">
        <v>620</v>
      </c>
      <c r="N30" s="11">
        <v>620</v>
      </c>
    </row>
    <row r="31" spans="1:14" x14ac:dyDescent="0.2">
      <c r="A31" s="10">
        <v>22</v>
      </c>
      <c r="B31" s="10" t="s">
        <v>31</v>
      </c>
      <c r="C31" s="11">
        <v>1</v>
      </c>
      <c r="D31" s="11">
        <v>1</v>
      </c>
      <c r="E31" s="11">
        <v>1</v>
      </c>
      <c r="F31" s="11">
        <v>1899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</row>
    <row r="32" spans="1:14" x14ac:dyDescent="0.25">
      <c r="A32" s="48" t="s">
        <v>15</v>
      </c>
      <c r="B32" s="48"/>
      <c r="C32" s="13">
        <f>SUM(C10:C30)</f>
        <v>127253</v>
      </c>
      <c r="D32" s="14">
        <f>SUM(D10:D30)</f>
        <v>261253</v>
      </c>
      <c r="E32" s="13">
        <f>SUM(E10:E30)</f>
        <v>400009</v>
      </c>
      <c r="F32" s="14">
        <f t="shared" ref="F32" si="0">SUM(F10:F31)</f>
        <v>562612</v>
      </c>
      <c r="G32" s="13">
        <f>SUM(G10:G30)</f>
        <v>749903</v>
      </c>
      <c r="H32" s="13">
        <f>SUM(H10:H30)</f>
        <v>782922</v>
      </c>
      <c r="I32" s="13">
        <f>SUM(I10:I30)</f>
        <v>789779</v>
      </c>
      <c r="J32" s="13">
        <f>SUM(J10:J31)</f>
        <v>799540</v>
      </c>
      <c r="K32" s="13">
        <f>SUM(K10:K31)</f>
        <v>818497</v>
      </c>
      <c r="L32" s="13">
        <f>SUM(L10:L31)</f>
        <v>835998</v>
      </c>
      <c r="M32" s="13">
        <f>SUM(M10:M31)</f>
        <v>849254</v>
      </c>
      <c r="N32" s="13">
        <f>SUM(N10:N31)</f>
        <v>868546</v>
      </c>
    </row>
    <row r="33" spans="1:14" x14ac:dyDescent="0.25">
      <c r="A33" s="39"/>
    </row>
    <row r="34" spans="1:14" x14ac:dyDescent="0.25">
      <c r="A34" s="39"/>
      <c r="B34" s="41" t="s">
        <v>55</v>
      </c>
    </row>
    <row r="35" spans="1:14" x14ac:dyDescent="0.25">
      <c r="A35" s="39"/>
      <c r="B35" s="41" t="s">
        <v>54</v>
      </c>
    </row>
    <row r="36" spans="1:14" x14ac:dyDescent="0.2">
      <c r="B36" s="41" t="s">
        <v>49</v>
      </c>
    </row>
    <row r="39" spans="1:14" x14ac:dyDescent="0.25">
      <c r="B39" s="7"/>
      <c r="C39" s="7"/>
      <c r="D39" s="7"/>
      <c r="E39" s="7"/>
      <c r="F39" s="7"/>
      <c r="G39" s="7"/>
      <c r="H39" s="7"/>
      <c r="I39" s="7"/>
    </row>
    <row r="40" spans="1:14" ht="18" x14ac:dyDescent="0.25">
      <c r="B40" s="6" t="s">
        <v>44</v>
      </c>
      <c r="C40" s="4"/>
      <c r="D40" s="4"/>
      <c r="E40" s="4"/>
      <c r="F40" s="4"/>
      <c r="G40" s="4"/>
      <c r="H40" s="4"/>
      <c r="I40" s="4"/>
      <c r="J40" s="43"/>
      <c r="K40" s="43"/>
      <c r="L40" s="43"/>
      <c r="M40" s="43"/>
      <c r="N40" s="43"/>
    </row>
    <row r="41" spans="1:14" x14ac:dyDescent="0.25">
      <c r="B41" s="8" t="s">
        <v>56</v>
      </c>
      <c r="C41" s="4"/>
      <c r="D41" s="4"/>
      <c r="E41" s="4"/>
      <c r="F41" s="4"/>
      <c r="G41" s="4"/>
      <c r="H41" s="4"/>
      <c r="I41" s="4"/>
      <c r="J41" s="43"/>
      <c r="K41" s="43"/>
      <c r="L41" s="43"/>
      <c r="M41" s="43"/>
      <c r="N41" s="43"/>
    </row>
    <row r="42" spans="1:14" x14ac:dyDescent="0.25">
      <c r="B42" s="4"/>
      <c r="C42" s="4"/>
      <c r="D42" s="4"/>
      <c r="E42" s="4"/>
      <c r="F42" s="4"/>
      <c r="G42" s="4"/>
      <c r="H42" s="4"/>
      <c r="I42" s="4"/>
      <c r="J42" s="43"/>
      <c r="K42" s="43"/>
      <c r="L42" s="43"/>
      <c r="M42" s="43"/>
      <c r="N42" s="43"/>
    </row>
    <row r="43" spans="1:14" x14ac:dyDescent="0.25">
      <c r="B43" s="9" t="s">
        <v>57</v>
      </c>
      <c r="C43" s="4"/>
      <c r="D43" s="4"/>
      <c r="E43" s="4"/>
      <c r="F43" s="4"/>
      <c r="G43" s="4"/>
      <c r="H43" s="4"/>
      <c r="I43" s="4"/>
      <c r="J43" s="43"/>
      <c r="K43" s="43"/>
      <c r="L43" s="43"/>
      <c r="M43" s="43"/>
      <c r="N43" s="43"/>
    </row>
    <row r="44" spans="1:14" ht="7.5" customHeight="1" x14ac:dyDescent="0.25">
      <c r="B44" s="32"/>
      <c r="C44" s="32"/>
      <c r="D44" s="32"/>
      <c r="E44" s="32"/>
      <c r="F44" s="32"/>
      <c r="G44" s="32"/>
      <c r="H44" s="32"/>
      <c r="I44" s="32"/>
    </row>
    <row r="45" spans="1:14" x14ac:dyDescent="0.25">
      <c r="C45" s="1"/>
      <c r="D45" s="1"/>
      <c r="E45" s="1"/>
      <c r="F45" s="1"/>
      <c r="G45" s="1"/>
      <c r="H45" s="1"/>
      <c r="I45" s="1"/>
    </row>
    <row r="46" spans="1:14" x14ac:dyDescent="0.25">
      <c r="C46" s="1"/>
      <c r="D46" s="1"/>
      <c r="E46" s="1"/>
      <c r="F46" s="1"/>
      <c r="G46" s="1"/>
      <c r="H46" s="1"/>
      <c r="I46" s="1"/>
    </row>
    <row r="47" spans="1:14" x14ac:dyDescent="0.25">
      <c r="C47" s="1"/>
      <c r="D47" s="1"/>
      <c r="E47" s="1"/>
      <c r="F47" s="1"/>
      <c r="G47" s="1"/>
      <c r="H47" s="1"/>
      <c r="I47" s="1"/>
    </row>
    <row r="48" spans="1:14" x14ac:dyDescent="0.25">
      <c r="C48" s="1"/>
      <c r="D48" s="1"/>
      <c r="E48" s="1"/>
      <c r="F48" s="1"/>
      <c r="G48" s="1"/>
      <c r="H48" s="1"/>
      <c r="I48" s="1"/>
    </row>
    <row r="49" spans="3:9" x14ac:dyDescent="0.25">
      <c r="C49" s="1"/>
      <c r="D49" s="1"/>
      <c r="E49" s="1"/>
      <c r="F49" s="1"/>
      <c r="G49" s="1"/>
      <c r="H49" s="1"/>
      <c r="I49" s="1"/>
    </row>
    <row r="50" spans="3:9" x14ac:dyDescent="0.25">
      <c r="C50" s="1"/>
      <c r="D50" s="1"/>
      <c r="E50" s="1"/>
      <c r="F50" s="1"/>
      <c r="G50" s="1"/>
      <c r="H50" s="1"/>
      <c r="I50" s="1"/>
    </row>
    <row r="51" spans="3:9" x14ac:dyDescent="0.25">
      <c r="C51" s="1"/>
      <c r="D51" s="1"/>
      <c r="E51" s="1"/>
      <c r="F51" s="1"/>
      <c r="G51" s="1"/>
      <c r="H51" s="1"/>
      <c r="I51" s="1"/>
    </row>
    <row r="52" spans="3:9" x14ac:dyDescent="0.25">
      <c r="C52" s="1"/>
      <c r="D52" s="1"/>
      <c r="E52" s="1"/>
      <c r="F52" s="1"/>
      <c r="G52" s="1"/>
      <c r="H52" s="1"/>
      <c r="I52" s="1"/>
    </row>
    <row r="53" spans="3:9" x14ac:dyDescent="0.25">
      <c r="C53" s="1"/>
      <c r="D53" s="1"/>
      <c r="E53" s="1"/>
      <c r="F53" s="1"/>
      <c r="G53" s="1"/>
      <c r="H53" s="1"/>
      <c r="I53" s="1"/>
    </row>
    <row r="54" spans="3:9" x14ac:dyDescent="0.25">
      <c r="C54" s="1"/>
      <c r="D54" s="1"/>
      <c r="E54" s="1"/>
      <c r="F54" s="1"/>
      <c r="G54" s="1"/>
      <c r="H54" s="1"/>
      <c r="I54" s="1"/>
    </row>
    <row r="55" spans="3:9" x14ac:dyDescent="0.25">
      <c r="C55" s="1"/>
      <c r="D55" s="1"/>
      <c r="E55" s="1"/>
      <c r="F55" s="1"/>
      <c r="G55" s="1"/>
      <c r="H55" s="1"/>
      <c r="I55" s="1"/>
    </row>
    <row r="56" spans="3:9" x14ac:dyDescent="0.25">
      <c r="C56" s="1"/>
      <c r="D56" s="1"/>
      <c r="E56" s="1"/>
      <c r="F56" s="1"/>
      <c r="G56" s="1"/>
      <c r="H56" s="1"/>
      <c r="I56" s="1"/>
    </row>
    <row r="57" spans="3:9" x14ac:dyDescent="0.25">
      <c r="C57" s="1"/>
      <c r="D57" s="1"/>
      <c r="E57" s="1"/>
      <c r="F57" s="1"/>
      <c r="G57" s="1"/>
      <c r="H57" s="1"/>
      <c r="I57" s="1"/>
    </row>
    <row r="58" spans="3:9" x14ac:dyDescent="0.25">
      <c r="C58" s="1"/>
      <c r="D58" s="1"/>
      <c r="E58" s="1"/>
      <c r="F58" s="1"/>
      <c r="G58" s="1"/>
      <c r="H58" s="1"/>
      <c r="I58" s="1"/>
    </row>
    <row r="59" spans="3:9" x14ac:dyDescent="0.25">
      <c r="C59" s="1"/>
      <c r="D59" s="1"/>
      <c r="E59" s="1"/>
      <c r="F59" s="1"/>
      <c r="G59" s="1"/>
      <c r="H59" s="1"/>
      <c r="I59" s="1"/>
    </row>
    <row r="60" spans="3:9" x14ac:dyDescent="0.25">
      <c r="C60" s="1"/>
      <c r="D60" s="1"/>
      <c r="E60" s="1"/>
      <c r="F60" s="1"/>
      <c r="G60" s="1"/>
      <c r="H60" s="1"/>
      <c r="I60" s="1"/>
    </row>
  </sheetData>
  <sortState ref="B6:B28">
    <sortCondition ref="B6:B28"/>
  </sortState>
  <mergeCells count="1">
    <mergeCell ref="A32:B3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opLeftCell="A4" workbookViewId="0">
      <selection activeCell="B21" sqref="B21"/>
    </sheetView>
  </sheetViews>
  <sheetFormatPr baseColWidth="10" defaultRowHeight="15" x14ac:dyDescent="0.25"/>
  <cols>
    <col min="1" max="1" width="11.42578125" style="39"/>
    <col min="2" max="2" width="47.7109375" style="39" bestFit="1" customWidth="1"/>
    <col min="3" max="3" width="15.85546875" style="39" customWidth="1"/>
    <col min="4" max="4" width="22.5703125" style="39" customWidth="1"/>
    <col min="5" max="16384" width="11.42578125" style="39"/>
  </cols>
  <sheetData>
    <row r="2" spans="1:10" x14ac:dyDescent="0.25">
      <c r="A2" s="7"/>
      <c r="B2" s="7"/>
      <c r="C2" s="7"/>
      <c r="D2" s="7"/>
      <c r="E2" s="42"/>
      <c r="F2" s="42"/>
      <c r="G2" s="42"/>
      <c r="H2" s="42"/>
      <c r="I2" s="42"/>
      <c r="J2" s="42"/>
    </row>
    <row r="3" spans="1:10" ht="15" customHeight="1" x14ac:dyDescent="0.25">
      <c r="A3" s="49" t="s">
        <v>46</v>
      </c>
      <c r="B3" s="49"/>
      <c r="C3" s="4"/>
      <c r="D3" s="4"/>
      <c r="E3" s="43"/>
      <c r="F3" s="43"/>
      <c r="G3" s="43"/>
      <c r="H3" s="43"/>
      <c r="I3" s="43"/>
      <c r="J3" s="43"/>
    </row>
    <row r="4" spans="1:10" x14ac:dyDescent="0.25">
      <c r="A4" s="50" t="s">
        <v>47</v>
      </c>
      <c r="B4" s="50"/>
      <c r="C4" s="4"/>
      <c r="D4" s="4"/>
      <c r="E4" s="43"/>
      <c r="F4" s="43"/>
      <c r="G4" s="43"/>
      <c r="H4" s="43"/>
      <c r="I4" s="43"/>
      <c r="J4" s="43"/>
    </row>
    <row r="5" spans="1:10" x14ac:dyDescent="0.25">
      <c r="A5" s="4"/>
      <c r="B5" s="4"/>
      <c r="C5" s="4"/>
      <c r="D5" s="4"/>
      <c r="E5" s="43"/>
      <c r="F5" s="43"/>
      <c r="G5" s="43"/>
      <c r="H5" s="43"/>
      <c r="I5" s="43"/>
      <c r="J5" s="43"/>
    </row>
    <row r="6" spans="1:10" x14ac:dyDescent="0.25">
      <c r="A6" s="51" t="s">
        <v>58</v>
      </c>
      <c r="B6" s="51"/>
      <c r="C6" s="4"/>
      <c r="D6" s="4"/>
      <c r="E6" s="43"/>
      <c r="F6" s="43"/>
      <c r="G6" s="43"/>
      <c r="H6" s="43"/>
      <c r="I6" s="43"/>
      <c r="J6" s="43"/>
    </row>
    <row r="7" spans="1:10" ht="6" customHeight="1" x14ac:dyDescent="0.25">
      <c r="A7" s="5"/>
      <c r="B7" s="5"/>
      <c r="C7" s="5"/>
      <c r="D7" s="5"/>
      <c r="E7" s="43"/>
      <c r="F7" s="43"/>
      <c r="G7" s="43"/>
      <c r="H7" s="43"/>
      <c r="I7" s="43"/>
      <c r="J7" s="43"/>
    </row>
    <row r="8" spans="1:10" ht="45" x14ac:dyDescent="0.25">
      <c r="A8" s="33" t="s">
        <v>0</v>
      </c>
      <c r="B8" s="33" t="s">
        <v>1</v>
      </c>
      <c r="C8" s="33" t="s">
        <v>51</v>
      </c>
      <c r="D8" s="33" t="s">
        <v>13</v>
      </c>
    </row>
    <row r="9" spans="1:10" x14ac:dyDescent="0.25">
      <c r="A9" s="15">
        <v>1</v>
      </c>
      <c r="B9" s="15" t="s">
        <v>30</v>
      </c>
      <c r="C9" s="16">
        <f>Abonados!N17</f>
        <v>533196</v>
      </c>
      <c r="D9" s="17">
        <f>C9/$C$16</f>
        <v>0.61389494626651897</v>
      </c>
    </row>
    <row r="10" spans="1:10" x14ac:dyDescent="0.25">
      <c r="A10" s="15">
        <v>2</v>
      </c>
      <c r="B10" s="15" t="s">
        <v>2</v>
      </c>
      <c r="C10" s="16">
        <f>Abonados!N13</f>
        <v>149799</v>
      </c>
      <c r="D10" s="17">
        <f t="shared" ref="D10:D15" si="0">C10/$C$16</f>
        <v>0.17247100326292447</v>
      </c>
    </row>
    <row r="11" spans="1:10" x14ac:dyDescent="0.25">
      <c r="A11" s="15">
        <v>3</v>
      </c>
      <c r="B11" s="15" t="s">
        <v>37</v>
      </c>
      <c r="C11" s="16">
        <f>Abonados!N18</f>
        <v>112591</v>
      </c>
      <c r="D11" s="17">
        <f t="shared" si="0"/>
        <v>0.1296315911880315</v>
      </c>
    </row>
    <row r="12" spans="1:10" x14ac:dyDescent="0.25">
      <c r="A12" s="15">
        <v>4</v>
      </c>
      <c r="B12" s="15" t="s">
        <v>6</v>
      </c>
      <c r="C12" s="16">
        <f>Abonados!N12</f>
        <v>17464</v>
      </c>
      <c r="D12" s="17">
        <f t="shared" si="0"/>
        <v>2.0107167611157037E-2</v>
      </c>
    </row>
    <row r="13" spans="1:10" x14ac:dyDescent="0.25">
      <c r="A13" s="15">
        <v>5</v>
      </c>
      <c r="B13" s="15" t="s">
        <v>3</v>
      </c>
      <c r="C13" s="16">
        <f>Abonados!N11</f>
        <v>39088</v>
      </c>
      <c r="D13" s="17">
        <f t="shared" si="0"/>
        <v>4.5003949128773833E-2</v>
      </c>
    </row>
    <row r="14" spans="1:10" x14ac:dyDescent="0.25">
      <c r="A14" s="15">
        <v>6</v>
      </c>
      <c r="B14" s="15" t="s">
        <v>9</v>
      </c>
      <c r="C14" s="16">
        <f>Abonados!N23</f>
        <v>3031</v>
      </c>
      <c r="D14" s="17">
        <f t="shared" si="0"/>
        <v>3.489740324634504E-3</v>
      </c>
    </row>
    <row r="15" spans="1:10" x14ac:dyDescent="0.25">
      <c r="A15" s="15">
        <v>7</v>
      </c>
      <c r="B15" s="15" t="s">
        <v>28</v>
      </c>
      <c r="C15" s="16">
        <f>(Abonados!N32-SUM('Participación del mercado'!C9:C14))</f>
        <v>13377</v>
      </c>
      <c r="D15" s="17">
        <f t="shared" si="0"/>
        <v>1.540160221795967E-2</v>
      </c>
      <c r="F15" s="44"/>
    </row>
    <row r="16" spans="1:10" x14ac:dyDescent="0.25">
      <c r="A16" s="48" t="s">
        <v>15</v>
      </c>
      <c r="B16" s="48"/>
      <c r="C16" s="13">
        <f>SUM(C9:C15)</f>
        <v>868546</v>
      </c>
      <c r="D16" s="18">
        <f>SUM(D9:D15)</f>
        <v>1</v>
      </c>
      <c r="F16" s="44"/>
    </row>
    <row r="18" spans="1:6" x14ac:dyDescent="0.25">
      <c r="A18" s="42"/>
      <c r="B18" s="41" t="s">
        <v>55</v>
      </c>
    </row>
    <row r="19" spans="1:6" x14ac:dyDescent="0.25">
      <c r="A19" s="42"/>
      <c r="B19" s="41" t="s">
        <v>54</v>
      </c>
    </row>
    <row r="20" spans="1:6" x14ac:dyDescent="0.25">
      <c r="A20" s="42"/>
      <c r="B20" s="42"/>
    </row>
    <row r="21" spans="1:6" x14ac:dyDescent="0.25">
      <c r="B21" s="42"/>
    </row>
    <row r="23" spans="1:6" x14ac:dyDescent="0.25">
      <c r="B23" s="7"/>
      <c r="C23" s="7"/>
      <c r="D23" s="7"/>
      <c r="E23" s="7"/>
      <c r="F23" s="19"/>
    </row>
    <row r="24" spans="1:6" ht="18" x14ac:dyDescent="0.25">
      <c r="B24" s="22" t="s">
        <v>43</v>
      </c>
      <c r="C24" s="20"/>
      <c r="D24" s="4"/>
      <c r="E24" s="4"/>
      <c r="F24" s="19"/>
    </row>
    <row r="25" spans="1:6" x14ac:dyDescent="0.25">
      <c r="B25" s="21" t="s">
        <v>59</v>
      </c>
      <c r="C25" s="20"/>
      <c r="D25" s="4"/>
      <c r="E25" s="4"/>
      <c r="F25" s="19"/>
    </row>
    <row r="26" spans="1:6" x14ac:dyDescent="0.25">
      <c r="B26" s="4"/>
      <c r="C26" s="4"/>
      <c r="D26" s="4"/>
      <c r="E26" s="4"/>
      <c r="F26" s="19"/>
    </row>
    <row r="27" spans="1:6" x14ac:dyDescent="0.25">
      <c r="B27" s="51" t="s">
        <v>58</v>
      </c>
      <c r="C27" s="51"/>
      <c r="D27" s="4"/>
      <c r="E27" s="4"/>
      <c r="F27" s="19"/>
    </row>
    <row r="28" spans="1:6" ht="6" customHeight="1" x14ac:dyDescent="0.25">
      <c r="B28" s="36"/>
      <c r="C28" s="36"/>
      <c r="D28" s="36"/>
      <c r="E28" s="36"/>
      <c r="F28" s="36"/>
    </row>
    <row r="29" spans="1:6" x14ac:dyDescent="0.25">
      <c r="B29"/>
      <c r="C29"/>
      <c r="D29"/>
      <c r="E29"/>
      <c r="F29"/>
    </row>
    <row r="30" spans="1:6" x14ac:dyDescent="0.25">
      <c r="B30"/>
      <c r="C30"/>
      <c r="D30"/>
      <c r="E30"/>
      <c r="F30"/>
    </row>
    <row r="31" spans="1:6" x14ac:dyDescent="0.25">
      <c r="B31"/>
      <c r="C31"/>
      <c r="D31"/>
      <c r="E31"/>
      <c r="F31"/>
    </row>
    <row r="32" spans="1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  <row r="44" spans="2:6" x14ac:dyDescent="0.25">
      <c r="B44"/>
      <c r="C44"/>
      <c r="D44"/>
      <c r="E44"/>
      <c r="F44"/>
    </row>
    <row r="45" spans="2:6" x14ac:dyDescent="0.25">
      <c r="B45"/>
      <c r="C45"/>
      <c r="D45"/>
      <c r="E45"/>
      <c r="F45"/>
    </row>
    <row r="46" spans="2:6" x14ac:dyDescent="0.25">
      <c r="B46"/>
      <c r="C46"/>
      <c r="D46"/>
      <c r="E46"/>
      <c r="F46"/>
    </row>
  </sheetData>
  <sortState ref="A5:D27">
    <sortCondition descending="1" ref="C5"/>
  </sortState>
  <mergeCells count="5">
    <mergeCell ref="A16:B16"/>
    <mergeCell ref="A3:B3"/>
    <mergeCell ref="A4:B4"/>
    <mergeCell ref="A6:B6"/>
    <mergeCell ref="B27:C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C14" sqref="C14"/>
    </sheetView>
  </sheetViews>
  <sheetFormatPr baseColWidth="10" defaultRowHeight="15" x14ac:dyDescent="0.25"/>
  <cols>
    <col min="1" max="2" width="11.42578125" style="39"/>
    <col min="3" max="3" width="43.28515625" style="39" customWidth="1"/>
    <col min="4" max="4" width="6" style="39" customWidth="1"/>
    <col min="5" max="16384" width="11.42578125" style="39"/>
  </cols>
  <sheetData>
    <row r="2" spans="2:10" x14ac:dyDescent="0.25">
      <c r="B2" s="7"/>
      <c r="C2" s="7"/>
      <c r="D2" s="42"/>
      <c r="E2" s="7"/>
      <c r="F2" s="7"/>
      <c r="G2" s="7"/>
      <c r="H2" s="7"/>
      <c r="I2" s="7"/>
      <c r="J2" s="7"/>
    </row>
    <row r="3" spans="2:10" ht="15" customHeight="1" x14ac:dyDescent="0.25">
      <c r="B3" s="52" t="s">
        <v>44</v>
      </c>
      <c r="C3" s="52"/>
      <c r="D3" s="43"/>
      <c r="E3" s="26" t="s">
        <v>44</v>
      </c>
      <c r="F3" s="26"/>
      <c r="G3" s="7"/>
      <c r="H3" s="7"/>
      <c r="I3" s="7"/>
      <c r="J3" s="7"/>
    </row>
    <row r="4" spans="2:10" x14ac:dyDescent="0.25">
      <c r="B4" s="53" t="s">
        <v>45</v>
      </c>
      <c r="C4" s="53"/>
      <c r="D4" s="43"/>
      <c r="E4" s="27" t="s">
        <v>45</v>
      </c>
      <c r="F4" s="27"/>
      <c r="G4" s="7"/>
      <c r="H4" s="7"/>
      <c r="I4" s="7"/>
      <c r="J4" s="7"/>
    </row>
    <row r="5" spans="2:10" x14ac:dyDescent="0.25">
      <c r="B5" s="4"/>
      <c r="C5" s="4"/>
      <c r="D5" s="43"/>
      <c r="E5" s="4"/>
      <c r="F5" s="4"/>
      <c r="G5" s="7"/>
      <c r="H5" s="7"/>
      <c r="I5" s="7"/>
      <c r="J5" s="7"/>
    </row>
    <row r="6" spans="2:10" x14ac:dyDescent="0.25">
      <c r="B6" s="54" t="s">
        <v>58</v>
      </c>
      <c r="C6" s="51"/>
      <c r="D6" s="43"/>
      <c r="E6" s="28" t="s">
        <v>58</v>
      </c>
      <c r="F6" s="9"/>
      <c r="G6" s="7"/>
      <c r="H6" s="7"/>
      <c r="I6" s="7"/>
      <c r="J6" s="7"/>
    </row>
    <row r="7" spans="2:10" ht="6" customHeight="1" x14ac:dyDescent="0.25">
      <c r="B7" s="5"/>
      <c r="C7" s="5"/>
      <c r="D7" s="43"/>
      <c r="E7" s="32"/>
      <c r="F7" s="32"/>
      <c r="G7" s="32"/>
      <c r="H7" s="32"/>
      <c r="I7" s="32"/>
      <c r="J7" s="32"/>
    </row>
    <row r="8" spans="2:10" s="46" customFormat="1" x14ac:dyDescent="0.25">
      <c r="B8" s="37" t="s">
        <v>14</v>
      </c>
      <c r="C8" s="38" t="s">
        <v>27</v>
      </c>
      <c r="E8" s="2"/>
      <c r="F8" s="2"/>
      <c r="G8" s="2"/>
      <c r="H8" s="2"/>
      <c r="I8" s="2"/>
      <c r="J8" s="2"/>
    </row>
    <row r="9" spans="2:10" s="46" customFormat="1" x14ac:dyDescent="0.25">
      <c r="B9" s="24">
        <v>2008</v>
      </c>
      <c r="C9" s="23">
        <v>75335391.200052798</v>
      </c>
      <c r="D9" s="47"/>
      <c r="E9" s="2"/>
      <c r="F9" s="2"/>
      <c r="G9" s="2"/>
      <c r="H9" s="2"/>
      <c r="I9" s="2"/>
      <c r="J9" s="2"/>
    </row>
    <row r="10" spans="2:10" s="46" customFormat="1" x14ac:dyDescent="0.25">
      <c r="B10" s="24">
        <v>2009</v>
      </c>
      <c r="C10" s="23">
        <v>111115474.58632284</v>
      </c>
      <c r="D10" s="3"/>
      <c r="E10" s="25"/>
      <c r="F10" s="2"/>
      <c r="G10" s="2"/>
      <c r="H10" s="2"/>
      <c r="I10" s="2"/>
      <c r="J10" s="2"/>
    </row>
    <row r="11" spans="2:10" s="46" customFormat="1" x14ac:dyDescent="0.25">
      <c r="B11" s="24">
        <v>2010</v>
      </c>
      <c r="C11" s="23">
        <v>63242391.930800006</v>
      </c>
      <c r="E11" s="2"/>
      <c r="F11" s="2"/>
      <c r="G11" s="2"/>
      <c r="H11" s="2"/>
      <c r="I11" s="2"/>
      <c r="J11" s="2"/>
    </row>
    <row r="12" spans="2:10" s="46" customFormat="1" x14ac:dyDescent="0.25">
      <c r="B12" s="24">
        <v>2011</v>
      </c>
      <c r="C12" s="23">
        <v>89524794.438399971</v>
      </c>
      <c r="E12" s="2"/>
      <c r="F12" s="2"/>
      <c r="G12" s="2"/>
      <c r="H12" s="2"/>
      <c r="I12" s="2"/>
      <c r="J12" s="2"/>
    </row>
    <row r="13" spans="2:10" s="46" customFormat="1" x14ac:dyDescent="0.25">
      <c r="B13" s="24">
        <v>2012</v>
      </c>
      <c r="C13" s="23">
        <v>80910722.806153715</v>
      </c>
      <c r="E13" s="2"/>
      <c r="F13" s="2"/>
      <c r="G13" s="2"/>
      <c r="H13" s="2"/>
      <c r="I13" s="2"/>
      <c r="J13" s="2"/>
    </row>
    <row r="14" spans="2:10" s="46" customFormat="1" x14ac:dyDescent="0.25">
      <c r="B14" s="24">
        <v>2013</v>
      </c>
      <c r="C14" s="23">
        <v>49671415.611330815</v>
      </c>
      <c r="E14" s="2"/>
      <c r="F14" s="2"/>
      <c r="G14" s="2"/>
      <c r="H14" s="2"/>
      <c r="I14" s="2"/>
      <c r="J14" s="2"/>
    </row>
    <row r="15" spans="2:10" x14ac:dyDescent="0.25">
      <c r="E15"/>
      <c r="F15"/>
      <c r="G15"/>
      <c r="H15"/>
      <c r="I15"/>
      <c r="J15"/>
    </row>
    <row r="16" spans="2:10" x14ac:dyDescent="0.25">
      <c r="E16"/>
      <c r="F16"/>
      <c r="G16"/>
      <c r="H16"/>
      <c r="I16"/>
      <c r="J16"/>
    </row>
    <row r="17" spans="2:10" x14ac:dyDescent="0.25">
      <c r="B17" s="41" t="s">
        <v>62</v>
      </c>
      <c r="E17"/>
      <c r="F17"/>
      <c r="G17"/>
      <c r="H17"/>
      <c r="I17"/>
      <c r="J17"/>
    </row>
    <row r="18" spans="2:10" x14ac:dyDescent="0.25">
      <c r="B18" s="41" t="s">
        <v>60</v>
      </c>
      <c r="E18"/>
      <c r="F18"/>
      <c r="G18"/>
      <c r="H18"/>
      <c r="I18"/>
      <c r="J18"/>
    </row>
    <row r="19" spans="2:10" x14ac:dyDescent="0.25">
      <c r="B19" s="41" t="s">
        <v>61</v>
      </c>
      <c r="E19"/>
      <c r="F19"/>
      <c r="G19"/>
      <c r="H19"/>
      <c r="I19"/>
      <c r="J19"/>
    </row>
    <row r="20" spans="2:10" x14ac:dyDescent="0.25">
      <c r="E20"/>
      <c r="F20"/>
      <c r="G20"/>
      <c r="H20"/>
      <c r="I20"/>
      <c r="J20"/>
    </row>
    <row r="21" spans="2:10" x14ac:dyDescent="0.25">
      <c r="E21"/>
      <c r="F21"/>
      <c r="G21"/>
      <c r="H21"/>
      <c r="I21"/>
      <c r="J21"/>
    </row>
  </sheetData>
  <mergeCells count="3">
    <mergeCell ref="B3:C3"/>
    <mergeCell ref="B4:C4"/>
    <mergeCell ref="B6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workbookViewId="0">
      <selection activeCell="G22" sqref="G22"/>
    </sheetView>
  </sheetViews>
  <sheetFormatPr baseColWidth="10" defaultRowHeight="15" x14ac:dyDescent="0.25"/>
  <cols>
    <col min="1" max="1" width="5.140625" style="39" customWidth="1"/>
    <col min="2" max="2" width="13.42578125" style="39" customWidth="1"/>
    <col min="3" max="3" width="9.5703125" style="39" customWidth="1"/>
    <col min="4" max="4" width="10.7109375" style="39" hidden="1" customWidth="1"/>
    <col min="5" max="5" width="11.42578125" style="39"/>
    <col min="6" max="6" width="21.140625" style="39" customWidth="1"/>
    <col min="7" max="16384" width="11.42578125" style="39"/>
  </cols>
  <sheetData>
    <row r="2" spans="2:6" x14ac:dyDescent="0.25">
      <c r="B2" s="7"/>
      <c r="C2" s="7"/>
      <c r="D2"/>
      <c r="E2" s="7"/>
      <c r="F2" s="7"/>
    </row>
    <row r="3" spans="2:6" ht="15.75" x14ac:dyDescent="0.25">
      <c r="B3" s="26" t="s">
        <v>44</v>
      </c>
      <c r="C3" s="26"/>
      <c r="D3"/>
      <c r="E3" s="7"/>
      <c r="F3" s="7"/>
    </row>
    <row r="4" spans="2:6" x14ac:dyDescent="0.25">
      <c r="B4" s="27" t="s">
        <v>48</v>
      </c>
      <c r="C4" s="27"/>
      <c r="D4"/>
      <c r="E4" s="7"/>
      <c r="F4" s="7"/>
    </row>
    <row r="5" spans="2:6" x14ac:dyDescent="0.25">
      <c r="B5" s="4"/>
      <c r="C5" s="4"/>
      <c r="D5"/>
      <c r="E5" s="7"/>
      <c r="F5" s="7"/>
    </row>
    <row r="6" spans="2:6" x14ac:dyDescent="0.25">
      <c r="B6" s="28" t="s">
        <v>58</v>
      </c>
      <c r="C6" s="9"/>
      <c r="D6"/>
      <c r="E6" s="7"/>
      <c r="F6" s="7"/>
    </row>
    <row r="7" spans="2:6" ht="4.5" customHeight="1" x14ac:dyDescent="0.25">
      <c r="B7" s="5"/>
      <c r="C7" s="5"/>
      <c r="D7" s="5"/>
      <c r="E7" s="5"/>
      <c r="F7" s="5"/>
    </row>
    <row r="8" spans="2:6" ht="45" x14ac:dyDescent="0.25">
      <c r="B8" s="12" t="s">
        <v>14</v>
      </c>
      <c r="C8" s="12" t="s">
        <v>16</v>
      </c>
      <c r="D8" s="12" t="s">
        <v>17</v>
      </c>
      <c r="E8" s="12" t="s">
        <v>18</v>
      </c>
      <c r="F8" s="12" t="s">
        <v>19</v>
      </c>
    </row>
    <row r="9" spans="2:6" x14ac:dyDescent="0.25">
      <c r="B9" s="15">
        <v>2010</v>
      </c>
      <c r="C9" s="23">
        <v>433921</v>
      </c>
      <c r="D9" s="29">
        <v>400010</v>
      </c>
      <c r="E9" s="23">
        <v>1221</v>
      </c>
      <c r="F9" s="17">
        <f t="shared" ref="F9:F14" si="0">E9/C9</f>
        <v>2.8138762585816312E-3</v>
      </c>
    </row>
    <row r="10" spans="2:6" x14ac:dyDescent="0.25">
      <c r="B10" s="15">
        <v>2011</v>
      </c>
      <c r="C10" s="23">
        <v>584182</v>
      </c>
      <c r="D10" s="29">
        <v>562612</v>
      </c>
      <c r="E10" s="23">
        <v>1719</v>
      </c>
      <c r="F10" s="17">
        <f t="shared" si="0"/>
        <v>2.9425761149778663E-3</v>
      </c>
    </row>
    <row r="11" spans="2:6" x14ac:dyDescent="0.25">
      <c r="B11" s="15">
        <v>2012</v>
      </c>
      <c r="C11" s="23">
        <v>815607</v>
      </c>
      <c r="D11" s="30"/>
      <c r="E11" s="23">
        <v>8670</v>
      </c>
      <c r="F11" s="17">
        <f t="shared" si="0"/>
        <v>1.0630119653215335E-2</v>
      </c>
    </row>
    <row r="12" spans="2:6" x14ac:dyDescent="0.25">
      <c r="B12" s="31">
        <v>41275</v>
      </c>
      <c r="C12" s="23">
        <v>819666</v>
      </c>
      <c r="D12" s="30"/>
      <c r="E12" s="23">
        <v>35799</v>
      </c>
      <c r="F12" s="17">
        <f t="shared" si="0"/>
        <v>4.3675106689798036E-2</v>
      </c>
    </row>
    <row r="13" spans="2:6" x14ac:dyDescent="0.25">
      <c r="B13" s="31">
        <v>41306</v>
      </c>
      <c r="C13" s="23">
        <v>855947</v>
      </c>
      <c r="D13" s="30"/>
      <c r="E13" s="23">
        <v>37297</v>
      </c>
      <c r="F13" s="17">
        <f t="shared" si="0"/>
        <v>4.3573959602638948E-2</v>
      </c>
    </row>
    <row r="14" spans="2:6" x14ac:dyDescent="0.25">
      <c r="B14" s="31">
        <v>41334</v>
      </c>
      <c r="C14" s="23">
        <v>832204</v>
      </c>
      <c r="D14" s="30"/>
      <c r="E14" s="23">
        <v>8487</v>
      </c>
      <c r="F14" s="17">
        <f t="shared" si="0"/>
        <v>1.0198220628595872E-2</v>
      </c>
    </row>
    <row r="15" spans="2:6" x14ac:dyDescent="0.25">
      <c r="B15" s="31">
        <v>41365</v>
      </c>
      <c r="C15" s="23">
        <v>888488</v>
      </c>
      <c r="D15" s="30"/>
      <c r="E15" s="23">
        <v>10029</v>
      </c>
      <c r="F15" s="17">
        <f t="shared" ref="F15" si="1">E15/C15</f>
        <v>1.1287715759807674E-2</v>
      </c>
    </row>
    <row r="16" spans="2:6" x14ac:dyDescent="0.25">
      <c r="B16" s="31">
        <v>41395</v>
      </c>
      <c r="C16" s="23">
        <v>907407</v>
      </c>
      <c r="D16" s="30"/>
      <c r="E16" s="23">
        <v>10060</v>
      </c>
      <c r="F16" s="17">
        <f t="shared" ref="F16" si="2">E16/C16</f>
        <v>1.1086535589873122E-2</v>
      </c>
    </row>
    <row r="17" spans="2:6" x14ac:dyDescent="0.25">
      <c r="B17" s="31">
        <v>41426</v>
      </c>
      <c r="C17" s="23">
        <v>921159</v>
      </c>
      <c r="D17" s="30"/>
      <c r="E17" s="23">
        <v>10062</v>
      </c>
      <c r="F17" s="17">
        <f t="shared" ref="F17" si="3">E17/C17</f>
        <v>1.0923195669802934E-2</v>
      </c>
    </row>
    <row r="18" spans="2:6" x14ac:dyDescent="0.25">
      <c r="B18" s="31">
        <v>41456</v>
      </c>
      <c r="C18" s="23">
        <v>964916</v>
      </c>
      <c r="D18" s="30"/>
      <c r="E18" s="23">
        <v>7622</v>
      </c>
      <c r="F18" s="17">
        <f t="shared" ref="F18" si="4">E18/C18</f>
        <v>7.8991331887957091E-3</v>
      </c>
    </row>
    <row r="20" spans="2:6" x14ac:dyDescent="0.25">
      <c r="B20" s="41" t="s">
        <v>55</v>
      </c>
      <c r="C20" s="40"/>
      <c r="D20" s="40"/>
      <c r="E20" s="40"/>
      <c r="F20" s="40"/>
    </row>
    <row r="21" spans="2:6" x14ac:dyDescent="0.25">
      <c r="B21" s="41" t="s">
        <v>54</v>
      </c>
      <c r="C21" s="40"/>
      <c r="D21" s="40"/>
      <c r="E21" s="40"/>
      <c r="F21" s="4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Abonados</vt:lpstr>
      <vt:lpstr>Participación del mercado</vt:lpstr>
      <vt:lpstr>INDICADORES ECONÓMICOS</vt:lpstr>
      <vt:lpstr>CALIDAD DEL SERVICIO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Alvarado</dc:creator>
  <cp:lastModifiedBy>Andrea Caicedo</cp:lastModifiedBy>
  <dcterms:created xsi:type="dcterms:W3CDTF">2012-02-08T17:26:28Z</dcterms:created>
  <dcterms:modified xsi:type="dcterms:W3CDTF">2013-08-22T16:00:12Z</dcterms:modified>
</cp:coreProperties>
</file>