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ESTADISTICAS SERVICIO DE TELEFONÍA FIJA\ESTADÍSTICAS WEB 2013\Estadisticas Nuevas\11-NOVIEMBRE\1.3 INFRAESTRUCTURA DEL SECTOR\"/>
    </mc:Choice>
  </mc:AlternateContent>
  <bookViews>
    <workbookView xWindow="585" yWindow="-105" windowWidth="18600" windowHeight="5910" tabRatio="853"/>
  </bookViews>
  <sheets>
    <sheet name="LÍNEAS DE AB+TTUP (Oct-13)" sheetId="14" r:id="rId1"/>
    <sheet name="AB POR TEC-PROVINCIA (Oct-13)" sheetId="17" r:id="rId2"/>
    <sheet name="PARTICIPACIÓN DE MERCADO" sheetId="12" r:id="rId3"/>
    <sheet name="NÚMERO DE NODOS" sheetId="16" r:id="rId4"/>
    <sheet name="REGISTRO DE INFRAESTRUCTURA" sheetId="9" r:id="rId5"/>
    <sheet name="Hoja1" sheetId="18" r:id="rId6"/>
  </sheets>
  <calcPr calcId="152511"/>
</workbook>
</file>

<file path=xl/calcChain.xml><?xml version="1.0" encoding="utf-8"?>
<calcChain xmlns="http://schemas.openxmlformats.org/spreadsheetml/2006/main">
  <c r="D132" i="9" l="1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E87" i="9"/>
  <c r="D87" i="9"/>
  <c r="C87" i="9"/>
  <c r="F87" i="9"/>
  <c r="D126" i="9"/>
  <c r="D127" i="9"/>
  <c r="D128" i="9"/>
  <c r="D129" i="9"/>
  <c r="D130" i="9"/>
  <c r="D131" i="9"/>
  <c r="D125" i="9"/>
  <c r="B15" i="9"/>
  <c r="B16" i="9"/>
  <c r="B17" i="9"/>
  <c r="B18" i="9"/>
  <c r="B19" i="9"/>
  <c r="B20" i="9"/>
  <c r="B21" i="9"/>
  <c r="C109" i="9"/>
  <c r="E105" i="9"/>
  <c r="E104" i="9"/>
  <c r="E103" i="9"/>
  <c r="E108" i="9"/>
  <c r="E107" i="9"/>
  <c r="E106" i="9"/>
  <c r="E109" i="9"/>
</calcChain>
</file>

<file path=xl/sharedStrings.xml><?xml version="1.0" encoding="utf-8"?>
<sst xmlns="http://schemas.openxmlformats.org/spreadsheetml/2006/main" count="105" uniqueCount="71">
  <si>
    <t>CNT EP</t>
  </si>
  <si>
    <t>ETAPA EP</t>
  </si>
  <si>
    <t>SETEL</t>
  </si>
  <si>
    <t>GRUPOCORIPAR</t>
  </si>
  <si>
    <t>TOTAL</t>
  </si>
  <si>
    <t>TOTAL ABONADOS + TTUP</t>
  </si>
  <si>
    <t>OPERADORA</t>
  </si>
  <si>
    <t xml:space="preserve">OTROS </t>
  </si>
  <si>
    <t>CONVENCIONAL</t>
  </si>
  <si>
    <t xml:space="preserve">OPERADORA 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</si>
  <si>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</si>
  <si>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</si>
  <si>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</si>
  <si>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</si>
  <si>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</si>
  <si>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</si>
  <si>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</si>
  <si>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</si>
  <si>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</si>
  <si>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</si>
  <si>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</si>
  <si>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</si>
  <si>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</si>
  <si>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</si>
  <si>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</si>
  <si>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</si>
  <si>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</si>
  <si>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</si>
  <si>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</si>
  <si>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</si>
  <si>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</t>
  </si>
  <si>
    <t>SUCUMBIOS</t>
  </si>
  <si>
    <t>TUNGURAHUA</t>
  </si>
  <si>
    <t>ZAMORA CHINCHIPE</t>
  </si>
  <si>
    <t>FWA</t>
  </si>
  <si>
    <t>CDMA 450 + WIMAX</t>
  </si>
  <si>
    <t>TTUP</t>
  </si>
  <si>
    <t xml:space="preserve">TOTAL </t>
  </si>
  <si>
    <t xml:space="preserve">PARTICIPACIÓN </t>
  </si>
  <si>
    <t>LEVEL 3</t>
  </si>
  <si>
    <t>SETEL SA</t>
  </si>
  <si>
    <t>ECUADORTELECOM SA</t>
  </si>
  <si>
    <t xml:space="preserve">LINKOTEL SA </t>
  </si>
  <si>
    <t>MES</t>
  </si>
  <si>
    <t>Servicio Telefonía Fija</t>
  </si>
  <si>
    <t>AÑOS</t>
  </si>
  <si>
    <t>CNT</t>
  </si>
  <si>
    <t>ETAPA</t>
  </si>
  <si>
    <t>ETAPATELECOM</t>
  </si>
  <si>
    <t>ECUTEL</t>
  </si>
  <si>
    <t>LINKOTEL</t>
  </si>
  <si>
    <t>ABONADOS</t>
  </si>
  <si>
    <t>N° NODOS</t>
  </si>
  <si>
    <t xml:space="preserve"> CRECIMIENTO</t>
  </si>
  <si>
    <t>Histórico por Abonado y TTUP</t>
  </si>
  <si>
    <t>Servicios de Telefonía Fija</t>
  </si>
  <si>
    <t>Servicios Telefonía FIja</t>
  </si>
  <si>
    <t xml:space="preserve">                Abonados y TTUP por Operadora</t>
  </si>
  <si>
    <t xml:space="preserve">                Abonados por Tecnología y Provincia</t>
  </si>
  <si>
    <t xml:space="preserve">    Servicios Telefonía FIja</t>
  </si>
  <si>
    <t xml:space="preserve">      Participación del Mercado</t>
  </si>
  <si>
    <t xml:space="preserve">      Número de Nodos</t>
  </si>
  <si>
    <t>Número de Nodos a Nivel Nacional</t>
  </si>
  <si>
    <t>Fecha de publicación: 15 de noviembre de 2013</t>
  </si>
  <si>
    <t xml:space="preserve">                 Fecha de publicación: 15 de diciembre de 2013</t>
  </si>
  <si>
    <t>Fecha de publicación:15 de diciembre de 2013</t>
  </si>
  <si>
    <t xml:space="preserve">     Fecha de publicación: 15 de diciembre de 2013</t>
  </si>
  <si>
    <t>Líneas de Abonados y TTUP por operadora a Noviembre 2013</t>
  </si>
  <si>
    <t>Fecha de publicación: 15 de diciembre de 2013</t>
  </si>
  <si>
    <t>Abonados por Tecnología y Provincia Noviembre 2013</t>
  </si>
  <si>
    <t>Participación de Mercado a Noviembre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</si>
</sst>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  <charset val="204"/>
    </font>
    <font>
      <b/>
      <sz val="8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indexed="4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90"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6" borderId="0" xfId="0" applyFill="1"/>
    <xf numFmtId="0" fontId="0" fillId="7" borderId="0" xfId="0" applyFill="1"/>
    <xf numFmtId="0" fontId="4" fillId="5" borderId="2" xfId="12" applyFont="1" applyFill="1" applyBorder="1" applyAlignment="1">
      <alignment vertical="center"/>
    </xf>
    <xf numFmtId="0" fontId="0" fillId="0" borderId="0" xfId="0" applyBorder="1"/>
    <xf numFmtId="0" fontId="7" fillId="6" borderId="0" xfId="0" applyFont="1" applyFill="1" applyAlignment="1"/>
    <xf numFmtId="0" fontId="8" fillId="6" borderId="0" xfId="0" applyFont="1" applyFill="1" applyAlignment="1"/>
    <xf numFmtId="0" fontId="9" fillId="6" borderId="0" xfId="0" applyFont="1" applyFill="1" applyAlignment="1"/>
    <xf numFmtId="3" fontId="3" fillId="4" borderId="0" xfId="0" applyNumberFormat="1" applyFont="1" applyFill="1" applyBorder="1"/>
    <xf numFmtId="0" fontId="6" fillId="3" borderId="0" xfId="12" applyFont="1" applyFill="1" applyBorder="1" applyAlignment="1">
      <alignment horizontal="right"/>
    </xf>
    <xf numFmtId="165" fontId="6" fillId="2" borderId="0" xfId="12" applyNumberFormat="1" applyFont="1" applyFill="1" applyBorder="1" applyAlignment="1">
      <alignment horizontal="center"/>
    </xf>
    <xf numFmtId="17" fontId="6" fillId="3" borderId="0" xfId="12" applyNumberFormat="1" applyFont="1" applyFill="1" applyBorder="1" applyAlignment="1">
      <alignment horizontal="right"/>
    </xf>
    <xf numFmtId="165" fontId="2" fillId="3" borderId="1" xfId="2" applyNumberFormat="1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6" fillId="6" borderId="0" xfId="0" applyFont="1" applyFill="1"/>
    <xf numFmtId="0" fontId="9" fillId="6" borderId="0" xfId="0" applyFont="1" applyFill="1"/>
    <xf numFmtId="0" fontId="10" fillId="8" borderId="0" xfId="0" applyFont="1" applyFill="1" applyAlignment="1"/>
    <xf numFmtId="0" fontId="11" fillId="9" borderId="0" xfId="0" applyFont="1" applyFill="1" applyBorder="1" applyAlignment="1"/>
    <xf numFmtId="0" fontId="13" fillId="6" borderId="0" xfId="0" applyFont="1" applyFill="1"/>
    <xf numFmtId="0" fontId="17" fillId="7" borderId="4" xfId="0" applyFont="1" applyFill="1" applyBorder="1" applyAlignment="1">
      <alignment horizontal="center" vertical="center" wrapText="1"/>
    </xf>
    <xf numFmtId="17" fontId="6" fillId="2" borderId="0" xfId="12" applyNumberFormat="1" applyFont="1" applyFill="1" applyBorder="1" applyAlignment="1">
      <alignment horizontal="right"/>
    </xf>
    <xf numFmtId="0" fontId="15" fillId="8" borderId="0" xfId="0" applyFont="1" applyFill="1" applyAlignment="1"/>
    <xf numFmtId="165" fontId="5" fillId="2" borderId="0" xfId="12" applyNumberFormat="1" applyFont="1" applyFill="1" applyBorder="1" applyAlignment="1">
      <alignment horizontal="center"/>
    </xf>
    <xf numFmtId="10" fontId="18" fillId="4" borderId="0" xfId="1" applyNumberFormat="1" applyFont="1" applyFill="1" applyBorder="1"/>
    <xf numFmtId="0" fontId="9" fillId="3" borderId="0" xfId="0" applyFont="1" applyFill="1" applyAlignment="1"/>
    <xf numFmtId="0" fontId="6" fillId="3" borderId="0" xfId="0" applyFont="1" applyFill="1"/>
    <xf numFmtId="0" fontId="11" fillId="3" borderId="0" xfId="0" applyFont="1" applyFill="1" applyBorder="1" applyAlignment="1"/>
    <xf numFmtId="165" fontId="5" fillId="2" borderId="0" xfId="12" applyNumberFormat="1" applyFont="1" applyFill="1" applyBorder="1" applyAlignment="1">
      <alignment horizontal="right"/>
    </xf>
    <xf numFmtId="9" fontId="5" fillId="4" borderId="0" xfId="1" applyFont="1" applyFill="1" applyBorder="1"/>
    <xf numFmtId="0" fontId="7" fillId="3" borderId="0" xfId="0" applyFont="1" applyFill="1" applyAlignment="1">
      <alignment horizontal="left"/>
    </xf>
    <xf numFmtId="0" fontId="17" fillId="7" borderId="12" xfId="0" applyFont="1" applyFill="1" applyBorder="1" applyAlignment="1">
      <alignment horizontal="center" vertical="center" wrapText="1"/>
    </xf>
    <xf numFmtId="165" fontId="6" fillId="2" borderId="5" xfId="12" applyNumberFormat="1" applyFont="1" applyFill="1" applyBorder="1" applyAlignment="1">
      <alignment horizontal="center"/>
    </xf>
    <xf numFmtId="165" fontId="6" fillId="2" borderId="13" xfId="12" applyNumberFormat="1" applyFont="1" applyFill="1" applyBorder="1" applyAlignment="1">
      <alignment horizontal="center"/>
    </xf>
    <xf numFmtId="17" fontId="6" fillId="2" borderId="14" xfId="12" applyNumberFormat="1" applyFont="1" applyFill="1" applyBorder="1" applyAlignment="1">
      <alignment horizontal="right"/>
    </xf>
    <xf numFmtId="165" fontId="6" fillId="2" borderId="11" xfId="12" applyNumberFormat="1" applyFont="1" applyFill="1" applyBorder="1" applyAlignment="1">
      <alignment horizontal="center"/>
    </xf>
    <xf numFmtId="165" fontId="6" fillId="2" borderId="15" xfId="12" applyNumberFormat="1" applyFont="1" applyFill="1" applyBorder="1" applyAlignment="1">
      <alignment horizontal="center"/>
    </xf>
    <xf numFmtId="165" fontId="6" fillId="2" borderId="16" xfId="12" applyNumberFormat="1" applyFont="1" applyFill="1" applyBorder="1" applyAlignment="1">
      <alignment horizontal="center"/>
    </xf>
    <xf numFmtId="165" fontId="6" fillId="2" borderId="14" xfId="12" applyNumberFormat="1" applyFont="1" applyFill="1" applyBorder="1" applyAlignment="1">
      <alignment horizontal="center"/>
    </xf>
    <xf numFmtId="165" fontId="6" fillId="2" borderId="17" xfId="12" applyNumberFormat="1" applyFont="1" applyFill="1" applyBorder="1" applyAlignment="1">
      <alignment horizontal="center"/>
    </xf>
    <xf numFmtId="165" fontId="6" fillId="2" borderId="18" xfId="12" applyNumberFormat="1" applyFont="1" applyFill="1" applyBorder="1" applyAlignment="1">
      <alignment horizontal="center"/>
    </xf>
    <xf numFmtId="165" fontId="6" fillId="2" borderId="19" xfId="12" applyNumberFormat="1" applyFont="1" applyFill="1" applyBorder="1" applyAlignment="1">
      <alignment horizontal="center"/>
    </xf>
    <xf numFmtId="165" fontId="5" fillId="2" borderId="14" xfId="12" applyNumberFormat="1" applyFont="1" applyFill="1" applyBorder="1" applyAlignment="1">
      <alignment horizontal="center"/>
    </xf>
    <xf numFmtId="165" fontId="5" fillId="2" borderId="16" xfId="12" applyNumberFormat="1" applyFont="1" applyFill="1" applyBorder="1" applyAlignment="1">
      <alignment horizontal="center"/>
    </xf>
    <xf numFmtId="165" fontId="5" fillId="2" borderId="19" xfId="12" applyNumberFormat="1" applyFont="1" applyFill="1" applyBorder="1" applyAlignment="1">
      <alignment horizontal="center"/>
    </xf>
    <xf numFmtId="165" fontId="6" fillId="2" borderId="5" xfId="12" applyNumberFormat="1" applyFont="1" applyFill="1" applyBorder="1" applyAlignment="1">
      <alignment horizontal="right"/>
    </xf>
    <xf numFmtId="165" fontId="6" fillId="2" borderId="13" xfId="12" applyNumberFormat="1" applyFont="1" applyFill="1" applyBorder="1" applyAlignment="1">
      <alignment horizontal="right"/>
    </xf>
    <xf numFmtId="165" fontId="5" fillId="2" borderId="14" xfId="12" applyNumberFormat="1" applyFont="1" applyFill="1" applyBorder="1" applyAlignment="1">
      <alignment horizontal="right"/>
    </xf>
    <xf numFmtId="10" fontId="18" fillId="4" borderId="11" xfId="1" applyNumberFormat="1" applyFont="1" applyFill="1" applyBorder="1"/>
    <xf numFmtId="10" fontId="18" fillId="4" borderId="15" xfId="1" applyNumberFormat="1" applyFont="1" applyFill="1" applyBorder="1"/>
    <xf numFmtId="9" fontId="5" fillId="4" borderId="16" xfId="1" applyFont="1" applyFill="1" applyBorder="1"/>
    <xf numFmtId="0" fontId="19" fillId="0" borderId="11" xfId="0" applyFont="1" applyBorder="1"/>
    <xf numFmtId="2" fontId="19" fillId="0" borderId="15" xfId="0" applyNumberFormat="1" applyFont="1" applyBorder="1"/>
    <xf numFmtId="165" fontId="6" fillId="2" borderId="17" xfId="12" applyNumberFormat="1" applyFont="1" applyFill="1" applyBorder="1" applyAlignment="1">
      <alignment horizontal="right"/>
    </xf>
    <xf numFmtId="165" fontId="6" fillId="2" borderId="18" xfId="12" applyNumberFormat="1" applyFont="1" applyFill="1" applyBorder="1" applyAlignment="1">
      <alignment horizontal="right"/>
    </xf>
    <xf numFmtId="165" fontId="6" fillId="3" borderId="19" xfId="12" applyNumberFormat="1" applyFont="1" applyFill="1" applyBorder="1" applyAlignment="1">
      <alignment horizontal="right"/>
    </xf>
    <xf numFmtId="165" fontId="6" fillId="2" borderId="13" xfId="12" applyNumberFormat="1" applyFont="1" applyFill="1" applyBorder="1" applyAlignment="1">
      <alignment horizontal="center"/>
    </xf>
    <xf numFmtId="165" fontId="6" fillId="2" borderId="25" xfId="12" applyNumberFormat="1" applyFont="1" applyFill="1" applyBorder="1" applyAlignment="1">
      <alignment horizontal="center"/>
    </xf>
    <xf numFmtId="0" fontId="7" fillId="6" borderId="0" xfId="0" applyFont="1" applyFill="1" applyAlignment="1">
      <alignment horizontal="left"/>
    </xf>
    <xf numFmtId="0" fontId="8" fillId="6" borderId="0" xfId="0" applyFont="1" applyFill="1" applyAlignment="1">
      <alignment horizontal="left"/>
    </xf>
    <xf numFmtId="0" fontId="9" fillId="6" borderId="0" xfId="0" applyFont="1" applyFill="1" applyAlignment="1">
      <alignment horizontal="left"/>
    </xf>
    <xf numFmtId="17" fontId="17" fillId="7" borderId="5" xfId="0" applyNumberFormat="1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17" fillId="7" borderId="20" xfId="0" applyFont="1" applyFill="1" applyBorder="1" applyAlignment="1">
      <alignment horizontal="center" vertical="center" wrapText="1"/>
    </xf>
    <xf numFmtId="0" fontId="17" fillId="7" borderId="21" xfId="0" applyFont="1" applyFill="1" applyBorder="1" applyAlignment="1">
      <alignment horizontal="center" vertical="center" wrapText="1"/>
    </xf>
    <xf numFmtId="165" fontId="6" fillId="2" borderId="5" xfId="12" applyNumberFormat="1" applyFont="1" applyFill="1" applyBorder="1" applyAlignment="1">
      <alignment horizontal="center"/>
    </xf>
    <xf numFmtId="165" fontId="6" fillId="2" borderId="6" xfId="12" applyNumberFormat="1" applyFont="1" applyFill="1" applyBorder="1" applyAlignment="1">
      <alignment horizontal="center"/>
    </xf>
    <xf numFmtId="0" fontId="17" fillId="7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14" fillId="6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7" fillId="7" borderId="10" xfId="0" applyFont="1" applyFill="1" applyBorder="1" applyAlignment="1">
      <alignment horizontal="center" vertical="center" wrapText="1"/>
    </xf>
    <xf numFmtId="165" fontId="6" fillId="2" borderId="13" xfId="12" applyNumberFormat="1" applyFont="1" applyFill="1" applyBorder="1" applyAlignment="1">
      <alignment horizontal="center"/>
    </xf>
    <xf numFmtId="165" fontId="6" fillId="2" borderId="23" xfId="12" applyNumberFormat="1" applyFont="1" applyFill="1" applyBorder="1" applyAlignment="1">
      <alignment horizontal="center"/>
    </xf>
    <xf numFmtId="0" fontId="17" fillId="7" borderId="22" xfId="0" applyFont="1" applyFill="1" applyBorder="1" applyAlignment="1">
      <alignment horizontal="center" vertical="center" wrapText="1"/>
    </xf>
    <xf numFmtId="165" fontId="6" fillId="2" borderId="15" xfId="12" applyNumberFormat="1" applyFont="1" applyFill="1" applyBorder="1" applyAlignment="1">
      <alignment horizontal="center"/>
    </xf>
    <xf numFmtId="165" fontId="6" fillId="2" borderId="11" xfId="12" applyNumberFormat="1" applyFont="1" applyFill="1" applyBorder="1" applyAlignment="1">
      <alignment horizontal="center"/>
    </xf>
    <xf numFmtId="165" fontId="6" fillId="2" borderId="14" xfId="12" applyNumberFormat="1" applyFont="1" applyFill="1" applyBorder="1" applyAlignment="1">
      <alignment horizontal="center"/>
    </xf>
    <xf numFmtId="165" fontId="6" fillId="2" borderId="16" xfId="12" applyNumberFormat="1" applyFont="1" applyFill="1" applyBorder="1" applyAlignment="1">
      <alignment horizontal="center"/>
    </xf>
    <xf numFmtId="165" fontId="6" fillId="2" borderId="24" xfId="12" applyNumberFormat="1" applyFont="1" applyFill="1" applyBorder="1" applyAlignment="1">
      <alignment horizontal="center"/>
    </xf>
    <xf numFmtId="165" fontId="5" fillId="2" borderId="14" xfId="12" applyNumberFormat="1" applyFont="1" applyFill="1" applyBorder="1" applyAlignment="1">
      <alignment horizontal="center"/>
    </xf>
    <xf numFmtId="165" fontId="5" fillId="2" borderId="16" xfId="12" applyNumberFormat="1" applyFont="1" applyFill="1" applyBorder="1" applyAlignment="1">
      <alignment horizontal="center"/>
    </xf>
  </cellXfs>
  <cellStyles count="14">
    <cellStyle name="=C:\WINNT\SYSTEM32\COMMAND.COM" xfId="12"/>
    <cellStyle name="ANCLAS,REZONES Y SUS PARTES,DE FUNDICION,DE HIERRO O DE ACERO" xfId="2"/>
    <cellStyle name="Cancel" xfId="11"/>
    <cellStyle name="Millares 2" xfId="6"/>
    <cellStyle name="Millares 3" xfId="5"/>
    <cellStyle name="Millares 4" xfId="10"/>
    <cellStyle name="Millares 5" xfId="3"/>
    <cellStyle name="Normal" xfId="0" builtinId="0"/>
    <cellStyle name="Normal 2" xfId="4"/>
    <cellStyle name="Normal 2 3" xfId="13"/>
    <cellStyle name="Normal 3" xfId="9"/>
    <cellStyle name="Porcentaje" xfId="1" builtinId="5"/>
    <cellStyle name="Porcentaje 2" xfId="7"/>
    <cellStyle name="Porcentaje 3" xfId="8"/>
  </cellStyles>
  <dxfs count="0"/>
  <tableStyles count="0" defaultTableStyle="TableStyleMedium2" defaultPivotStyle="PivotStyleLight16"/>
  <colors>
    <mruColors>
      <color rgb="FF12C709"/>
      <color rgb="FF2FF538"/>
      <color rgb="FFD8270A"/>
      <color rgb="FFDF652F"/>
      <color rgb="FFD36A3B"/>
      <color rgb="FF271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50703037120361E-2"/>
          <c:y val="1.5799403715312285E-2"/>
          <c:w val="0.88530886764154482"/>
          <c:h val="0.805426088729199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INFRAESTRUCTURA'!$D$41</c:f>
              <c:strCache>
                <c:ptCount val="1"/>
                <c:pt idx="0">
                  <c:v>ABONADOS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INFRAESTRUCTURA'!$B$42:$B$48</c:f>
              <c:strCache>
                <c:ptCount val="7"/>
                <c:pt idx="0">
                  <c:v>CNT</c:v>
                </c:pt>
                <c:pt idx="1">
                  <c:v>ETAPA</c:v>
                </c:pt>
                <c:pt idx="2">
                  <c:v>ECUTEL</c:v>
                </c:pt>
                <c:pt idx="3">
                  <c:v>SETEL</c:v>
                </c:pt>
                <c:pt idx="4">
                  <c:v>LEVEL 3</c:v>
                </c:pt>
                <c:pt idx="5">
                  <c:v>LINKOTEL</c:v>
                </c:pt>
                <c:pt idx="6">
                  <c:v>GRUPOCORIPAR</c:v>
                </c:pt>
              </c:strCache>
            </c:strRef>
          </c:cat>
          <c:val>
            <c:numRef>
              <c:f>'REGISTRO DE INFRAESTRUCTURA'!$D$42:$D$48</c:f>
              <c:numCache>
                <c:formatCode>_ * #,##0_ ;_ * \-#,##0_ ;_ * "-"??_ ;_ @_ </c:formatCode>
                <c:ptCount val="7"/>
                <c:pt idx="0">
                  <c:v>2047631</c:v>
                </c:pt>
                <c:pt idx="1">
                  <c:v>150798</c:v>
                </c:pt>
                <c:pt idx="2">
                  <c:v>102707</c:v>
                </c:pt>
                <c:pt idx="3">
                  <c:v>60691</c:v>
                </c:pt>
                <c:pt idx="4">
                  <c:v>4086</c:v>
                </c:pt>
                <c:pt idx="5">
                  <c:v>6078</c:v>
                </c:pt>
                <c:pt idx="6">
                  <c:v>7</c:v>
                </c:pt>
              </c:numCache>
            </c:numRef>
          </c:val>
        </c:ser>
        <c:ser>
          <c:idx val="1"/>
          <c:order val="1"/>
          <c:tx>
            <c:strRef>
              <c:f>'REGISTRO DE INFRAESTRUCTURA'!$F$41</c:f>
              <c:strCache>
                <c:ptCount val="1"/>
                <c:pt idx="0">
                  <c:v>TTUP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INFRAESTRUCTURA'!$B$42:$B$48</c:f>
              <c:strCache>
                <c:ptCount val="7"/>
                <c:pt idx="0">
                  <c:v>CNT</c:v>
                </c:pt>
                <c:pt idx="1">
                  <c:v>ETAPA</c:v>
                </c:pt>
                <c:pt idx="2">
                  <c:v>ECUTEL</c:v>
                </c:pt>
                <c:pt idx="3">
                  <c:v>SETEL</c:v>
                </c:pt>
                <c:pt idx="4">
                  <c:v>LEVEL 3</c:v>
                </c:pt>
                <c:pt idx="5">
                  <c:v>LINKOTEL</c:v>
                </c:pt>
                <c:pt idx="6">
                  <c:v>GRUPOCORIPAR</c:v>
                </c:pt>
              </c:strCache>
            </c:strRef>
          </c:cat>
          <c:val>
            <c:numRef>
              <c:f>'REGISTRO DE INFRAESTRUCTURA'!$F$42:$F$48</c:f>
              <c:numCache>
                <c:formatCode>_ * #,##0_ ;_ * \-#,##0_ ;_ * "-"??_ ;_ @_ </c:formatCode>
                <c:ptCount val="7"/>
                <c:pt idx="0">
                  <c:v>9373</c:v>
                </c:pt>
                <c:pt idx="1">
                  <c:v>599</c:v>
                </c:pt>
                <c:pt idx="2">
                  <c:v>5098</c:v>
                </c:pt>
                <c:pt idx="3">
                  <c:v>5271</c:v>
                </c:pt>
                <c:pt idx="4">
                  <c:v>0</c:v>
                </c:pt>
                <c:pt idx="5">
                  <c:v>294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617872"/>
        <c:axId val="363617312"/>
      </c:barChart>
      <c:catAx>
        <c:axId val="36361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3617312"/>
        <c:crosses val="autoZero"/>
        <c:auto val="1"/>
        <c:lblAlgn val="ctr"/>
        <c:lblOffset val="100"/>
        <c:noMultiLvlLbl val="0"/>
      </c:catAx>
      <c:valAx>
        <c:axId val="363617312"/>
        <c:scaling>
          <c:logBase val="10"/>
          <c:orientation val="minMax"/>
        </c:scaling>
        <c:delete val="0"/>
        <c:axPos val="l"/>
        <c:majorGridlines>
          <c:spPr>
            <a:ln w="0">
              <a:noFill/>
            </a:ln>
          </c:spPr>
        </c:majorGridlines>
        <c:numFmt formatCode="_ * #,##0_ ;_ * \-#,##0_ ;_ * &quot;-&quot;??_ ;_ @_ " sourceLinked="1"/>
        <c:majorTickMark val="out"/>
        <c:minorTickMark val="none"/>
        <c:tickLblPos val="nextTo"/>
        <c:crossAx val="363617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0424446944131983"/>
          <c:y val="0.88813475014652299"/>
          <c:w val="0.23980314960629923"/>
          <c:h val="4.9620263486481658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24436101398761E-2"/>
          <c:y val="6.5562860787389682E-2"/>
          <c:w val="0.95239260874752463"/>
          <c:h val="0.799822061248693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INFRAESTRUCTURA'!$C$62</c:f>
              <c:strCache>
                <c:ptCount val="1"/>
                <c:pt idx="0">
                  <c:v>CONVENCIONAL</c:v>
                </c:pt>
              </c:strCache>
            </c:strRef>
          </c:tx>
          <c:spPr>
            <a:gradFill>
              <a:gsLst>
                <a:gs pos="4583">
                  <a:schemeClr val="tx2">
                    <a:lumMod val="54000"/>
                    <a:lumOff val="46000"/>
                  </a:schemeClr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2700000" scaled="1"/>
            </a:gradFill>
            <a:ln w="25400">
              <a:noFill/>
            </a:ln>
            <a:effectLst>
              <a:outerShdw dir="2220000" sx="1000" sy="1000" rotWithShape="0">
                <a:srgbClr val="000000">
                  <a:alpha val="59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  <a:bevelB/>
            </a:sp3d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4583">
                    <a:schemeClr val="tx2">
                      <a:lumMod val="54000"/>
                      <a:lumOff val="46000"/>
                    </a:schemeClr>
                  </a:gs>
                  <a:gs pos="100000">
                    <a:schemeClr val="tx2">
                      <a:lumMod val="60000"/>
                      <a:lumOff val="40000"/>
                    </a:schemeClr>
                  </a:gs>
                </a:gsLst>
                <a:lin ang="2700000" scaled="1"/>
              </a:gradFill>
              <a:ln w="25400">
                <a:noFill/>
              </a:ln>
              <a:effectLst>
                <a:glow>
                  <a:schemeClr val="accent1">
                    <a:alpha val="40000"/>
                  </a:schemeClr>
                </a:glow>
                <a:outerShdw dir="2220000" sx="1000" sy="1000" rotWithShape="0">
                  <a:srgbClr val="000000">
                    <a:alpha val="59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  <a:bevelB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50" baseline="0"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INFRAESTRUCTURA'!$B$63:$B$86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'REGISTRO DE INFRAESTRUCTURA'!$C$63:$C$86</c:f>
              <c:numCache>
                <c:formatCode>_ * #,##0_ ;_ * \-#,##0_ ;_ * "-"??_ ;_ @_ </c:formatCode>
                <c:ptCount val="24"/>
                <c:pt idx="0">
                  <c:v>151790</c:v>
                </c:pt>
                <c:pt idx="1">
                  <c:v>15778</c:v>
                </c:pt>
                <c:pt idx="2">
                  <c:v>23585</c:v>
                </c:pt>
                <c:pt idx="3">
                  <c:v>21689</c:v>
                </c:pt>
                <c:pt idx="4">
                  <c:v>55177</c:v>
                </c:pt>
                <c:pt idx="5">
                  <c:v>42750</c:v>
                </c:pt>
                <c:pt idx="6">
                  <c:v>73917</c:v>
                </c:pt>
                <c:pt idx="7">
                  <c:v>39870</c:v>
                </c:pt>
                <c:pt idx="8">
                  <c:v>4961</c:v>
                </c:pt>
                <c:pt idx="9">
                  <c:v>565598</c:v>
                </c:pt>
                <c:pt idx="10">
                  <c:v>61171</c:v>
                </c:pt>
                <c:pt idx="11">
                  <c:v>53622</c:v>
                </c:pt>
                <c:pt idx="12">
                  <c:v>41748</c:v>
                </c:pt>
                <c:pt idx="13">
                  <c:v>92850</c:v>
                </c:pt>
                <c:pt idx="14">
                  <c:v>13767</c:v>
                </c:pt>
                <c:pt idx="15">
                  <c:v>9824</c:v>
                </c:pt>
                <c:pt idx="16">
                  <c:v>9888</c:v>
                </c:pt>
                <c:pt idx="17">
                  <c:v>12265</c:v>
                </c:pt>
                <c:pt idx="18">
                  <c:v>810819</c:v>
                </c:pt>
                <c:pt idx="19">
                  <c:v>25160</c:v>
                </c:pt>
                <c:pt idx="20">
                  <c:v>52631</c:v>
                </c:pt>
                <c:pt idx="21">
                  <c:v>14387</c:v>
                </c:pt>
                <c:pt idx="22">
                  <c:v>83100</c:v>
                </c:pt>
                <c:pt idx="23">
                  <c:v>7208</c:v>
                </c:pt>
              </c:numCache>
            </c:numRef>
          </c:val>
        </c:ser>
        <c:ser>
          <c:idx val="2"/>
          <c:order val="1"/>
          <c:tx>
            <c:strRef>
              <c:f>'REGISTRO DE INFRAESTRUCTURA'!$E$62</c:f>
              <c:strCache>
                <c:ptCount val="1"/>
                <c:pt idx="0">
                  <c:v>FWA</c:v>
                </c:pt>
              </c:strCache>
            </c:strRef>
          </c:tx>
          <c:spPr>
            <a:gradFill>
              <a:gsLst>
                <a:gs pos="33000">
                  <a:srgbClr val="7030A0">
                    <a:lumMod val="46000"/>
                    <a:lumOff val="54000"/>
                  </a:srgbClr>
                </a:gs>
                <a:gs pos="100000">
                  <a:srgbClr val="7030A0"/>
                </a:gs>
              </a:gsLst>
              <a:path path="rect">
                <a:fillToRect t="100000" r="100000"/>
              </a:path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50" baseline="0"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INFRAESTRUCTURA'!$B$63:$B$86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'REGISTRO DE INFRAESTRUCTURA'!$E$63:$E$86</c:f>
              <c:numCache>
                <c:formatCode>_ * #,##0_ ;_ * \-#,##0_ ;_ * "-"??_ ;_ @_ 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266</c:v>
                </c:pt>
                <c:pt idx="7">
                  <c:v>0</c:v>
                </c:pt>
                <c:pt idx="8">
                  <c:v>0</c:v>
                </c:pt>
                <c:pt idx="9">
                  <c:v>359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586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2"/>
          <c:tx>
            <c:strRef>
              <c:f>'REGISTRO DE INFRAESTRUCTURA'!$D$62</c:f>
              <c:strCache>
                <c:ptCount val="1"/>
                <c:pt idx="0">
                  <c:v>CDMA 450 + WIMAX</c:v>
                </c:pt>
              </c:strCache>
            </c:strRef>
          </c:tx>
          <c:spPr>
            <a:gradFill flip="none" rotWithShape="1">
              <a:gsLst>
                <a:gs pos="95000">
                  <a:srgbClr val="12C709">
                    <a:alpha val="85000"/>
                    <a:lumMod val="54000"/>
                    <a:lumOff val="46000"/>
                  </a:srgbClr>
                </a:gs>
                <a:gs pos="100000">
                  <a:srgbClr val="92D050"/>
                </a:gs>
              </a:gsLst>
              <a:lin ang="2700000" scaled="1"/>
              <a:tileRect/>
            </a:gradFill>
            <a:ln w="76200"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50" baseline="0">
                    <a:solidFill>
                      <a:schemeClr val="tx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INFRAESTRUCTURA'!$B$63:$B$86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'REGISTRO DE INFRAESTRUCTURA'!$D$63:$D$86</c:f>
              <c:numCache>
                <c:formatCode>_ * #,##0_ ;_ * \-#,##0_ ;_ * "-"??_ ;_ @_ </c:formatCode>
                <c:ptCount val="24"/>
                <c:pt idx="0">
                  <c:v>25757</c:v>
                </c:pt>
                <c:pt idx="1">
                  <c:v>3076</c:v>
                </c:pt>
                <c:pt idx="2">
                  <c:v>6279</c:v>
                </c:pt>
                <c:pt idx="3">
                  <c:v>2763</c:v>
                </c:pt>
                <c:pt idx="4">
                  <c:v>5949</c:v>
                </c:pt>
                <c:pt idx="5">
                  <c:v>3093</c:v>
                </c:pt>
                <c:pt idx="6">
                  <c:v>2836</c:v>
                </c:pt>
                <c:pt idx="7">
                  <c:v>1769</c:v>
                </c:pt>
                <c:pt idx="8">
                  <c:v>3192</c:v>
                </c:pt>
                <c:pt idx="9">
                  <c:v>1058</c:v>
                </c:pt>
                <c:pt idx="10">
                  <c:v>4048</c:v>
                </c:pt>
                <c:pt idx="11">
                  <c:v>10701</c:v>
                </c:pt>
                <c:pt idx="12">
                  <c:v>643</c:v>
                </c:pt>
                <c:pt idx="13">
                  <c:v>6352</c:v>
                </c:pt>
                <c:pt idx="14">
                  <c:v>5520</c:v>
                </c:pt>
                <c:pt idx="15">
                  <c:v>1686</c:v>
                </c:pt>
                <c:pt idx="16">
                  <c:v>759</c:v>
                </c:pt>
                <c:pt idx="17">
                  <c:v>1519</c:v>
                </c:pt>
                <c:pt idx="18">
                  <c:v>1825</c:v>
                </c:pt>
                <c:pt idx="19">
                  <c:v>816</c:v>
                </c:pt>
                <c:pt idx="20">
                  <c:v>4587</c:v>
                </c:pt>
                <c:pt idx="21">
                  <c:v>2117</c:v>
                </c:pt>
                <c:pt idx="22">
                  <c:v>5699</c:v>
                </c:pt>
                <c:pt idx="23">
                  <c:v>5817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621232"/>
        <c:axId val="363621792"/>
      </c:barChart>
      <c:lineChart>
        <c:grouping val="stacked"/>
        <c:varyColors val="0"/>
        <c:ser>
          <c:idx val="3"/>
          <c:order val="3"/>
          <c:tx>
            <c:strRef>
              <c:f>'REGISTRO DE INFRAESTRUCTURA'!$F$62</c:f>
              <c:strCache>
                <c:ptCount val="1"/>
                <c:pt idx="0">
                  <c:v>TOTAL </c:v>
                </c:pt>
              </c:strCache>
            </c:strRef>
          </c:tx>
          <c:spPr>
            <a:ln w="31750" cap="flat" cmpd="sng">
              <a:solidFill>
                <a:srgbClr val="FF0000">
                  <a:alpha val="83000"/>
                </a:srgbClr>
              </a:solidFill>
              <a:bevel/>
              <a:headEnd type="oval"/>
              <a:tailEnd type="oval"/>
            </a:ln>
          </c:spPr>
          <c:marker>
            <c:spPr>
              <a:noFill/>
              <a:ln w="0" cmpd="dbl">
                <a:noFill/>
              </a:ln>
            </c:spPr>
          </c:marker>
          <c:dLbls>
            <c:dLbl>
              <c:idx val="0"/>
              <c:layout>
                <c:manualLayout>
                  <c:x val="-1.7721518751832036E-2"/>
                  <c:y val="-1.8629406679801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450364158591754E-2"/>
                  <c:y val="-2.8229734681585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2813254396693785E-2"/>
                  <c:y val="-2.0981908555952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681726680410536E-2"/>
                  <c:y val="-2.7903327118915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991560836020364E-2"/>
                  <c:y val="-2.7944110019701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6151330570230656E-2"/>
                  <c:y val="-3.138433823341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265822502198446E-2"/>
                  <c:y val="-2.421822868374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5358649584921143E-2"/>
                  <c:y val="-2.7944110019701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8.8801949461569211E-3"/>
                  <c:y val="1.335329751984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9910320115163322E-2"/>
                  <c:y val="-2.0043576485685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0632911251099223E-2"/>
                  <c:y val="-3.5395872691622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54008416837657E-2"/>
                  <c:y val="-1.6766466011821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720404133477628E-2"/>
                  <c:y val="-2.9521447774646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7721518751832123E-2"/>
                  <c:y val="-2.2355288015761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4177215001465716E-2"/>
                  <c:y val="-2.7944110019701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2447257085653913E-2"/>
                  <c:y val="-2.6081169351721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926587458622458E-2"/>
                  <c:y val="-2.2232874507124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-2.3802769997367711E-2"/>
                  <c:y val="-3.1588360894566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8354430002931259E-2"/>
                  <c:y val="-2.4218228683741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1.772151875183221E-2"/>
                  <c:y val="-4.4710576031522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>
                <c:manualLayout>
                  <c:x val="-2.1265822502198533E-2"/>
                  <c:y val="-3.53958726916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>
                <c:manualLayout>
                  <c:x val="-1.9362672524289439E-2"/>
                  <c:y val="-3.5722187134405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>
                <c:manualLayout>
                  <c:x val="-1.2995780418010161E-2"/>
                  <c:y val="-3.3532932023642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93000">
                    <a:srgbClr val="C00000"/>
                  </a:gs>
                  <a:gs pos="69000">
                    <a:srgbClr val="FF0000">
                      <a:lumMod val="29000"/>
                      <a:lumOff val="71000"/>
                    </a:srgbClr>
                  </a:gs>
                </a:gsLst>
                <a:lin ang="16200000" scaled="1"/>
                <a:tileRect/>
              </a:gra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'REGISTRO DE INFRAESTRUCTURA'!$B$63:$B$86</c:f>
              <c:strCache>
                <c:ptCount val="24"/>
                <c:pt idx="0">
                  <c:v>AZUAY</c:v>
                </c:pt>
                <c:pt idx="1">
                  <c:v>BOLIVAR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RÍOS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'REGISTRO DE INFRAESTRUCTURA'!$F$63:$F$86</c:f>
              <c:numCache>
                <c:formatCode>_ * #,##0_ ;_ * \-#,##0_ ;_ * "-"??_ ;_ @_ </c:formatCode>
                <c:ptCount val="24"/>
                <c:pt idx="0">
                  <c:v>177547</c:v>
                </c:pt>
                <c:pt idx="1">
                  <c:v>18854</c:v>
                </c:pt>
                <c:pt idx="2">
                  <c:v>29864</c:v>
                </c:pt>
                <c:pt idx="3">
                  <c:v>24452</c:v>
                </c:pt>
                <c:pt idx="4">
                  <c:v>61126</c:v>
                </c:pt>
                <c:pt idx="5">
                  <c:v>45843</c:v>
                </c:pt>
                <c:pt idx="6">
                  <c:v>77019</c:v>
                </c:pt>
                <c:pt idx="7">
                  <c:v>41639</c:v>
                </c:pt>
                <c:pt idx="8">
                  <c:v>8153</c:v>
                </c:pt>
                <c:pt idx="9">
                  <c:v>567015</c:v>
                </c:pt>
                <c:pt idx="10">
                  <c:v>65219</c:v>
                </c:pt>
                <c:pt idx="11">
                  <c:v>64323</c:v>
                </c:pt>
                <c:pt idx="12">
                  <c:v>42391</c:v>
                </c:pt>
                <c:pt idx="13">
                  <c:v>99788</c:v>
                </c:pt>
                <c:pt idx="14">
                  <c:v>19287</c:v>
                </c:pt>
                <c:pt idx="15">
                  <c:v>11510</c:v>
                </c:pt>
                <c:pt idx="16">
                  <c:v>10647</c:v>
                </c:pt>
                <c:pt idx="17">
                  <c:v>13784</c:v>
                </c:pt>
                <c:pt idx="18">
                  <c:v>812650</c:v>
                </c:pt>
                <c:pt idx="19">
                  <c:v>25976</c:v>
                </c:pt>
                <c:pt idx="20">
                  <c:v>57218</c:v>
                </c:pt>
                <c:pt idx="21">
                  <c:v>16504</c:v>
                </c:pt>
                <c:pt idx="22">
                  <c:v>88799</c:v>
                </c:pt>
                <c:pt idx="23">
                  <c:v>13025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7760"/>
        <c:axId val="363622352"/>
      </c:lineChart>
      <c:catAx>
        <c:axId val="36362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63621792"/>
        <c:crosses val="autoZero"/>
        <c:auto val="1"/>
        <c:lblAlgn val="ctr"/>
        <c:lblOffset val="100"/>
        <c:noMultiLvlLbl val="0"/>
      </c:catAx>
      <c:valAx>
        <c:axId val="363621792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 * #,##0_ ;_ * \-#,##0_ ;_ * &quot;-&quot;??_ ;_ @_ " sourceLinked="1"/>
        <c:majorTickMark val="none"/>
        <c:minorTickMark val="none"/>
        <c:tickLblPos val="nextTo"/>
        <c:crossAx val="363621232"/>
        <c:crosses val="autoZero"/>
        <c:crossBetween val="between"/>
      </c:valAx>
      <c:valAx>
        <c:axId val="363622352"/>
        <c:scaling>
          <c:logBase val="10"/>
          <c:orientation val="minMax"/>
        </c:scaling>
        <c:delete val="1"/>
        <c:axPos val="r"/>
        <c:numFmt formatCode="_ * #,##0_ ;_ * \-#,##0_ ;_ * &quot;-&quot;??_ ;_ @_ " sourceLinked="1"/>
        <c:majorTickMark val="out"/>
        <c:minorTickMark val="none"/>
        <c:tickLblPos val="nextTo"/>
        <c:crossAx val="358867760"/>
        <c:crosses val="max"/>
        <c:crossBetween val="between"/>
      </c:valAx>
      <c:catAx>
        <c:axId val="35886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36223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2215058260570309"/>
          <c:y val="0.9345420121684741"/>
          <c:w val="0.48406342424580984"/>
          <c:h val="3.973960490108884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'PARTICIPACIÓN DE MERCADO'!$J$38:$J$40</c:f>
              <c:strCache>
                <c:ptCount val="3"/>
              </c:strCache>
            </c:strRef>
          </c:tx>
          <c:explosion val="25"/>
          <c:dPt>
            <c:idx val="0"/>
            <c:bubble3D val="0"/>
            <c:spPr>
              <a:gradFill>
                <a:gsLst>
                  <a:gs pos="48000">
                    <a:schemeClr val="tx2">
                      <a:lumMod val="60000"/>
                      <a:lumOff val="40000"/>
                    </a:schemeClr>
                  </a:gs>
                  <a:gs pos="99000">
                    <a:schemeClr val="tx2">
                      <a:lumMod val="75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</c:dPt>
          <c:dPt>
            <c:idx val="1"/>
            <c:bubble3D val="0"/>
            <c:spPr>
              <a:gradFill>
                <a:gsLst>
                  <a:gs pos="50000">
                    <a:schemeClr val="accent6">
                      <a:lumMod val="75000"/>
                    </a:schemeClr>
                  </a:gs>
                  <a:gs pos="6000">
                    <a:schemeClr val="accent6">
                      <a:lumMod val="60000"/>
                      <a:lumOff val="40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</c:dPt>
          <c:dPt>
            <c:idx val="2"/>
            <c:bubble3D val="0"/>
            <c:spPr>
              <a:gradFill>
                <a:gsLst>
                  <a:gs pos="95000">
                    <a:srgbClr val="7030A0"/>
                  </a:gs>
                  <a:gs pos="98000">
                    <a:schemeClr val="accent4">
                      <a:lumMod val="60000"/>
                      <a:lumOff val="40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</c:dPt>
          <c:dPt>
            <c:idx val="3"/>
            <c:bubble3D val="0"/>
            <c:spPr>
              <a:gradFill>
                <a:gsLst>
                  <a:gs pos="9000">
                    <a:schemeClr val="accent3">
                      <a:lumMod val="60000"/>
                      <a:lumOff val="40000"/>
                    </a:schemeClr>
                  </a:gs>
                  <a:gs pos="45000">
                    <a:srgbClr val="12C709"/>
                  </a:gs>
                </a:gsLst>
                <a:path path="circle">
                  <a:fillToRect l="50000" t="50000" r="50000" b="50000"/>
                </a:path>
              </a:gradFill>
            </c:spPr>
          </c:dPt>
          <c:dPt>
            <c:idx val="4"/>
            <c:bubble3D val="0"/>
            <c:spPr>
              <a:gradFill>
                <a:gsLst>
                  <a:gs pos="50000">
                    <a:srgbClr val="FF0000"/>
                  </a:gs>
                  <a:gs pos="6000">
                    <a:schemeClr val="accent6">
                      <a:lumMod val="60000"/>
                      <a:lumOff val="40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</c:dPt>
          <c:dPt>
            <c:idx val="5"/>
            <c:bubble3D val="0"/>
            <c:spPr>
              <a:gradFill>
                <a:gsLst>
                  <a:gs pos="95000">
                    <a:schemeClr val="tx1"/>
                  </a:gs>
                  <a:gs pos="61000">
                    <a:schemeClr val="tx1"/>
                  </a:gs>
                </a:gsLst>
                <a:path path="circle">
                  <a:fillToRect l="50000" t="50000" r="50000" b="50000"/>
                </a:path>
              </a:gradFill>
            </c:spPr>
          </c:dPt>
          <c:dLbls>
            <c:dLbl>
              <c:idx val="0"/>
              <c:layout>
                <c:manualLayout>
                  <c:x val="-0.10931423116346381"/>
                  <c:y val="3.972217097432157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8756412150894005E-2"/>
                  <c:y val="6.325345113458899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2872057212687552E-2"/>
                  <c:y val="5.579671698266758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0980862646861E-2"/>
                  <c:y val="-3.773008716181488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525905441444485E-2"/>
                  <c:y val="-2.570864653262849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962560309988061E-2"/>
                  <c:y val="-1.312483975428925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'REGISTRO DE INFRAESTRUCTURA'!$B$103:$B$108</c:f>
              <c:strCache>
                <c:ptCount val="6"/>
                <c:pt idx="0">
                  <c:v>CNT EP</c:v>
                </c:pt>
                <c:pt idx="1">
                  <c:v>ETAPA EP</c:v>
                </c:pt>
                <c:pt idx="2">
                  <c:v>LINKOTEL SA </c:v>
                </c:pt>
                <c:pt idx="3">
                  <c:v>SETEL SA</c:v>
                </c:pt>
                <c:pt idx="4">
                  <c:v>ECUADORTELECOM SA</c:v>
                </c:pt>
                <c:pt idx="5">
                  <c:v>OTROS </c:v>
                </c:pt>
              </c:strCache>
            </c:strRef>
          </c:cat>
          <c:val>
            <c:numRef>
              <c:f>'REGISTRO DE INFRAESTRUCTURA'!$C$103:$C$108</c:f>
              <c:numCache>
                <c:formatCode>_ * #,##0_ ;_ * \-#,##0_ ;_ * "-"??_ ;_ @_ </c:formatCode>
                <c:ptCount val="6"/>
                <c:pt idx="0">
                  <c:v>2057004</c:v>
                </c:pt>
                <c:pt idx="1">
                  <c:v>151397</c:v>
                </c:pt>
                <c:pt idx="2">
                  <c:v>6372</c:v>
                </c:pt>
                <c:pt idx="3">
                  <c:v>65962</c:v>
                </c:pt>
                <c:pt idx="4">
                  <c:v>107805</c:v>
                </c:pt>
                <c:pt idx="5">
                  <c:v>4093</c:v>
                </c:pt>
              </c:numCache>
            </c:numRef>
          </c:val>
        </c:ser>
        <c:ser>
          <c:idx val="1"/>
          <c:order val="1"/>
          <c:tx>
            <c:strRef>
              <c:f>'REGISTRO DE INFRAESTRUCTURA'!$E$102</c:f>
              <c:strCache>
                <c:ptCount val="1"/>
                <c:pt idx="0">
                  <c:v>PARTICIPACIÓN </c:v>
                </c:pt>
              </c:strCache>
            </c:strRef>
          </c:tx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'REGISTRO DE INFRAESTRUCTURA'!$B$103:$B$108</c:f>
              <c:strCache>
                <c:ptCount val="6"/>
                <c:pt idx="0">
                  <c:v>CNT EP</c:v>
                </c:pt>
                <c:pt idx="1">
                  <c:v>ETAPA EP</c:v>
                </c:pt>
                <c:pt idx="2">
                  <c:v>LINKOTEL SA </c:v>
                </c:pt>
                <c:pt idx="3">
                  <c:v>SETEL SA</c:v>
                </c:pt>
                <c:pt idx="4">
                  <c:v>ECUADORTELECOM SA</c:v>
                </c:pt>
                <c:pt idx="5">
                  <c:v>OTROS </c:v>
                </c:pt>
              </c:strCache>
            </c:strRef>
          </c:cat>
          <c:val>
            <c:numRef>
              <c:f>'REGISTRO DE INFRAESTRUCTURA'!$E$103:$E$108</c:f>
              <c:numCache>
                <c:formatCode>0.00%</c:formatCode>
                <c:ptCount val="6"/>
                <c:pt idx="0">
                  <c:v>0.85972399444461389</c:v>
                </c:pt>
                <c:pt idx="1">
                  <c:v>6.327631525603801E-2</c:v>
                </c:pt>
                <c:pt idx="2">
                  <c:v>2.6631748370936955E-3</c:v>
                </c:pt>
                <c:pt idx="3">
                  <c:v>2.7568791369173624E-2</c:v>
                </c:pt>
                <c:pt idx="4">
                  <c:v>4.5057056389341786E-2</c:v>
                </c:pt>
                <c:pt idx="5">
                  <c:v>1.7106677037389353E-3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10288338286882E-2"/>
          <c:y val="3.3374749041221292E-2"/>
          <c:w val="0.83909305612290419"/>
          <c:h val="0.78447662256277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'REGISTRO DE INFRAESTRUCTURA'!$C$123</c:f>
              <c:strCache>
                <c:ptCount val="1"/>
                <c:pt idx="0">
                  <c:v>N° NODOS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'REGISTRO DE INFRAESTRUCTURA'!$B$124:$B$132</c:f>
              <c:numCache>
                <c:formatCode>_ * #,##0_ ;_ * \-#,##0_ ;_ * "-"??_ ;_ @_ 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 formatCode="mmm\-yy">
                  <c:v>41579</c:v>
                </c:pt>
              </c:numCache>
            </c:numRef>
          </c:cat>
          <c:val>
            <c:numRef>
              <c:f>'REGISTRO DE INFRAESTRUCTURA'!$C$124:$C$132</c:f>
              <c:numCache>
                <c:formatCode>_ * #,##0_ ;_ * \-#,##0_ ;_ * "-"??_ ;_ @_ </c:formatCode>
                <c:ptCount val="9"/>
                <c:pt idx="0">
                  <c:v>574</c:v>
                </c:pt>
                <c:pt idx="1">
                  <c:v>541</c:v>
                </c:pt>
                <c:pt idx="2">
                  <c:v>564</c:v>
                </c:pt>
                <c:pt idx="3">
                  <c:v>661</c:v>
                </c:pt>
                <c:pt idx="4">
                  <c:v>932</c:v>
                </c:pt>
                <c:pt idx="5">
                  <c:v>1097</c:v>
                </c:pt>
                <c:pt idx="6">
                  <c:v>1370</c:v>
                </c:pt>
                <c:pt idx="7">
                  <c:v>1636</c:v>
                </c:pt>
                <c:pt idx="8">
                  <c:v>1894</c:v>
                </c:pt>
              </c:numCache>
            </c:numRef>
          </c:val>
        </c:ser>
        <c:ser>
          <c:idx val="1"/>
          <c:order val="1"/>
          <c:tx>
            <c:strRef>
              <c:f>'REGISTRO DE INFRAESTRUCTURA'!$D$123</c:f>
              <c:strCache>
                <c:ptCount val="1"/>
                <c:pt idx="0">
                  <c:v> CRECIMIENTO</c:v>
                </c:pt>
              </c:strCache>
            </c:strRef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'REGISTRO DE INFRAESTRUCTURA'!$B$124:$B$132</c:f>
              <c:numCache>
                <c:formatCode>_ * #,##0_ ;_ * \-#,##0_ ;_ * "-"??_ ;_ @_ 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 formatCode="mmm\-yy">
                  <c:v>41579</c:v>
                </c:pt>
              </c:numCache>
            </c:numRef>
          </c:cat>
          <c:val>
            <c:numRef>
              <c:f>'REGISTRO DE INFRAESTRUCTURA'!$D$124:$D$132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-5.7491289198606275</c:v>
                </c:pt>
                <c:pt idx="2">
                  <c:v>4.251386321626617</c:v>
                </c:pt>
                <c:pt idx="3">
                  <c:v>17.198581560283689</c:v>
                </c:pt>
                <c:pt idx="4">
                  <c:v>40.998487140695914</c:v>
                </c:pt>
                <c:pt idx="5">
                  <c:v>17.703862660944207</c:v>
                </c:pt>
                <c:pt idx="6">
                  <c:v>24.886052871467641</c:v>
                </c:pt>
                <c:pt idx="7">
                  <c:v>19.416058394160586</c:v>
                </c:pt>
                <c:pt idx="8">
                  <c:v>15.770171149144256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361856"/>
        <c:axId val="358362416"/>
      </c:barChart>
      <c:catAx>
        <c:axId val="358361856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358362416"/>
        <c:crosses val="autoZero"/>
        <c:auto val="1"/>
        <c:lblAlgn val="ctr"/>
        <c:lblOffset val="100"/>
        <c:noMultiLvlLbl val="0"/>
      </c:catAx>
      <c:valAx>
        <c:axId val="358362416"/>
        <c:scaling>
          <c:logBase val="10"/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_ * #,##0_ ;_ * \-#,##0_ ;_ * &quot;-&quot;??_ ;_ @_ " sourceLinked="1"/>
        <c:majorTickMark val="out"/>
        <c:minorTickMark val="none"/>
        <c:tickLblPos val="nextTo"/>
        <c:crossAx val="35836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146732776470913"/>
          <c:y val="0.8941180864466407"/>
          <c:w val="0.22754280938496288"/>
          <c:h val="5.5610684818356432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4</xdr:row>
      <xdr:rowOff>66675</xdr:rowOff>
    </xdr:from>
    <xdr:to>
      <xdr:col>16</xdr:col>
      <xdr:colOff>47625</xdr:colOff>
      <xdr:row>7</xdr:row>
      <xdr:rowOff>114300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828675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400050</xdr:colOff>
      <xdr:row>11</xdr:row>
      <xdr:rowOff>95249</xdr:rowOff>
    </xdr:from>
    <xdr:to>
      <xdr:col>16</xdr:col>
      <xdr:colOff>752475</xdr:colOff>
      <xdr:row>37</xdr:row>
      <xdr:rowOff>47624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19285</xdr:colOff>
      <xdr:row>11</xdr:row>
      <xdr:rowOff>12011</xdr:rowOff>
    </xdr:from>
    <xdr:to>
      <xdr:col>28</xdr:col>
      <xdr:colOff>742950</xdr:colOff>
      <xdr:row>47</xdr:row>
      <xdr:rowOff>123825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25</xdr:col>
      <xdr:colOff>638175</xdr:colOff>
      <xdr:row>3</xdr:row>
      <xdr:rowOff>152400</xdr:rowOff>
    </xdr:from>
    <xdr:to>
      <xdr:col>28</xdr:col>
      <xdr:colOff>171450</xdr:colOff>
      <xdr:row>7</xdr:row>
      <xdr:rowOff>9525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30825" y="723900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4</xdr:row>
      <xdr:rowOff>66675</xdr:rowOff>
    </xdr:from>
    <xdr:to>
      <xdr:col>16</xdr:col>
      <xdr:colOff>47625</xdr:colOff>
      <xdr:row>7</xdr:row>
      <xdr:rowOff>114300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828675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9524</xdr:colOff>
      <xdr:row>11</xdr:row>
      <xdr:rowOff>23812</xdr:rowOff>
    </xdr:from>
    <xdr:to>
      <xdr:col>16</xdr:col>
      <xdr:colOff>761999</xdr:colOff>
      <xdr:row>37</xdr:row>
      <xdr:rowOff>133350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4</xdr:row>
      <xdr:rowOff>66675</xdr:rowOff>
    </xdr:from>
    <xdr:to>
      <xdr:col>16</xdr:col>
      <xdr:colOff>47625</xdr:colOff>
      <xdr:row>7</xdr:row>
      <xdr:rowOff>114300</xdr:rowOff>
    </xdr:to>
    <xdr:pic>
      <xdr:nvPicPr>
        <xdr:cNvPr id="3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828675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11</xdr:row>
      <xdr:rowOff>33337</xdr:rowOff>
    </xdr:from>
    <xdr:to>
      <xdr:col>16</xdr:col>
      <xdr:colOff>752475</xdr:colOff>
      <xdr:row>35</xdr:row>
      <xdr:rowOff>66675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2</xdr:row>
      <xdr:rowOff>0</xdr:rowOff>
    </xdr:from>
    <xdr:to>
      <xdr:col>16</xdr:col>
      <xdr:colOff>666750</xdr:colOff>
      <xdr:row>5</xdr:row>
      <xdr:rowOff>180975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38100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31</xdr:row>
      <xdr:rowOff>76120</xdr:rowOff>
    </xdr:from>
    <xdr:to>
      <xdr:col>6</xdr:col>
      <xdr:colOff>571500</xdr:colOff>
      <xdr:row>34</xdr:row>
      <xdr:rowOff>28574</xdr:rowOff>
    </xdr:to>
    <xdr:pic>
      <xdr:nvPicPr>
        <xdr:cNvPr id="7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628570"/>
          <a:ext cx="1695450" cy="457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9445</xdr:rowOff>
    </xdr:from>
    <xdr:to>
      <xdr:col>5</xdr:col>
      <xdr:colOff>540902</xdr:colOff>
      <xdr:row>55</xdr:row>
      <xdr:rowOff>38100</xdr:rowOff>
    </xdr:to>
    <xdr:pic>
      <xdr:nvPicPr>
        <xdr:cNvPr id="8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10372645"/>
          <a:ext cx="1236227" cy="409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457200</xdr:colOff>
      <xdr:row>92</xdr:row>
      <xdr:rowOff>85645</xdr:rowOff>
    </xdr:from>
    <xdr:to>
      <xdr:col>4</xdr:col>
      <xdr:colOff>722384</xdr:colOff>
      <xdr:row>94</xdr:row>
      <xdr:rowOff>142875</xdr:rowOff>
    </xdr:to>
    <xdr:pic>
      <xdr:nvPicPr>
        <xdr:cNvPr id="10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23517145"/>
          <a:ext cx="1322459" cy="438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923926</xdr:colOff>
      <xdr:row>114</xdr:row>
      <xdr:rowOff>190420</xdr:rowOff>
    </xdr:from>
    <xdr:to>
      <xdr:col>3</xdr:col>
      <xdr:colOff>959328</xdr:colOff>
      <xdr:row>116</xdr:row>
      <xdr:rowOff>180975</xdr:rowOff>
    </xdr:to>
    <xdr:pic>
      <xdr:nvPicPr>
        <xdr:cNvPr id="11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1" y="27974845"/>
          <a:ext cx="1121252" cy="371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11"/>
  <sheetViews>
    <sheetView tabSelected="1" topLeftCell="B4" zoomScaleNormal="100" workbookViewId="0">
      <selection activeCell="E9" sqref="E9:H9"/>
    </sheetView>
  </sheetViews>
  <sheetFormatPr baseColWidth="10" defaultRowHeight="15" x14ac:dyDescent="0.25"/>
  <cols>
    <col min="1" max="3" width="6.140625" customWidth="1"/>
    <col min="9" max="9" width="14.140625" customWidth="1"/>
  </cols>
  <sheetData>
    <row r="4" spans="4:17" s="1" customForma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4:17" s="1" customFormat="1" ht="18" x14ac:dyDescent="0.25">
      <c r="D5" s="4"/>
      <c r="E5" s="60" t="s">
        <v>44</v>
      </c>
      <c r="F5" s="60"/>
      <c r="G5" s="60"/>
      <c r="H5" s="60"/>
      <c r="I5" s="4"/>
      <c r="J5" s="4"/>
      <c r="K5" s="4"/>
      <c r="L5" s="4"/>
      <c r="M5" s="4"/>
      <c r="N5" s="4"/>
      <c r="O5" s="4"/>
      <c r="P5" s="4"/>
      <c r="Q5" s="4"/>
    </row>
    <row r="6" spans="4:17" s="1" customFormat="1" x14ac:dyDescent="0.25">
      <c r="D6" s="4"/>
      <c r="E6" s="61" t="s">
        <v>67</v>
      </c>
      <c r="F6" s="61"/>
      <c r="G6" s="61"/>
      <c r="H6" s="61"/>
      <c r="I6" s="61"/>
      <c r="J6" s="4"/>
      <c r="K6" s="4"/>
      <c r="L6" s="4"/>
      <c r="M6" s="4"/>
      <c r="N6" s="4"/>
      <c r="O6" s="4"/>
      <c r="P6" s="4"/>
      <c r="Q6" s="4"/>
    </row>
    <row r="7" spans="4:17" s="1" customForma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4:17" s="1" customForma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4:17" s="1" customFormat="1" x14ac:dyDescent="0.25">
      <c r="D9" s="4"/>
      <c r="E9" s="62" t="s">
        <v>68</v>
      </c>
      <c r="F9" s="62"/>
      <c r="G9" s="62"/>
      <c r="H9" s="62"/>
      <c r="I9" s="4"/>
      <c r="J9" s="4"/>
      <c r="K9" s="4"/>
      <c r="L9" s="4"/>
      <c r="M9" s="4"/>
      <c r="N9" s="4"/>
      <c r="O9" s="4"/>
      <c r="P9" s="4"/>
      <c r="Q9" s="4"/>
    </row>
    <row r="10" spans="4:17" s="1" customFormat="1" x14ac:dyDescent="0.25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4:17" s="1" customFormat="1" x14ac:dyDescent="0.25"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</sheetData>
  <mergeCells count="3">
    <mergeCell ref="E5:H5"/>
    <mergeCell ref="E6:I6"/>
    <mergeCell ref="E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AC11"/>
  <sheetViews>
    <sheetView topLeftCell="A7" zoomScale="85" zoomScaleNormal="85" workbookViewId="0">
      <selection activeCell="F6" sqref="F6"/>
    </sheetView>
  </sheetViews>
  <sheetFormatPr baseColWidth="10" defaultRowHeight="15" x14ac:dyDescent="0.25"/>
  <cols>
    <col min="1" max="3" width="3.140625" customWidth="1"/>
  </cols>
  <sheetData>
    <row r="4" spans="4:29" s="1" customForma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4:29" s="1" customFormat="1" ht="18" x14ac:dyDescent="0.25">
      <c r="D5" s="4"/>
      <c r="E5" s="8" t="s">
        <v>44</v>
      </c>
      <c r="F5" s="8"/>
      <c r="G5" s="8"/>
      <c r="H5" s="8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4:29" s="1" customFormat="1" x14ac:dyDescent="0.25">
      <c r="D6" s="4"/>
      <c r="E6" s="9" t="s">
        <v>69</v>
      </c>
      <c r="F6" s="9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4:29" s="1" customForma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4:29" s="1" customForma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4:29" s="1" customFormat="1" x14ac:dyDescent="0.25">
      <c r="D9" s="4"/>
      <c r="E9" s="10" t="s">
        <v>68</v>
      </c>
      <c r="F9" s="10"/>
      <c r="G9" s="10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4:29" s="1" customFormat="1" x14ac:dyDescent="0.25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4:29" s="1" customFormat="1" x14ac:dyDescent="0.25"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11"/>
  <sheetViews>
    <sheetView zoomScale="85" zoomScaleNormal="85" workbookViewId="0">
      <selection activeCell="J10" sqref="J10"/>
    </sheetView>
  </sheetViews>
  <sheetFormatPr baseColWidth="10" defaultRowHeight="15" x14ac:dyDescent="0.25"/>
  <cols>
    <col min="1" max="3" width="4.28515625" customWidth="1"/>
  </cols>
  <sheetData>
    <row r="4" spans="4:17" s="1" customForma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4:17" s="1" customFormat="1" ht="18" x14ac:dyDescent="0.25">
      <c r="D5" s="4"/>
      <c r="E5" s="60" t="s">
        <v>44</v>
      </c>
      <c r="F5" s="60"/>
      <c r="G5" s="60"/>
      <c r="H5" s="60"/>
      <c r="I5" s="4"/>
      <c r="J5" s="4"/>
      <c r="K5" s="4"/>
      <c r="L5" s="4"/>
      <c r="M5" s="4"/>
      <c r="N5" s="4"/>
      <c r="O5" s="4"/>
      <c r="P5" s="4"/>
      <c r="Q5" s="4"/>
    </row>
    <row r="6" spans="4:17" s="1" customFormat="1" x14ac:dyDescent="0.25">
      <c r="D6" s="4"/>
      <c r="E6" s="61" t="s">
        <v>70</v>
      </c>
      <c r="F6" s="61"/>
      <c r="G6" s="61"/>
      <c r="H6" s="61"/>
      <c r="I6" s="61"/>
      <c r="J6" s="4"/>
      <c r="K6" s="4"/>
      <c r="L6" s="4"/>
      <c r="M6" s="4"/>
      <c r="N6" s="4"/>
      <c r="O6" s="4"/>
      <c r="P6" s="4"/>
      <c r="Q6" s="4"/>
    </row>
    <row r="7" spans="4:17" s="1" customForma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4:17" s="1" customForma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4:17" s="1" customFormat="1" x14ac:dyDescent="0.25">
      <c r="D9" s="4"/>
      <c r="E9" s="62" t="s">
        <v>68</v>
      </c>
      <c r="F9" s="62"/>
      <c r="G9" s="62"/>
      <c r="H9" s="62"/>
      <c r="I9" s="4"/>
      <c r="J9" s="4"/>
      <c r="K9" s="4"/>
      <c r="L9" s="4"/>
      <c r="M9" s="4"/>
      <c r="N9" s="4"/>
      <c r="O9" s="4"/>
      <c r="P9" s="4"/>
      <c r="Q9" s="4"/>
    </row>
    <row r="10" spans="4:17" s="1" customFormat="1" x14ac:dyDescent="0.25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4:17" s="1" customFormat="1" x14ac:dyDescent="0.25"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</sheetData>
  <mergeCells count="3">
    <mergeCell ref="E5:H5"/>
    <mergeCell ref="E6:I6"/>
    <mergeCell ref="E9:H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11"/>
  <sheetViews>
    <sheetView topLeftCell="A7" workbookViewId="0">
      <selection activeCell="E9" sqref="E9:H9"/>
    </sheetView>
  </sheetViews>
  <sheetFormatPr baseColWidth="10" defaultRowHeight="15" x14ac:dyDescent="0.25"/>
  <cols>
    <col min="1" max="3" width="3" customWidth="1"/>
  </cols>
  <sheetData>
    <row r="4" spans="4:17" s="1" customFormat="1" x14ac:dyDescent="0.25"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4:17" s="1" customFormat="1" ht="18" x14ac:dyDescent="0.25">
      <c r="D5" s="4"/>
      <c r="E5" s="60" t="s">
        <v>44</v>
      </c>
      <c r="F5" s="60"/>
      <c r="G5" s="60"/>
      <c r="H5" s="60"/>
      <c r="I5" s="4"/>
      <c r="J5" s="4"/>
      <c r="K5" s="4"/>
      <c r="L5" s="4"/>
      <c r="M5" s="4"/>
      <c r="N5" s="4"/>
      <c r="O5" s="4"/>
      <c r="P5" s="4"/>
      <c r="Q5" s="4"/>
    </row>
    <row r="6" spans="4:17" s="1" customFormat="1" x14ac:dyDescent="0.25">
      <c r="D6" s="4"/>
      <c r="E6" s="61" t="s">
        <v>62</v>
      </c>
      <c r="F6" s="61"/>
      <c r="G6" s="61"/>
      <c r="H6" s="61"/>
      <c r="I6" s="61"/>
      <c r="J6" s="4"/>
      <c r="K6" s="4"/>
      <c r="L6" s="4"/>
      <c r="M6" s="4"/>
      <c r="N6" s="4"/>
      <c r="O6" s="4"/>
      <c r="P6" s="4"/>
      <c r="Q6" s="4"/>
    </row>
    <row r="7" spans="4:17" s="1" customFormat="1" x14ac:dyDescent="0.25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4:17" s="1" customFormat="1" x14ac:dyDescent="0.2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4:17" s="1" customFormat="1" x14ac:dyDescent="0.25">
      <c r="D9" s="4"/>
      <c r="E9" s="62" t="s">
        <v>63</v>
      </c>
      <c r="F9" s="62"/>
      <c r="G9" s="62"/>
      <c r="H9" s="62"/>
      <c r="I9" s="4"/>
      <c r="J9" s="4"/>
      <c r="K9" s="4"/>
      <c r="L9" s="4"/>
      <c r="M9" s="4"/>
      <c r="N9" s="4"/>
      <c r="O9" s="4"/>
      <c r="P9" s="4"/>
      <c r="Q9" s="4"/>
    </row>
    <row r="10" spans="4:17" s="1" customFormat="1" x14ac:dyDescent="0.25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4:17" s="1" customFormat="1" x14ac:dyDescent="0.25"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</sheetData>
  <mergeCells count="3">
    <mergeCell ref="E5:H5"/>
    <mergeCell ref="E6:I6"/>
    <mergeCell ref="E9:H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8"/>
  <sheetViews>
    <sheetView zoomScaleNormal="100" workbookViewId="0">
      <selection activeCell="I26" sqref="I26:J26"/>
    </sheetView>
  </sheetViews>
  <sheetFormatPr baseColWidth="10" defaultRowHeight="15" x14ac:dyDescent="0.25"/>
  <cols>
    <col min="1" max="1" width="7.5703125" customWidth="1"/>
    <col min="2" max="2" width="20.28515625" customWidth="1"/>
    <col min="3" max="3" width="16.28515625" customWidth="1"/>
    <col min="4" max="4" width="15.85546875" customWidth="1"/>
    <col min="5" max="5" width="12.85546875" customWidth="1"/>
    <col min="7" max="7" width="13.42578125" customWidth="1"/>
  </cols>
  <sheetData>
    <row r="1" spans="1:18" s="1" customFormat="1" x14ac:dyDescent="0.25">
      <c r="A1" s="11"/>
      <c r="B1" s="17"/>
      <c r="C1" s="17"/>
      <c r="D1" s="17"/>
      <c r="E1" s="17"/>
      <c r="F1" s="1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s="1" customFormat="1" x14ac:dyDescent="0.25">
      <c r="A2" s="11"/>
      <c r="B2" s="17"/>
      <c r="C2" s="17"/>
      <c r="D2" s="17"/>
      <c r="E2" s="17"/>
      <c r="F2" s="1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1" customFormat="1" ht="18" x14ac:dyDescent="0.25">
      <c r="A3" s="11"/>
      <c r="B3" s="17"/>
      <c r="C3" s="74" t="s">
        <v>55</v>
      </c>
      <c r="D3" s="74"/>
      <c r="E3" s="74"/>
      <c r="F3" s="74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s="1" customFormat="1" x14ac:dyDescent="0.25">
      <c r="A4" s="11"/>
      <c r="B4" s="17"/>
      <c r="C4" s="75" t="s">
        <v>54</v>
      </c>
      <c r="D4" s="75"/>
      <c r="E4" s="17"/>
      <c r="F4" s="1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1:18" s="1" customFormat="1" x14ac:dyDescent="0.25">
      <c r="A5" s="11"/>
      <c r="B5" s="17"/>
      <c r="C5" s="17"/>
      <c r="D5" s="76"/>
      <c r="E5" s="76"/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</row>
    <row r="6" spans="1:18" s="1" customFormat="1" x14ac:dyDescent="0.25">
      <c r="A6" s="11"/>
      <c r="B6" s="17"/>
      <c r="C6" s="21"/>
      <c r="D6" s="17"/>
      <c r="E6" s="17"/>
      <c r="F6" s="1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" s="1" customFormat="1" x14ac:dyDescent="0.25">
      <c r="A7" s="11"/>
      <c r="B7" s="17"/>
      <c r="C7" s="17"/>
      <c r="D7" s="17"/>
      <c r="E7" s="17"/>
      <c r="F7" s="1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</row>
    <row r="8" spans="1:18" s="1" customFormat="1" x14ac:dyDescent="0.25">
      <c r="A8" s="11"/>
      <c r="B8" s="17"/>
      <c r="C8" s="19" t="s">
        <v>65</v>
      </c>
      <c r="D8" s="24"/>
      <c r="E8" s="17"/>
      <c r="F8" s="1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s="1" customFormat="1" x14ac:dyDescent="0.25">
      <c r="A9" s="11"/>
      <c r="B9" s="17"/>
      <c r="C9" s="17"/>
      <c r="D9" s="17"/>
      <c r="E9" s="17"/>
      <c r="F9" s="1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18" s="1" customFormat="1" x14ac:dyDescent="0.25">
      <c r="A10" s="11"/>
      <c r="B10" s="17"/>
      <c r="C10" s="17"/>
      <c r="D10" s="17"/>
      <c r="E10" s="17"/>
      <c r="F10" s="1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18" s="1" customFormat="1" ht="16.5" thickBot="1" x14ac:dyDescent="0.3">
      <c r="A11" s="11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18" s="1" customFormat="1" ht="23.25" customHeight="1" thickBot="1" x14ac:dyDescent="0.3">
      <c r="A12" s="11"/>
      <c r="B12" s="22" t="s">
        <v>43</v>
      </c>
      <c r="C12" s="71" t="s">
        <v>46</v>
      </c>
      <c r="D12" s="72"/>
      <c r="E12" s="71" t="s">
        <v>47</v>
      </c>
      <c r="F12" s="72"/>
      <c r="G12" s="71" t="s">
        <v>48</v>
      </c>
      <c r="H12" s="72"/>
      <c r="I12" s="71" t="s">
        <v>49</v>
      </c>
      <c r="J12" s="72"/>
      <c r="K12" s="71" t="s">
        <v>2</v>
      </c>
      <c r="L12" s="72"/>
      <c r="M12" s="71" t="s">
        <v>39</v>
      </c>
      <c r="N12" s="72"/>
      <c r="O12" s="71" t="s">
        <v>50</v>
      </c>
      <c r="P12" s="72"/>
      <c r="Q12" s="71" t="s">
        <v>3</v>
      </c>
      <c r="R12" s="79"/>
    </row>
    <row r="13" spans="1:18" s="1" customFormat="1" ht="15.75" thickBot="1" x14ac:dyDescent="0.3">
      <c r="A13" s="11"/>
      <c r="B13" s="33"/>
      <c r="C13" s="33" t="s">
        <v>51</v>
      </c>
      <c r="D13" s="33" t="s">
        <v>36</v>
      </c>
      <c r="E13" s="33" t="s">
        <v>51</v>
      </c>
      <c r="F13" s="33" t="s">
        <v>36</v>
      </c>
      <c r="G13" s="33" t="s">
        <v>51</v>
      </c>
      <c r="H13" s="33" t="s">
        <v>36</v>
      </c>
      <c r="I13" s="33" t="s">
        <v>51</v>
      </c>
      <c r="J13" s="33" t="s">
        <v>36</v>
      </c>
      <c r="K13" s="33" t="s">
        <v>51</v>
      </c>
      <c r="L13" s="33" t="s">
        <v>36</v>
      </c>
      <c r="M13" s="33" t="s">
        <v>51</v>
      </c>
      <c r="N13" s="33" t="s">
        <v>36</v>
      </c>
      <c r="O13" s="33" t="s">
        <v>51</v>
      </c>
      <c r="P13" s="33" t="s">
        <v>36</v>
      </c>
      <c r="Q13" s="33" t="s">
        <v>51</v>
      </c>
      <c r="R13" s="33" t="s">
        <v>36</v>
      </c>
    </row>
    <row r="14" spans="1:18" s="1" customFormat="1" x14ac:dyDescent="0.25">
      <c r="A14" s="11"/>
      <c r="B14" s="34">
        <v>2001</v>
      </c>
      <c r="C14" s="34">
        <v>1243059</v>
      </c>
      <c r="D14" s="34">
        <v>2683</v>
      </c>
      <c r="E14" s="34">
        <v>77717</v>
      </c>
      <c r="F14" s="34">
        <v>249</v>
      </c>
      <c r="G14" s="34">
        <v>0</v>
      </c>
      <c r="H14" s="34">
        <v>0</v>
      </c>
      <c r="I14" s="34">
        <v>0</v>
      </c>
      <c r="J14" s="41">
        <v>0</v>
      </c>
      <c r="K14" s="41">
        <v>0</v>
      </c>
      <c r="L14" s="37">
        <v>0</v>
      </c>
      <c r="M14" s="37">
        <v>0</v>
      </c>
      <c r="N14" s="37"/>
      <c r="O14" s="37">
        <v>0</v>
      </c>
      <c r="P14" s="37"/>
      <c r="Q14" s="37">
        <v>0</v>
      </c>
      <c r="R14" s="37">
        <v>0</v>
      </c>
    </row>
    <row r="15" spans="1:18" s="1" customFormat="1" x14ac:dyDescent="0.25">
      <c r="A15" s="11"/>
      <c r="B15" s="35">
        <f>+B14+1</f>
        <v>2002</v>
      </c>
      <c r="C15" s="35">
        <v>1325920</v>
      </c>
      <c r="D15" s="35">
        <v>4547</v>
      </c>
      <c r="E15" s="35">
        <v>85135</v>
      </c>
      <c r="F15" s="35">
        <v>456</v>
      </c>
      <c r="G15" s="35">
        <v>0</v>
      </c>
      <c r="H15" s="35">
        <v>0</v>
      </c>
      <c r="I15" s="35">
        <v>0</v>
      </c>
      <c r="J15" s="42">
        <v>0</v>
      </c>
      <c r="K15" s="42">
        <v>0</v>
      </c>
      <c r="L15" s="38">
        <v>0</v>
      </c>
      <c r="M15" s="38">
        <v>0</v>
      </c>
      <c r="N15" s="38">
        <v>0</v>
      </c>
      <c r="O15" s="38">
        <v>0</v>
      </c>
      <c r="P15" s="38"/>
      <c r="Q15" s="38">
        <v>0</v>
      </c>
      <c r="R15" s="38">
        <v>0</v>
      </c>
    </row>
    <row r="16" spans="1:18" s="1" customFormat="1" x14ac:dyDescent="0.25">
      <c r="A16" s="11"/>
      <c r="B16" s="35">
        <f t="shared" ref="B16:B21" si="0">+B15+1</f>
        <v>2003</v>
      </c>
      <c r="C16" s="35">
        <v>1437038</v>
      </c>
      <c r="D16" s="35">
        <v>7571</v>
      </c>
      <c r="E16" s="35">
        <v>93662</v>
      </c>
      <c r="F16" s="35">
        <v>484</v>
      </c>
      <c r="G16" s="35">
        <v>0</v>
      </c>
      <c r="H16" s="35">
        <v>0</v>
      </c>
      <c r="I16" s="35">
        <v>0</v>
      </c>
      <c r="J16" s="42">
        <v>0</v>
      </c>
      <c r="K16" s="42">
        <v>0</v>
      </c>
      <c r="L16" s="38">
        <v>0</v>
      </c>
      <c r="M16" s="38">
        <v>0</v>
      </c>
      <c r="N16" s="38">
        <v>0</v>
      </c>
      <c r="O16" s="38">
        <v>0</v>
      </c>
      <c r="P16" s="38"/>
      <c r="Q16" s="38">
        <v>0</v>
      </c>
      <c r="R16" s="38">
        <v>0</v>
      </c>
    </row>
    <row r="17" spans="1:18" s="1" customFormat="1" x14ac:dyDescent="0.25">
      <c r="A17" s="11"/>
      <c r="B17" s="35">
        <f t="shared" si="0"/>
        <v>2004</v>
      </c>
      <c r="C17" s="35">
        <v>1490549</v>
      </c>
      <c r="D17" s="35">
        <v>10698</v>
      </c>
      <c r="E17" s="35">
        <v>99771</v>
      </c>
      <c r="F17" s="35">
        <v>608</v>
      </c>
      <c r="G17" s="35">
        <v>0</v>
      </c>
      <c r="H17" s="35">
        <v>0</v>
      </c>
      <c r="I17" s="35">
        <v>0</v>
      </c>
      <c r="J17" s="42">
        <v>0</v>
      </c>
      <c r="K17" s="42">
        <v>0</v>
      </c>
      <c r="L17" s="38">
        <v>0</v>
      </c>
      <c r="M17" s="38">
        <v>0</v>
      </c>
      <c r="N17" s="38">
        <v>0</v>
      </c>
      <c r="O17" s="38">
        <v>335</v>
      </c>
      <c r="P17" s="38"/>
      <c r="Q17" s="38">
        <v>0</v>
      </c>
      <c r="R17" s="38">
        <v>0</v>
      </c>
    </row>
    <row r="18" spans="1:18" s="1" customFormat="1" x14ac:dyDescent="0.25">
      <c r="A18" s="11"/>
      <c r="B18" s="35">
        <f t="shared" si="0"/>
        <v>2005</v>
      </c>
      <c r="C18" s="35">
        <v>1574588</v>
      </c>
      <c r="D18" s="35">
        <v>12535</v>
      </c>
      <c r="E18" s="35">
        <v>103808</v>
      </c>
      <c r="F18" s="35">
        <v>557</v>
      </c>
      <c r="G18" s="35">
        <v>0</v>
      </c>
      <c r="H18" s="35">
        <v>0</v>
      </c>
      <c r="I18" s="35">
        <v>0</v>
      </c>
      <c r="J18" s="42">
        <v>0</v>
      </c>
      <c r="K18" s="42">
        <v>0</v>
      </c>
      <c r="L18" s="38">
        <v>0</v>
      </c>
      <c r="M18" s="38">
        <v>0</v>
      </c>
      <c r="N18" s="38">
        <v>0</v>
      </c>
      <c r="O18" s="38">
        <v>1172</v>
      </c>
      <c r="P18" s="38"/>
      <c r="Q18" s="38">
        <v>0</v>
      </c>
      <c r="R18" s="38">
        <v>0</v>
      </c>
    </row>
    <row r="19" spans="1:18" s="1" customFormat="1" x14ac:dyDescent="0.25">
      <c r="A19" s="11"/>
      <c r="B19" s="35">
        <f t="shared" si="0"/>
        <v>2006</v>
      </c>
      <c r="C19" s="35">
        <v>1639546</v>
      </c>
      <c r="D19" s="35">
        <v>12626</v>
      </c>
      <c r="E19" s="35">
        <v>104693</v>
      </c>
      <c r="F19" s="35">
        <v>554</v>
      </c>
      <c r="G19" s="35">
        <v>333</v>
      </c>
      <c r="H19" s="35">
        <v>4</v>
      </c>
      <c r="I19" s="35">
        <v>906</v>
      </c>
      <c r="J19" s="42">
        <v>106</v>
      </c>
      <c r="K19" s="42">
        <v>6755</v>
      </c>
      <c r="L19" s="38">
        <v>390</v>
      </c>
      <c r="M19" s="38">
        <v>0</v>
      </c>
      <c r="N19" s="38">
        <v>0</v>
      </c>
      <c r="O19" s="38">
        <v>2136</v>
      </c>
      <c r="P19" s="38"/>
      <c r="Q19" s="38">
        <v>0</v>
      </c>
      <c r="R19" s="38">
        <v>0</v>
      </c>
    </row>
    <row r="20" spans="1:18" s="1" customFormat="1" x14ac:dyDescent="0.25">
      <c r="A20" s="11"/>
      <c r="B20" s="35">
        <f>+B19+1</f>
        <v>2007</v>
      </c>
      <c r="C20" s="35">
        <v>1681395</v>
      </c>
      <c r="D20" s="35">
        <v>13160</v>
      </c>
      <c r="E20" s="35">
        <v>105845</v>
      </c>
      <c r="F20" s="35">
        <v>554</v>
      </c>
      <c r="G20" s="35">
        <v>634</v>
      </c>
      <c r="H20" s="35">
        <v>4</v>
      </c>
      <c r="I20" s="35">
        <v>644</v>
      </c>
      <c r="J20" s="42">
        <v>98</v>
      </c>
      <c r="K20" s="42">
        <v>12664</v>
      </c>
      <c r="L20" s="38">
        <v>1022</v>
      </c>
      <c r="M20" s="38">
        <v>0</v>
      </c>
      <c r="N20" s="38">
        <v>0</v>
      </c>
      <c r="O20" s="38">
        <v>3649</v>
      </c>
      <c r="P20" s="38">
        <v>91</v>
      </c>
      <c r="Q20" s="38">
        <v>0</v>
      </c>
      <c r="R20" s="38">
        <v>0</v>
      </c>
    </row>
    <row r="21" spans="1:18" s="1" customFormat="1" x14ac:dyDescent="0.25">
      <c r="A21" s="11"/>
      <c r="B21" s="35">
        <f t="shared" si="0"/>
        <v>2008</v>
      </c>
      <c r="C21" s="35">
        <v>1715021</v>
      </c>
      <c r="D21" s="35">
        <v>6834</v>
      </c>
      <c r="E21" s="35">
        <v>129174</v>
      </c>
      <c r="F21" s="35">
        <v>519</v>
      </c>
      <c r="G21" s="35">
        <v>1844</v>
      </c>
      <c r="H21" s="35">
        <v>175</v>
      </c>
      <c r="I21" s="35">
        <v>7337</v>
      </c>
      <c r="J21" s="42">
        <v>911</v>
      </c>
      <c r="K21" s="42">
        <v>29924</v>
      </c>
      <c r="L21" s="38">
        <v>3635</v>
      </c>
      <c r="M21" s="38">
        <v>0</v>
      </c>
      <c r="N21" s="38">
        <v>0</v>
      </c>
      <c r="O21" s="38">
        <v>5167</v>
      </c>
      <c r="P21" s="38">
        <v>150</v>
      </c>
      <c r="Q21" s="38">
        <v>0</v>
      </c>
      <c r="R21" s="38">
        <v>0</v>
      </c>
    </row>
    <row r="22" spans="1:18" s="1" customFormat="1" x14ac:dyDescent="0.25">
      <c r="A22" s="11"/>
      <c r="B22" s="35">
        <v>2009</v>
      </c>
      <c r="C22" s="35">
        <v>1800214</v>
      </c>
      <c r="D22" s="35">
        <v>6900</v>
      </c>
      <c r="E22" s="35">
        <v>134865</v>
      </c>
      <c r="F22" s="35">
        <v>519</v>
      </c>
      <c r="G22" s="35">
        <v>2573</v>
      </c>
      <c r="H22" s="35">
        <v>60</v>
      </c>
      <c r="I22" s="35">
        <v>11858</v>
      </c>
      <c r="J22" s="42">
        <v>1563</v>
      </c>
      <c r="K22" s="42">
        <v>34529</v>
      </c>
      <c r="L22" s="38">
        <v>3513</v>
      </c>
      <c r="M22" s="38">
        <v>823</v>
      </c>
      <c r="N22" s="38">
        <v>0</v>
      </c>
      <c r="O22" s="38">
        <v>6616</v>
      </c>
      <c r="P22" s="38">
        <v>179</v>
      </c>
      <c r="Q22" s="38">
        <v>16</v>
      </c>
      <c r="R22" s="38">
        <v>0</v>
      </c>
    </row>
    <row r="23" spans="1:18" s="1" customFormat="1" x14ac:dyDescent="0.25">
      <c r="A23" s="11"/>
      <c r="B23" s="35">
        <v>2010</v>
      </c>
      <c r="C23" s="35">
        <v>1844189</v>
      </c>
      <c r="D23" s="35">
        <v>7246</v>
      </c>
      <c r="E23" s="35">
        <v>138829</v>
      </c>
      <c r="F23" s="35">
        <v>560</v>
      </c>
      <c r="G23" s="35">
        <v>2258</v>
      </c>
      <c r="H23" s="35">
        <v>9</v>
      </c>
      <c r="I23" s="35">
        <v>31773</v>
      </c>
      <c r="J23" s="42">
        <v>3533</v>
      </c>
      <c r="K23" s="42">
        <v>36707</v>
      </c>
      <c r="L23" s="38">
        <v>4368</v>
      </c>
      <c r="M23" s="38">
        <v>1769</v>
      </c>
      <c r="N23" s="38">
        <v>0</v>
      </c>
      <c r="O23" s="38">
        <v>7054</v>
      </c>
      <c r="P23" s="38">
        <v>215</v>
      </c>
      <c r="Q23" s="38">
        <v>10</v>
      </c>
      <c r="R23" s="38">
        <v>0</v>
      </c>
    </row>
    <row r="24" spans="1:18" s="1" customFormat="1" x14ac:dyDescent="0.25">
      <c r="A24" s="11"/>
      <c r="B24" s="35">
        <v>2011</v>
      </c>
      <c r="C24" s="35">
        <v>1934421</v>
      </c>
      <c r="D24" s="35">
        <v>7530</v>
      </c>
      <c r="E24" s="35">
        <v>145522</v>
      </c>
      <c r="F24" s="35">
        <v>606</v>
      </c>
      <c r="G24" s="35">
        <v>0</v>
      </c>
      <c r="H24" s="35">
        <v>0</v>
      </c>
      <c r="I24" s="35">
        <v>60940</v>
      </c>
      <c r="J24" s="42">
        <v>4154</v>
      </c>
      <c r="K24" s="42">
        <v>42463</v>
      </c>
      <c r="L24" s="38">
        <v>4834</v>
      </c>
      <c r="M24" s="38">
        <v>2390</v>
      </c>
      <c r="N24" s="38">
        <v>0</v>
      </c>
      <c r="O24" s="38">
        <v>7467</v>
      </c>
      <c r="P24" s="38">
        <v>271</v>
      </c>
      <c r="Q24" s="38">
        <v>10</v>
      </c>
      <c r="R24" s="38">
        <v>0</v>
      </c>
    </row>
    <row r="25" spans="1:18" s="1" customFormat="1" x14ac:dyDescent="0.25">
      <c r="A25" s="11"/>
      <c r="B25" s="35">
        <v>2012</v>
      </c>
      <c r="C25" s="35">
        <v>1990709</v>
      </c>
      <c r="D25" s="35">
        <v>9223</v>
      </c>
      <c r="E25" s="35">
        <v>148768</v>
      </c>
      <c r="F25" s="35">
        <v>610</v>
      </c>
      <c r="G25" s="35">
        <v>0</v>
      </c>
      <c r="H25" s="35">
        <v>0</v>
      </c>
      <c r="I25" s="35">
        <v>89965</v>
      </c>
      <c r="J25" s="42">
        <v>5639</v>
      </c>
      <c r="K25" s="59">
        <v>49230</v>
      </c>
      <c r="L25" s="38">
        <v>4632</v>
      </c>
      <c r="M25" s="38">
        <v>3052</v>
      </c>
      <c r="N25" s="38">
        <v>0</v>
      </c>
      <c r="O25" s="38">
        <v>6563</v>
      </c>
      <c r="P25" s="38">
        <v>271</v>
      </c>
      <c r="Q25" s="38">
        <v>10</v>
      </c>
      <c r="R25" s="38">
        <v>0</v>
      </c>
    </row>
    <row r="26" spans="1:18" s="1" customFormat="1" ht="15.75" thickBot="1" x14ac:dyDescent="0.3">
      <c r="A26" s="11"/>
      <c r="B26" s="36">
        <v>41579</v>
      </c>
      <c r="C26" s="40">
        <v>2047631</v>
      </c>
      <c r="D26" s="40">
        <v>9373</v>
      </c>
      <c r="E26" s="40">
        <v>150798</v>
      </c>
      <c r="F26" s="40">
        <v>599</v>
      </c>
      <c r="G26" s="58">
        <v>0</v>
      </c>
      <c r="H26" s="58">
        <v>0</v>
      </c>
      <c r="I26" s="40">
        <v>102707</v>
      </c>
      <c r="J26" s="40">
        <v>5098</v>
      </c>
      <c r="K26" s="43">
        <v>60691</v>
      </c>
      <c r="L26" s="39">
        <v>5271</v>
      </c>
      <c r="M26" s="39">
        <v>4086</v>
      </c>
      <c r="N26" s="39">
        <v>0</v>
      </c>
      <c r="O26" s="39">
        <v>6078</v>
      </c>
      <c r="P26" s="39">
        <v>294</v>
      </c>
      <c r="Q26" s="39">
        <v>7</v>
      </c>
      <c r="R26" s="39">
        <v>0</v>
      </c>
    </row>
    <row r="27" spans="1:18" s="1" customFormat="1" x14ac:dyDescent="0.25">
      <c r="A27" s="11"/>
      <c r="B27" s="2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</row>
    <row r="28" spans="1:18" s="1" customFormat="1" x14ac:dyDescent="0.25">
      <c r="A28" s="11"/>
      <c r="B28" s="2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</row>
    <row r="29" spans="1:18" s="1" customFormat="1" x14ac:dyDescent="0.25">
      <c r="A29" s="11"/>
      <c r="B29" s="17"/>
      <c r="C29" s="17"/>
      <c r="D29" s="17"/>
      <c r="E29" s="17"/>
      <c r="F29" s="17"/>
      <c r="G29" s="17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</row>
    <row r="30" spans="1:18" s="1" customFormat="1" x14ac:dyDescent="0.25">
      <c r="A30" s="11"/>
      <c r="B30" s="17"/>
      <c r="C30" s="17"/>
      <c r="D30" s="17"/>
      <c r="E30" s="17"/>
      <c r="F30" s="17"/>
      <c r="G30" s="17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</row>
    <row r="31" spans="1:18" s="1" customFormat="1" ht="18" x14ac:dyDescent="0.25">
      <c r="A31" s="11"/>
      <c r="B31" s="66" t="s">
        <v>56</v>
      </c>
      <c r="C31" s="66"/>
      <c r="D31" s="66"/>
      <c r="E31" s="16"/>
      <c r="F31" s="16"/>
      <c r="G31" s="17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</row>
    <row r="32" spans="1:18" s="1" customFormat="1" x14ac:dyDescent="0.25">
      <c r="A32" s="11"/>
      <c r="B32" s="62" t="s">
        <v>57</v>
      </c>
      <c r="C32" s="62"/>
      <c r="D32" s="62"/>
      <c r="E32" s="17"/>
      <c r="F32" s="17"/>
      <c r="G32" s="17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</row>
    <row r="33" spans="1:25" s="1" customFormat="1" x14ac:dyDescent="0.25">
      <c r="A33" s="11"/>
      <c r="B33" s="17"/>
      <c r="C33" s="17"/>
      <c r="D33" s="73"/>
      <c r="E33" s="73"/>
      <c r="F33" s="73"/>
      <c r="G33" s="17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</row>
    <row r="34" spans="1:25" s="1" customFormat="1" x14ac:dyDescent="0.25">
      <c r="A34" s="11"/>
      <c r="B34" s="17"/>
      <c r="C34" s="18"/>
      <c r="D34" s="17"/>
      <c r="E34" s="17"/>
      <c r="F34" s="17"/>
      <c r="G34" s="17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</row>
    <row r="35" spans="1:25" s="1" customFormat="1" x14ac:dyDescent="0.25">
      <c r="A35" s="11"/>
      <c r="B35" s="17"/>
      <c r="C35" s="17"/>
      <c r="D35" s="17"/>
      <c r="E35" s="17"/>
      <c r="F35" s="17"/>
      <c r="G35" s="17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</row>
    <row r="36" spans="1:25" s="1" customFormat="1" x14ac:dyDescent="0.25">
      <c r="A36" s="11"/>
      <c r="B36" s="19" t="s">
        <v>64</v>
      </c>
      <c r="C36" s="19"/>
      <c r="D36" s="19"/>
      <c r="E36" s="17"/>
      <c r="F36" s="17"/>
      <c r="G36" s="17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  <row r="37" spans="1:25" s="1" customFormat="1" x14ac:dyDescent="0.25">
      <c r="A37" s="11"/>
      <c r="B37" s="17"/>
      <c r="C37" s="17"/>
      <c r="D37" s="17"/>
      <c r="E37" s="17"/>
      <c r="F37" s="17"/>
      <c r="G37" s="17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</row>
    <row r="38" spans="1:25" s="1" customFormat="1" x14ac:dyDescent="0.25">
      <c r="A38" s="11"/>
      <c r="B38" s="17"/>
      <c r="C38" s="17"/>
      <c r="D38" s="17"/>
      <c r="E38" s="17"/>
      <c r="F38" s="17"/>
      <c r="G38" s="17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</row>
    <row r="39" spans="1:25" s="1" customFormat="1" ht="16.5" thickBot="1" x14ac:dyDescent="0.3">
      <c r="A39" s="11"/>
      <c r="B39" s="20"/>
      <c r="C39" s="20"/>
      <c r="D39" s="20"/>
      <c r="E39" s="20"/>
      <c r="F39" s="20"/>
      <c r="G39" s="2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1" customFormat="1" ht="15.75" thickBot="1" x14ac:dyDescent="0.3">
      <c r="A40" s="11"/>
      <c r="B40" s="63">
        <v>41579</v>
      </c>
      <c r="C40" s="64"/>
      <c r="D40" s="64"/>
      <c r="E40" s="64"/>
      <c r="F40" s="64"/>
      <c r="G40" s="65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" customFormat="1" ht="15.75" thickBot="1" x14ac:dyDescent="0.3">
      <c r="A41" s="11"/>
      <c r="B41" s="67" t="s">
        <v>6</v>
      </c>
      <c r="C41" s="68"/>
      <c r="D41" s="67" t="s">
        <v>51</v>
      </c>
      <c r="E41" s="68"/>
      <c r="F41" s="67" t="s">
        <v>36</v>
      </c>
      <c r="G41" s="82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s="1" customFormat="1" x14ac:dyDescent="0.25">
      <c r="A42" s="11"/>
      <c r="B42" s="69" t="s">
        <v>46</v>
      </c>
      <c r="C42" s="70"/>
      <c r="D42" s="69">
        <v>2047631</v>
      </c>
      <c r="E42" s="84"/>
      <c r="F42" s="70">
        <v>9373</v>
      </c>
      <c r="G42" s="8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s="1" customFormat="1" x14ac:dyDescent="0.25">
      <c r="A43" s="11"/>
      <c r="B43" s="80" t="s">
        <v>47</v>
      </c>
      <c r="C43" s="81"/>
      <c r="D43" s="80">
        <v>150798</v>
      </c>
      <c r="E43" s="83"/>
      <c r="F43" s="81">
        <v>599</v>
      </c>
      <c r="G43" s="8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" customFormat="1" x14ac:dyDescent="0.25">
      <c r="A44" s="11"/>
      <c r="B44" s="80" t="s">
        <v>49</v>
      </c>
      <c r="C44" s="81"/>
      <c r="D44" s="80">
        <v>102707</v>
      </c>
      <c r="E44" s="83"/>
      <c r="F44" s="81">
        <v>5098</v>
      </c>
      <c r="G44" s="8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s="1" customFormat="1" x14ac:dyDescent="0.25">
      <c r="A45" s="11"/>
      <c r="B45" s="80" t="s">
        <v>2</v>
      </c>
      <c r="C45" s="81"/>
      <c r="D45" s="80">
        <v>60691</v>
      </c>
      <c r="E45" s="83"/>
      <c r="F45" s="81">
        <v>5271</v>
      </c>
      <c r="G45" s="8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</row>
    <row r="46" spans="1:25" s="1" customFormat="1" x14ac:dyDescent="0.25">
      <c r="A46" s="11"/>
      <c r="B46" s="80" t="s">
        <v>39</v>
      </c>
      <c r="C46" s="81"/>
      <c r="D46" s="80">
        <v>4086</v>
      </c>
      <c r="E46" s="83"/>
      <c r="F46" s="81">
        <v>0</v>
      </c>
      <c r="G46" s="8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</row>
    <row r="47" spans="1:25" s="1" customFormat="1" x14ac:dyDescent="0.25">
      <c r="A47" s="11"/>
      <c r="B47" s="80" t="s">
        <v>50</v>
      </c>
      <c r="C47" s="81"/>
      <c r="D47" s="80">
        <v>6078</v>
      </c>
      <c r="E47" s="83"/>
      <c r="F47" s="81">
        <v>294</v>
      </c>
      <c r="G47" s="8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</row>
    <row r="48" spans="1:25" s="1" customFormat="1" ht="15.75" thickBot="1" x14ac:dyDescent="0.3">
      <c r="A48" s="11"/>
      <c r="B48" s="85" t="s">
        <v>3</v>
      </c>
      <c r="C48" s="87"/>
      <c r="D48" s="85">
        <v>7</v>
      </c>
      <c r="E48" s="86"/>
      <c r="F48" s="87">
        <v>0</v>
      </c>
      <c r="G48" s="86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4" s="1" customFormat="1" x14ac:dyDescent="0.25">
      <c r="A49" s="11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s="1" customFormat="1" x14ac:dyDescent="0.25">
      <c r="A50" s="11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</row>
    <row r="51" spans="1:24" s="1" customFormat="1" x14ac:dyDescent="0.25">
      <c r="A51" s="11"/>
      <c r="B51" s="17"/>
      <c r="C51" s="17"/>
      <c r="D51" s="17"/>
      <c r="E51" s="17"/>
      <c r="F51" s="17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</row>
    <row r="52" spans="1:24" s="1" customFormat="1" x14ac:dyDescent="0.25">
      <c r="A52" s="11"/>
      <c r="B52" s="17"/>
      <c r="C52" s="17"/>
      <c r="D52" s="17"/>
      <c r="E52" s="17"/>
      <c r="F52" s="17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</row>
    <row r="53" spans="1:24" s="1" customFormat="1" ht="18" x14ac:dyDescent="0.25">
      <c r="A53" s="11"/>
      <c r="B53" s="66" t="s">
        <v>56</v>
      </c>
      <c r="C53" s="66"/>
      <c r="D53" s="66"/>
      <c r="E53" s="16"/>
      <c r="F53" s="16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1:24" s="1" customFormat="1" x14ac:dyDescent="0.25">
      <c r="A54" s="11"/>
      <c r="B54" s="62" t="s">
        <v>58</v>
      </c>
      <c r="C54" s="62"/>
      <c r="D54" s="62"/>
      <c r="E54" s="17"/>
      <c r="F54" s="17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1:24" s="1" customFormat="1" x14ac:dyDescent="0.25">
      <c r="A55" s="11"/>
      <c r="B55" s="17"/>
      <c r="C55" s="17"/>
      <c r="D55" s="73"/>
      <c r="E55" s="73"/>
      <c r="F55" s="7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1:24" s="1" customFormat="1" x14ac:dyDescent="0.25">
      <c r="A56" s="11"/>
      <c r="B56" s="17"/>
      <c r="C56" s="18"/>
      <c r="D56" s="17"/>
      <c r="E56" s="17"/>
      <c r="F56" s="17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1:24" s="1" customFormat="1" x14ac:dyDescent="0.25">
      <c r="A57" s="11"/>
      <c r="B57" s="17"/>
      <c r="C57" s="17"/>
      <c r="D57" s="17"/>
      <c r="E57" s="17"/>
      <c r="F57" s="17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1:24" s="1" customFormat="1" x14ac:dyDescent="0.25">
      <c r="A58" s="11"/>
      <c r="B58" s="19" t="s">
        <v>64</v>
      </c>
      <c r="C58" s="19"/>
      <c r="D58" s="19"/>
      <c r="E58" s="17"/>
      <c r="F58" s="17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1:24" s="1" customFormat="1" x14ac:dyDescent="0.25">
      <c r="A59" s="11"/>
      <c r="B59" s="17"/>
      <c r="C59" s="17"/>
      <c r="D59" s="17"/>
      <c r="E59" s="17"/>
      <c r="F59" s="17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1:24" s="1" customFormat="1" x14ac:dyDescent="0.25">
      <c r="A60" s="11"/>
      <c r="B60" s="17"/>
      <c r="C60" s="17"/>
      <c r="D60" s="17"/>
      <c r="E60" s="17"/>
      <c r="F60" s="17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1:24" s="1" customFormat="1" ht="16.5" thickBot="1" x14ac:dyDescent="0.3">
      <c r="A61" s="11"/>
      <c r="B61" s="20"/>
      <c r="C61" s="20"/>
      <c r="D61" s="20"/>
      <c r="E61" s="20"/>
      <c r="F61" s="20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1:24" s="1" customFormat="1" ht="15.75" thickBot="1" x14ac:dyDescent="0.3">
      <c r="A62" s="11"/>
      <c r="B62" s="33" t="s">
        <v>9</v>
      </c>
      <c r="C62" s="33" t="s">
        <v>8</v>
      </c>
      <c r="D62" s="33" t="s">
        <v>35</v>
      </c>
      <c r="E62" s="33" t="s">
        <v>34</v>
      </c>
      <c r="F62" s="33" t="s">
        <v>37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1:24" s="1" customFormat="1" x14ac:dyDescent="0.25">
      <c r="A63" s="11"/>
      <c r="B63" s="34" t="s">
        <v>10</v>
      </c>
      <c r="C63" s="34">
        <v>151790</v>
      </c>
      <c r="D63" s="41">
        <v>25757</v>
      </c>
      <c r="E63" s="37">
        <v>0</v>
      </c>
      <c r="F63" s="37">
        <f>C63+D63+E63</f>
        <v>177547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1:24" s="1" customFormat="1" x14ac:dyDescent="0.25">
      <c r="A64" s="11"/>
      <c r="B64" s="35" t="s">
        <v>11</v>
      </c>
      <c r="C64" s="35">
        <v>15778</v>
      </c>
      <c r="D64" s="42">
        <v>3076</v>
      </c>
      <c r="E64" s="38">
        <v>0</v>
      </c>
      <c r="F64" s="38">
        <f t="shared" ref="F64:F86" si="1">C64+D64+E64</f>
        <v>18854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1:24" s="1" customFormat="1" x14ac:dyDescent="0.25">
      <c r="A65" s="11"/>
      <c r="B65" s="35" t="s">
        <v>12</v>
      </c>
      <c r="C65" s="35">
        <v>23585</v>
      </c>
      <c r="D65" s="42">
        <v>6279</v>
      </c>
      <c r="E65" s="38">
        <v>0</v>
      </c>
      <c r="F65" s="38">
        <f t="shared" si="1"/>
        <v>29864</v>
      </c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1:24" s="1" customFormat="1" x14ac:dyDescent="0.25">
      <c r="A66" s="11"/>
      <c r="B66" s="35" t="s">
        <v>13</v>
      </c>
      <c r="C66" s="35">
        <v>21689</v>
      </c>
      <c r="D66" s="42">
        <v>2763</v>
      </c>
      <c r="E66" s="38">
        <v>0</v>
      </c>
      <c r="F66" s="38">
        <f t="shared" si="1"/>
        <v>24452</v>
      </c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1:24" s="1" customFormat="1" x14ac:dyDescent="0.25">
      <c r="A67" s="11"/>
      <c r="B67" s="35" t="s">
        <v>14</v>
      </c>
      <c r="C67" s="35">
        <v>55177</v>
      </c>
      <c r="D67" s="42">
        <v>5949</v>
      </c>
      <c r="E67" s="38">
        <v>0</v>
      </c>
      <c r="F67" s="38">
        <f t="shared" si="1"/>
        <v>61126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1:24" s="1" customFormat="1" x14ac:dyDescent="0.25">
      <c r="A68" s="11"/>
      <c r="B68" s="35" t="s">
        <v>15</v>
      </c>
      <c r="C68" s="35">
        <v>42750</v>
      </c>
      <c r="D68" s="42">
        <v>3093</v>
      </c>
      <c r="E68" s="38">
        <v>0</v>
      </c>
      <c r="F68" s="38">
        <f t="shared" si="1"/>
        <v>45843</v>
      </c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1:24" s="1" customFormat="1" x14ac:dyDescent="0.25">
      <c r="A69" s="11"/>
      <c r="B69" s="35" t="s">
        <v>16</v>
      </c>
      <c r="C69" s="35">
        <v>73917</v>
      </c>
      <c r="D69" s="42">
        <v>2836</v>
      </c>
      <c r="E69" s="38">
        <v>266</v>
      </c>
      <c r="F69" s="38">
        <f t="shared" si="1"/>
        <v>77019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1:24" s="1" customFormat="1" x14ac:dyDescent="0.25">
      <c r="A70" s="11"/>
      <c r="B70" s="35" t="s">
        <v>17</v>
      </c>
      <c r="C70" s="35">
        <v>39870</v>
      </c>
      <c r="D70" s="42">
        <v>1769</v>
      </c>
      <c r="E70" s="38">
        <v>0</v>
      </c>
      <c r="F70" s="38">
        <f t="shared" si="1"/>
        <v>41639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1:24" s="1" customFormat="1" x14ac:dyDescent="0.25">
      <c r="A71" s="11"/>
      <c r="B71" s="35" t="s">
        <v>18</v>
      </c>
      <c r="C71" s="35">
        <v>4961</v>
      </c>
      <c r="D71" s="42">
        <v>3192</v>
      </c>
      <c r="E71" s="38">
        <v>0</v>
      </c>
      <c r="F71" s="38">
        <f t="shared" si="1"/>
        <v>8153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1:24" s="1" customFormat="1" x14ac:dyDescent="0.25">
      <c r="A72" s="11"/>
      <c r="B72" s="35" t="s">
        <v>19</v>
      </c>
      <c r="C72" s="35">
        <v>565598</v>
      </c>
      <c r="D72" s="42">
        <v>1058</v>
      </c>
      <c r="E72" s="38">
        <v>359</v>
      </c>
      <c r="F72" s="38">
        <f t="shared" si="1"/>
        <v>567015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1:24" s="1" customFormat="1" x14ac:dyDescent="0.25">
      <c r="A73" s="11"/>
      <c r="B73" s="35" t="s">
        <v>20</v>
      </c>
      <c r="C73" s="35">
        <v>61171</v>
      </c>
      <c r="D73" s="42">
        <v>4048</v>
      </c>
      <c r="E73" s="38">
        <v>0</v>
      </c>
      <c r="F73" s="38">
        <f t="shared" si="1"/>
        <v>65219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1:24" s="1" customFormat="1" x14ac:dyDescent="0.25">
      <c r="A74" s="11"/>
      <c r="B74" s="35" t="s">
        <v>21</v>
      </c>
      <c r="C74" s="35">
        <v>53622</v>
      </c>
      <c r="D74" s="42">
        <v>10701</v>
      </c>
      <c r="E74" s="38">
        <v>0</v>
      </c>
      <c r="F74" s="38">
        <f t="shared" si="1"/>
        <v>64323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1:24" s="1" customFormat="1" x14ac:dyDescent="0.25">
      <c r="A75" s="11"/>
      <c r="B75" s="35" t="s">
        <v>22</v>
      </c>
      <c r="C75" s="35">
        <v>41748</v>
      </c>
      <c r="D75" s="42">
        <v>643</v>
      </c>
      <c r="E75" s="38">
        <v>0</v>
      </c>
      <c r="F75" s="38">
        <f t="shared" si="1"/>
        <v>42391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1:24" s="1" customFormat="1" x14ac:dyDescent="0.25">
      <c r="A76" s="11"/>
      <c r="B76" s="35" t="s">
        <v>23</v>
      </c>
      <c r="C76" s="35">
        <v>92850</v>
      </c>
      <c r="D76" s="42">
        <v>6352</v>
      </c>
      <c r="E76" s="38">
        <v>586</v>
      </c>
      <c r="F76" s="38">
        <f t="shared" si="1"/>
        <v>99788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1:24" s="1" customFormat="1" x14ac:dyDescent="0.25">
      <c r="A77" s="11"/>
      <c r="B77" s="35" t="s">
        <v>24</v>
      </c>
      <c r="C77" s="35">
        <v>13767</v>
      </c>
      <c r="D77" s="42">
        <v>5520</v>
      </c>
      <c r="E77" s="38">
        <v>0</v>
      </c>
      <c r="F77" s="38">
        <f t="shared" si="1"/>
        <v>19287</v>
      </c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1:24" s="1" customFormat="1" x14ac:dyDescent="0.25">
      <c r="A78" s="11"/>
      <c r="B78" s="35" t="s">
        <v>25</v>
      </c>
      <c r="C78" s="35">
        <v>9824</v>
      </c>
      <c r="D78" s="42">
        <v>1686</v>
      </c>
      <c r="E78" s="38">
        <v>0</v>
      </c>
      <c r="F78" s="38">
        <f t="shared" si="1"/>
        <v>11510</v>
      </c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1:24" s="1" customFormat="1" x14ac:dyDescent="0.25">
      <c r="A79" s="11"/>
      <c r="B79" s="35" t="s">
        <v>26</v>
      </c>
      <c r="C79" s="35">
        <v>9888</v>
      </c>
      <c r="D79" s="42">
        <v>759</v>
      </c>
      <c r="E79" s="38">
        <v>0</v>
      </c>
      <c r="F79" s="38">
        <f t="shared" si="1"/>
        <v>10647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"/>
      <c r="V79" s="2"/>
      <c r="W79" s="2"/>
      <c r="X79" s="2"/>
    </row>
    <row r="80" spans="1:24" s="1" customFormat="1" x14ac:dyDescent="0.25">
      <c r="A80" s="11"/>
      <c r="B80" s="35" t="s">
        <v>27</v>
      </c>
      <c r="C80" s="35">
        <v>12265</v>
      </c>
      <c r="D80" s="42">
        <v>1519</v>
      </c>
      <c r="E80" s="38">
        <v>0</v>
      </c>
      <c r="F80" s="38">
        <f t="shared" si="1"/>
        <v>13784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s="1" customFormat="1" x14ac:dyDescent="0.25">
      <c r="A81" s="11"/>
      <c r="B81" s="35" t="s">
        <v>28</v>
      </c>
      <c r="C81" s="35">
        <v>810819</v>
      </c>
      <c r="D81" s="42">
        <v>1825</v>
      </c>
      <c r="E81" s="38">
        <v>6</v>
      </c>
      <c r="F81" s="38">
        <f t="shared" si="1"/>
        <v>812650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s="1" customFormat="1" x14ac:dyDescent="0.25">
      <c r="A82" s="11"/>
      <c r="B82" s="35" t="s">
        <v>29</v>
      </c>
      <c r="C82" s="35">
        <v>25160</v>
      </c>
      <c r="D82" s="42">
        <v>816</v>
      </c>
      <c r="E82" s="38">
        <v>0</v>
      </c>
      <c r="F82" s="38">
        <f t="shared" si="1"/>
        <v>25976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s="1" customFormat="1" x14ac:dyDescent="0.25">
      <c r="A83" s="11"/>
      <c r="B83" s="35" t="s">
        <v>30</v>
      </c>
      <c r="C83" s="35">
        <v>52631</v>
      </c>
      <c r="D83" s="42">
        <v>4587</v>
      </c>
      <c r="E83" s="38">
        <v>0</v>
      </c>
      <c r="F83" s="38">
        <f t="shared" si="1"/>
        <v>57218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s="1" customFormat="1" x14ac:dyDescent="0.25">
      <c r="A84" s="11"/>
      <c r="B84" s="35" t="s">
        <v>31</v>
      </c>
      <c r="C84" s="35">
        <v>14387</v>
      </c>
      <c r="D84" s="42">
        <v>2117</v>
      </c>
      <c r="E84" s="38">
        <v>0</v>
      </c>
      <c r="F84" s="38">
        <f t="shared" si="1"/>
        <v>16504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s="1" customFormat="1" x14ac:dyDescent="0.25">
      <c r="A85" s="11"/>
      <c r="B85" s="35" t="s">
        <v>32</v>
      </c>
      <c r="C85" s="35">
        <v>83100</v>
      </c>
      <c r="D85" s="42">
        <v>5699</v>
      </c>
      <c r="E85" s="38">
        <v>0</v>
      </c>
      <c r="F85" s="38">
        <f t="shared" si="1"/>
        <v>88799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s="1" customFormat="1" x14ac:dyDescent="0.25">
      <c r="A86" s="11"/>
      <c r="B86" s="35" t="s">
        <v>33</v>
      </c>
      <c r="C86" s="35">
        <v>7208</v>
      </c>
      <c r="D86" s="42">
        <v>5817</v>
      </c>
      <c r="E86" s="38">
        <v>0</v>
      </c>
      <c r="F86" s="38">
        <f t="shared" si="1"/>
        <v>13025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s="1" customFormat="1" ht="15.75" thickBot="1" x14ac:dyDescent="0.3">
      <c r="A87" s="11"/>
      <c r="B87" s="44" t="s">
        <v>4</v>
      </c>
      <c r="C87" s="44">
        <f>SUM(C63:C86)</f>
        <v>2283555</v>
      </c>
      <c r="D87" s="46">
        <f>SUM(D63:D86)</f>
        <v>107861</v>
      </c>
      <c r="E87" s="45">
        <f>SUM(E63:E86)</f>
        <v>1217</v>
      </c>
      <c r="F87" s="45">
        <f>SUM(F63:F86)</f>
        <v>2392633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s="1" customFormat="1" x14ac:dyDescent="0.25">
      <c r="A88" s="11"/>
      <c r="B88" s="25"/>
      <c r="C88" s="25"/>
      <c r="D88" s="25"/>
      <c r="E88" s="25"/>
      <c r="F88" s="2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s="2" customFormat="1" x14ac:dyDescent="0.25">
      <c r="A89" s="11"/>
      <c r="B89" s="23"/>
      <c r="C89" s="13"/>
      <c r="D89" s="13"/>
      <c r="E89" s="13"/>
      <c r="F89" s="13"/>
      <c r="G89" s="26"/>
    </row>
    <row r="90" spans="1:24" s="2" customFormat="1" x14ac:dyDescent="0.25">
      <c r="A90" s="11"/>
      <c r="B90" s="17"/>
      <c r="C90" s="17"/>
      <c r="D90" s="17"/>
      <c r="E90" s="17"/>
      <c r="G90" s="26"/>
    </row>
    <row r="91" spans="1:24" s="2" customFormat="1" x14ac:dyDescent="0.25">
      <c r="A91" s="11"/>
      <c r="B91" s="17"/>
      <c r="C91" s="17"/>
      <c r="D91" s="17"/>
      <c r="E91" s="17"/>
      <c r="G91" s="26"/>
    </row>
    <row r="92" spans="1:24" s="2" customFormat="1" ht="18" x14ac:dyDescent="0.25">
      <c r="A92" s="11"/>
      <c r="B92" s="8" t="s">
        <v>59</v>
      </c>
      <c r="C92" s="8"/>
      <c r="D92" s="8"/>
      <c r="E92" s="16"/>
      <c r="G92" s="26"/>
    </row>
    <row r="93" spans="1:24" s="2" customFormat="1" x14ac:dyDescent="0.25">
      <c r="A93" s="11"/>
      <c r="B93" s="10" t="s">
        <v>60</v>
      </c>
      <c r="C93" s="10"/>
      <c r="D93" s="10"/>
      <c r="E93" s="10"/>
      <c r="F93" s="27"/>
      <c r="G93" s="26"/>
    </row>
    <row r="94" spans="1:24" s="2" customFormat="1" x14ac:dyDescent="0.25">
      <c r="A94" s="11"/>
      <c r="B94" s="17"/>
      <c r="C94" s="17"/>
      <c r="D94" s="10"/>
      <c r="E94" s="10"/>
      <c r="F94" s="27"/>
      <c r="G94" s="26"/>
    </row>
    <row r="95" spans="1:24" s="2" customFormat="1" x14ac:dyDescent="0.25">
      <c r="A95" s="11"/>
      <c r="B95" s="17"/>
      <c r="C95" s="18"/>
      <c r="D95" s="10"/>
      <c r="E95" s="10"/>
      <c r="F95" s="27"/>
      <c r="G95" s="26"/>
    </row>
    <row r="96" spans="1:24" s="2" customFormat="1" x14ac:dyDescent="0.25">
      <c r="A96" s="11"/>
      <c r="B96" s="17"/>
      <c r="C96" s="17"/>
      <c r="D96" s="10"/>
      <c r="E96" s="10"/>
      <c r="F96" s="27"/>
      <c r="G96" s="26"/>
    </row>
    <row r="97" spans="1:19" s="2" customFormat="1" x14ac:dyDescent="0.25">
      <c r="A97" s="11"/>
      <c r="B97" s="19" t="s">
        <v>66</v>
      </c>
      <c r="C97" s="19"/>
      <c r="D97" s="10"/>
      <c r="E97" s="10"/>
      <c r="F97" s="27"/>
      <c r="G97" s="26"/>
    </row>
    <row r="98" spans="1:19" s="2" customFormat="1" x14ac:dyDescent="0.25">
      <c r="A98" s="11"/>
      <c r="B98" s="17"/>
      <c r="C98" s="17"/>
      <c r="D98" s="17"/>
      <c r="E98" s="17"/>
      <c r="F98" s="28"/>
      <c r="G98" s="26"/>
      <c r="I98" s="26"/>
      <c r="K98" s="26"/>
      <c r="M98" s="26"/>
      <c r="O98" s="26"/>
      <c r="Q98" s="26"/>
      <c r="S98" s="26"/>
    </row>
    <row r="99" spans="1:19" s="2" customFormat="1" x14ac:dyDescent="0.25">
      <c r="A99" s="11"/>
      <c r="B99" s="17"/>
      <c r="C99" s="17"/>
      <c r="D99" s="17"/>
      <c r="E99" s="17"/>
      <c r="F99" s="28"/>
      <c r="G99" s="26"/>
      <c r="I99" s="26"/>
      <c r="K99" s="26"/>
      <c r="M99" s="26"/>
      <c r="O99" s="26"/>
      <c r="Q99" s="26"/>
      <c r="S99" s="26"/>
    </row>
    <row r="100" spans="1:19" s="2" customFormat="1" ht="16.5" thickBot="1" x14ac:dyDescent="0.3">
      <c r="A100" s="11"/>
      <c r="B100" s="20"/>
      <c r="C100" s="20"/>
      <c r="D100" s="20"/>
      <c r="E100" s="20"/>
      <c r="F100" s="29"/>
      <c r="G100" s="26"/>
      <c r="I100" s="26"/>
      <c r="K100" s="26"/>
      <c r="M100" s="26"/>
      <c r="O100" s="26"/>
      <c r="Q100" s="26"/>
      <c r="S100" s="26"/>
    </row>
    <row r="101" spans="1:19" s="1" customFormat="1" ht="15.75" thickBot="1" x14ac:dyDescent="0.3">
      <c r="A101" s="11"/>
      <c r="B101" s="63">
        <v>41579</v>
      </c>
      <c r="C101" s="64"/>
      <c r="D101" s="64"/>
      <c r="E101" s="64"/>
      <c r="F101" s="11"/>
      <c r="G101" s="26"/>
      <c r="H101" s="2"/>
      <c r="I101" s="26"/>
      <c r="J101" s="2"/>
      <c r="K101" s="26"/>
      <c r="L101" s="2"/>
      <c r="M101" s="26"/>
      <c r="N101" s="2"/>
      <c r="O101" s="26"/>
      <c r="P101" s="2"/>
      <c r="Q101" s="26"/>
      <c r="R101" s="2"/>
      <c r="S101" s="26"/>
    </row>
    <row r="102" spans="1:19" s="1" customFormat="1" ht="22.5" customHeight="1" thickBot="1" x14ac:dyDescent="0.3">
      <c r="A102" s="11"/>
      <c r="B102" s="33" t="s">
        <v>6</v>
      </c>
      <c r="C102" s="67" t="s">
        <v>5</v>
      </c>
      <c r="D102" s="68"/>
      <c r="E102" s="33" t="s">
        <v>38</v>
      </c>
      <c r="F102" s="11"/>
      <c r="G102" s="26"/>
      <c r="H102" s="2"/>
      <c r="I102" s="26"/>
      <c r="J102" s="2"/>
      <c r="K102" s="26"/>
      <c r="L102" s="2"/>
      <c r="M102" s="26"/>
      <c r="N102" s="2"/>
      <c r="O102" s="26"/>
      <c r="P102" s="2"/>
      <c r="Q102" s="26"/>
      <c r="R102" s="2"/>
      <c r="S102" s="26"/>
    </row>
    <row r="103" spans="1:19" s="1" customFormat="1" x14ac:dyDescent="0.25">
      <c r="A103" s="11"/>
      <c r="B103" s="47" t="s">
        <v>0</v>
      </c>
      <c r="C103" s="69">
        <v>2057004</v>
      </c>
      <c r="D103" s="84"/>
      <c r="E103" s="50">
        <f t="shared" ref="E103:E108" si="2">C103/$C$109</f>
        <v>0.85972399444461389</v>
      </c>
      <c r="F103" s="11"/>
      <c r="G103" s="26"/>
      <c r="H103" s="2"/>
      <c r="I103" s="26"/>
      <c r="J103" s="2"/>
      <c r="K103" s="26"/>
      <c r="L103" s="2"/>
      <c r="M103" s="26"/>
      <c r="N103" s="2"/>
      <c r="O103" s="26"/>
      <c r="P103" s="2"/>
      <c r="Q103" s="26"/>
      <c r="R103" s="2"/>
      <c r="S103" s="26"/>
    </row>
    <row r="104" spans="1:19" s="1" customFormat="1" x14ac:dyDescent="0.25">
      <c r="A104" s="11"/>
      <c r="B104" s="48" t="s">
        <v>1</v>
      </c>
      <c r="C104" s="80">
        <v>151397</v>
      </c>
      <c r="D104" s="83"/>
      <c r="E104" s="51">
        <f t="shared" si="2"/>
        <v>6.327631525603801E-2</v>
      </c>
      <c r="F104" s="11"/>
      <c r="G104" s="26"/>
      <c r="H104" s="2"/>
      <c r="I104" s="26"/>
      <c r="J104" s="2"/>
      <c r="K104" s="26"/>
      <c r="L104" s="2"/>
      <c r="M104" s="26"/>
      <c r="N104" s="2"/>
      <c r="O104" s="26"/>
      <c r="P104" s="2"/>
      <c r="Q104" s="26"/>
      <c r="R104" s="2"/>
      <c r="S104" s="26"/>
    </row>
    <row r="105" spans="1:19" s="1" customFormat="1" x14ac:dyDescent="0.25">
      <c r="A105" s="11"/>
      <c r="B105" s="48" t="s">
        <v>42</v>
      </c>
      <c r="C105" s="80">
        <v>6372</v>
      </c>
      <c r="D105" s="83"/>
      <c r="E105" s="51">
        <f t="shared" si="2"/>
        <v>2.6631748370936955E-3</v>
      </c>
      <c r="F105" s="11"/>
      <c r="G105" s="26"/>
      <c r="H105" s="2"/>
      <c r="I105" s="26"/>
      <c r="J105" s="2"/>
      <c r="K105" s="26"/>
      <c r="L105" s="2"/>
      <c r="M105" s="26"/>
      <c r="N105" s="2"/>
      <c r="O105" s="26"/>
      <c r="P105" s="2"/>
      <c r="Q105" s="26"/>
      <c r="R105" s="2"/>
      <c r="S105" s="26"/>
    </row>
    <row r="106" spans="1:19" s="1" customFormat="1" x14ac:dyDescent="0.25">
      <c r="A106" s="11"/>
      <c r="B106" s="48" t="s">
        <v>40</v>
      </c>
      <c r="C106" s="80">
        <v>65962</v>
      </c>
      <c r="D106" s="83"/>
      <c r="E106" s="51">
        <f t="shared" si="2"/>
        <v>2.7568791369173624E-2</v>
      </c>
      <c r="F106" s="11"/>
      <c r="G106" s="26"/>
      <c r="H106" s="2"/>
      <c r="I106" s="26"/>
      <c r="J106" s="2"/>
      <c r="K106" s="26"/>
      <c r="L106" s="2"/>
      <c r="M106" s="26"/>
      <c r="N106" s="2"/>
      <c r="O106" s="26"/>
      <c r="P106" s="2"/>
      <c r="Q106" s="26"/>
      <c r="R106" s="2"/>
      <c r="S106" s="26"/>
    </row>
    <row r="107" spans="1:19" s="1" customFormat="1" x14ac:dyDescent="0.25">
      <c r="A107" s="11"/>
      <c r="B107" s="48" t="s">
        <v>41</v>
      </c>
      <c r="C107" s="80">
        <v>107805</v>
      </c>
      <c r="D107" s="83"/>
      <c r="E107" s="51">
        <f t="shared" si="2"/>
        <v>4.5057056389341786E-2</v>
      </c>
      <c r="F107" s="11"/>
      <c r="G107" s="26"/>
      <c r="H107" s="2"/>
      <c r="I107" s="26"/>
      <c r="J107" s="2"/>
      <c r="K107" s="26"/>
      <c r="L107" s="2"/>
      <c r="M107" s="26"/>
      <c r="N107" s="2"/>
      <c r="O107" s="26"/>
      <c r="P107" s="2"/>
      <c r="Q107" s="26"/>
      <c r="R107" s="2"/>
      <c r="S107" s="26"/>
    </row>
    <row r="108" spans="1:19" s="1" customFormat="1" x14ac:dyDescent="0.25">
      <c r="A108" s="11"/>
      <c r="B108" s="48" t="s">
        <v>7</v>
      </c>
      <c r="C108" s="80">
        <v>4093</v>
      </c>
      <c r="D108" s="83"/>
      <c r="E108" s="51">
        <f t="shared" si="2"/>
        <v>1.7106677037389353E-3</v>
      </c>
      <c r="F108" s="11"/>
      <c r="G108" s="26"/>
      <c r="H108" s="2"/>
      <c r="I108" s="26"/>
      <c r="J108" s="2"/>
      <c r="K108" s="26"/>
      <c r="L108" s="2"/>
      <c r="M108" s="26"/>
      <c r="N108" s="2"/>
      <c r="O108" s="26"/>
      <c r="P108" s="2"/>
      <c r="Q108" s="26"/>
      <c r="R108" s="2"/>
      <c r="S108" s="26"/>
    </row>
    <row r="109" spans="1:19" s="1" customFormat="1" ht="15.75" thickBot="1" x14ac:dyDescent="0.3">
      <c r="A109" s="11"/>
      <c r="B109" s="49" t="s">
        <v>4</v>
      </c>
      <c r="C109" s="88">
        <f>SUM(C103:C108)</f>
        <v>2392633</v>
      </c>
      <c r="D109" s="89"/>
      <c r="E109" s="52">
        <f>SUM(E103:E108)</f>
        <v>1</v>
      </c>
      <c r="F109" s="11"/>
      <c r="G109" s="26"/>
      <c r="H109" s="2"/>
      <c r="I109" s="26"/>
      <c r="J109" s="2"/>
      <c r="K109" s="26"/>
      <c r="L109" s="2"/>
      <c r="M109" s="26"/>
      <c r="N109" s="2"/>
      <c r="O109" s="26"/>
      <c r="P109" s="2"/>
      <c r="Q109" s="26"/>
      <c r="R109" s="2"/>
      <c r="S109" s="26"/>
    </row>
    <row r="110" spans="1:19" s="1" customFormat="1" x14ac:dyDescent="0.25">
      <c r="A110" s="11"/>
      <c r="B110" s="30"/>
      <c r="C110" s="25"/>
      <c r="D110" s="25"/>
      <c r="E110" s="31"/>
      <c r="F110" s="11"/>
      <c r="G110" s="26"/>
      <c r="H110" s="2"/>
      <c r="I110" s="26"/>
      <c r="J110" s="2"/>
      <c r="K110" s="26"/>
      <c r="L110" s="2"/>
      <c r="M110" s="26"/>
      <c r="N110" s="2"/>
      <c r="O110" s="26"/>
      <c r="P110" s="2"/>
      <c r="Q110" s="26"/>
      <c r="R110" s="2"/>
      <c r="S110" s="26"/>
    </row>
    <row r="111" spans="1:19" s="1" customFormat="1" x14ac:dyDescent="0.25">
      <c r="A111" s="11"/>
      <c r="B111" s="30"/>
      <c r="C111" s="25"/>
      <c r="D111" s="25"/>
      <c r="E111" s="31"/>
      <c r="F111" s="11"/>
      <c r="G111" s="26"/>
      <c r="H111" s="2"/>
      <c r="I111" s="26"/>
      <c r="J111" s="2"/>
      <c r="K111" s="26"/>
      <c r="L111" s="2"/>
      <c r="M111" s="26"/>
      <c r="N111" s="2"/>
      <c r="O111" s="26"/>
      <c r="P111" s="2"/>
      <c r="Q111" s="26"/>
      <c r="R111" s="2"/>
      <c r="S111" s="26"/>
    </row>
    <row r="112" spans="1:19" s="1" customFormat="1" x14ac:dyDescent="0.25">
      <c r="A112" s="11"/>
      <c r="B112" s="17"/>
      <c r="C112" s="17"/>
      <c r="D112" s="17"/>
      <c r="E112" s="28"/>
      <c r="F112" s="11"/>
      <c r="G112" s="26"/>
      <c r="H112" s="2"/>
      <c r="I112" s="26"/>
      <c r="J112" s="2"/>
      <c r="K112" s="26"/>
      <c r="L112" s="2"/>
      <c r="M112" s="26"/>
      <c r="N112" s="2"/>
      <c r="O112" s="26"/>
      <c r="P112" s="2"/>
      <c r="Q112" s="26"/>
      <c r="R112" s="2"/>
      <c r="S112" s="26"/>
    </row>
    <row r="113" spans="1:23" s="1" customFormat="1" x14ac:dyDescent="0.25">
      <c r="A113" s="11"/>
      <c r="B113" s="17"/>
      <c r="C113" s="17"/>
      <c r="D113" s="17"/>
      <c r="E113" s="28"/>
      <c r="F113" s="11"/>
      <c r="G113" s="26"/>
      <c r="H113" s="2"/>
      <c r="I113" s="26"/>
      <c r="J113" s="2"/>
      <c r="K113" s="26"/>
      <c r="L113" s="2"/>
      <c r="M113" s="26"/>
      <c r="N113" s="2"/>
      <c r="O113" s="26"/>
      <c r="P113" s="2"/>
      <c r="Q113" s="26"/>
      <c r="R113" s="2"/>
      <c r="S113" s="26"/>
    </row>
    <row r="114" spans="1:23" s="1" customFormat="1" ht="18" x14ac:dyDescent="0.25">
      <c r="A114" s="11"/>
      <c r="B114" s="8" t="s">
        <v>59</v>
      </c>
      <c r="C114" s="8"/>
      <c r="D114" s="8"/>
      <c r="E114" s="32"/>
      <c r="F114" s="11"/>
      <c r="G114" s="26"/>
      <c r="H114" s="2"/>
      <c r="I114" s="26"/>
      <c r="J114" s="2"/>
      <c r="K114" s="26"/>
      <c r="L114" s="2"/>
      <c r="M114" s="26"/>
      <c r="N114" s="2"/>
      <c r="O114" s="26"/>
      <c r="P114" s="2"/>
      <c r="Q114" s="26"/>
      <c r="R114" s="2"/>
      <c r="S114" s="26"/>
    </row>
    <row r="115" spans="1:23" s="1" customFormat="1" x14ac:dyDescent="0.25">
      <c r="A115" s="11"/>
      <c r="B115" s="10" t="s">
        <v>61</v>
      </c>
      <c r="C115" s="10"/>
      <c r="D115" s="10"/>
      <c r="E115" s="27"/>
      <c r="F115" s="11"/>
      <c r="G115" s="26"/>
      <c r="H115" s="2"/>
      <c r="I115" s="26"/>
      <c r="J115" s="2"/>
      <c r="K115" s="26"/>
      <c r="L115" s="2"/>
      <c r="M115" s="26"/>
      <c r="N115" s="2"/>
      <c r="O115" s="26"/>
      <c r="P115" s="2"/>
      <c r="Q115" s="26"/>
      <c r="R115" s="2"/>
      <c r="S115" s="26"/>
    </row>
    <row r="116" spans="1:23" s="1" customFormat="1" x14ac:dyDescent="0.25">
      <c r="A116" s="11"/>
      <c r="B116" s="17"/>
      <c r="C116" s="17"/>
      <c r="D116" s="10"/>
      <c r="E116" s="27"/>
      <c r="F116" s="11"/>
      <c r="G116" s="26"/>
      <c r="H116" s="2"/>
      <c r="I116" s="26"/>
      <c r="J116" s="2"/>
      <c r="K116" s="26"/>
      <c r="L116" s="2"/>
      <c r="M116" s="26"/>
      <c r="N116" s="2"/>
      <c r="O116" s="26"/>
      <c r="P116" s="2"/>
      <c r="Q116" s="26"/>
      <c r="R116" s="2"/>
      <c r="S116" s="26"/>
    </row>
    <row r="117" spans="1:23" s="1" customFormat="1" x14ac:dyDescent="0.25">
      <c r="A117" s="11"/>
      <c r="B117" s="17"/>
      <c r="C117" s="18"/>
      <c r="D117" s="10"/>
      <c r="E117" s="27"/>
      <c r="F117" s="11"/>
      <c r="G117" s="26"/>
      <c r="H117" s="2"/>
      <c r="I117" s="26"/>
      <c r="J117" s="2"/>
      <c r="K117" s="26"/>
      <c r="L117" s="2"/>
      <c r="M117" s="26"/>
      <c r="N117" s="2"/>
      <c r="O117" s="26"/>
      <c r="P117" s="2"/>
      <c r="Q117" s="26"/>
      <c r="R117" s="2"/>
      <c r="S117" s="26"/>
    </row>
    <row r="118" spans="1:23" s="1" customFormat="1" x14ac:dyDescent="0.25">
      <c r="A118" s="11"/>
      <c r="B118" s="17"/>
      <c r="C118" s="17"/>
      <c r="D118" s="10"/>
      <c r="E118" s="27"/>
      <c r="F118" s="11"/>
      <c r="G118" s="26"/>
      <c r="H118" s="2"/>
      <c r="I118" s="26"/>
      <c r="J118" s="2"/>
      <c r="K118" s="26"/>
      <c r="L118" s="2"/>
      <c r="M118" s="26"/>
      <c r="N118" s="2"/>
      <c r="O118" s="26"/>
      <c r="P118" s="2"/>
      <c r="Q118" s="26"/>
      <c r="R118" s="2"/>
      <c r="S118" s="26"/>
    </row>
    <row r="119" spans="1:23" s="1" customFormat="1" x14ac:dyDescent="0.25">
      <c r="A119" s="11"/>
      <c r="B119" s="19" t="s">
        <v>66</v>
      </c>
      <c r="C119" s="19"/>
      <c r="D119" s="10"/>
      <c r="E119" s="27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1" customFormat="1" x14ac:dyDescent="0.25">
      <c r="A120" s="11"/>
      <c r="B120" s="17"/>
      <c r="C120" s="17"/>
      <c r="D120" s="17"/>
      <c r="E120" s="2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1" customFormat="1" x14ac:dyDescent="0.25">
      <c r="A121" s="11"/>
      <c r="B121" s="17"/>
      <c r="C121" s="17"/>
      <c r="D121" s="17"/>
      <c r="E121" s="2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1" customFormat="1" ht="16.5" thickBot="1" x14ac:dyDescent="0.3">
      <c r="A122" s="11"/>
      <c r="B122" s="20"/>
      <c r="C122" s="20"/>
      <c r="D122" s="20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ht="15.75" thickBot="1" x14ac:dyDescent="0.3">
      <c r="A123" s="11"/>
      <c r="B123" s="33" t="s">
        <v>45</v>
      </c>
      <c r="C123" s="33" t="s">
        <v>52</v>
      </c>
      <c r="D123" s="33" t="s">
        <v>53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t="15" customHeight="1" x14ac:dyDescent="0.25">
      <c r="A124" s="11"/>
      <c r="B124" s="47">
        <v>2005</v>
      </c>
      <c r="C124" s="55">
        <v>574</v>
      </c>
      <c r="D124" s="53"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x14ac:dyDescent="0.25">
      <c r="A125" s="11"/>
      <c r="B125" s="48">
        <v>2006</v>
      </c>
      <c r="C125" s="56">
        <v>541</v>
      </c>
      <c r="D125" s="54">
        <f>((C125-C124)/C124)*100</f>
        <v>-5.7491289198606275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x14ac:dyDescent="0.25">
      <c r="A126" s="11"/>
      <c r="B126" s="48">
        <v>2007</v>
      </c>
      <c r="C126" s="56">
        <v>564</v>
      </c>
      <c r="D126" s="54">
        <f t="shared" ref="D126:D132" si="3">((C126-C125)/C125)*100</f>
        <v>4.251386321626617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x14ac:dyDescent="0.25">
      <c r="A127" s="11"/>
      <c r="B127" s="48">
        <v>2008</v>
      </c>
      <c r="C127" s="56">
        <v>661</v>
      </c>
      <c r="D127" s="54">
        <f t="shared" si="3"/>
        <v>17.198581560283689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x14ac:dyDescent="0.25">
      <c r="A128" s="11"/>
      <c r="B128" s="48">
        <v>2009</v>
      </c>
      <c r="C128" s="56">
        <v>932</v>
      </c>
      <c r="D128" s="54">
        <f t="shared" si="3"/>
        <v>40.998487140695914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x14ac:dyDescent="0.25">
      <c r="A129" s="11"/>
      <c r="B129" s="48">
        <v>2010</v>
      </c>
      <c r="C129" s="56">
        <v>1097</v>
      </c>
      <c r="D129" s="54">
        <f t="shared" si="3"/>
        <v>17.703862660944207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x14ac:dyDescent="0.25">
      <c r="A130" s="11"/>
      <c r="B130" s="48">
        <v>2011</v>
      </c>
      <c r="C130" s="56">
        <v>1370</v>
      </c>
      <c r="D130" s="54">
        <f t="shared" si="3"/>
        <v>24.886052871467641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x14ac:dyDescent="0.25">
      <c r="A131" s="11"/>
      <c r="B131" s="48">
        <v>2012</v>
      </c>
      <c r="C131" s="56">
        <v>1636</v>
      </c>
      <c r="D131" s="54">
        <f t="shared" si="3"/>
        <v>19.416058394160586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ht="15.75" thickBot="1" x14ac:dyDescent="0.3">
      <c r="A132" s="11"/>
      <c r="B132" s="36">
        <v>41579</v>
      </c>
      <c r="C132" s="57">
        <v>1894</v>
      </c>
      <c r="D132" s="54">
        <f t="shared" si="3"/>
        <v>15.770171149144256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ht="15" customHeight="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ht="15" customHeight="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5">
      <c r="A155" s="11"/>
      <c r="B155" s="11"/>
      <c r="C155" s="11"/>
      <c r="D155" s="11"/>
      <c r="E155" s="11"/>
      <c r="F155" s="11"/>
    </row>
    <row r="156" spans="1:23" x14ac:dyDescent="0.25">
      <c r="A156" s="11"/>
      <c r="B156" s="11"/>
      <c r="C156" s="11"/>
      <c r="D156" s="11"/>
      <c r="E156" s="11"/>
      <c r="F156" s="11"/>
    </row>
    <row r="157" spans="1:23" x14ac:dyDescent="0.25">
      <c r="A157" s="11"/>
      <c r="B157" s="11"/>
      <c r="C157" s="11"/>
      <c r="D157" s="11"/>
      <c r="E157" s="11"/>
      <c r="F157" s="11"/>
    </row>
    <row r="158" spans="1:23" x14ac:dyDescent="0.25">
      <c r="A158" s="11"/>
    </row>
    <row r="159" spans="1:23" x14ac:dyDescent="0.25">
      <c r="A159" s="11"/>
    </row>
    <row r="160" spans="1:23" x14ac:dyDescent="0.25">
      <c r="A160" s="11"/>
    </row>
    <row r="161" spans="1:1" x14ac:dyDescent="0.25">
      <c r="A161" s="11"/>
    </row>
    <row r="162" spans="1:1" x14ac:dyDescent="0.25">
      <c r="A162" s="11"/>
    </row>
    <row r="163" spans="1:1" x14ac:dyDescent="0.25">
      <c r="A163" s="11"/>
    </row>
    <row r="164" spans="1:1" x14ac:dyDescent="0.25">
      <c r="A164" s="11"/>
    </row>
    <row r="165" spans="1:1" x14ac:dyDescent="0.25">
      <c r="A165" s="11"/>
    </row>
    <row r="166" spans="1:1" x14ac:dyDescent="0.25">
      <c r="A166" s="11"/>
    </row>
    <row r="167" spans="1:1" x14ac:dyDescent="0.25">
      <c r="A167" s="11"/>
    </row>
    <row r="168" spans="1:1" x14ac:dyDescent="0.25">
      <c r="A168" s="11"/>
    </row>
    <row r="169" spans="1:1" x14ac:dyDescent="0.25">
      <c r="A169" s="11"/>
    </row>
    <row r="170" spans="1:1" x14ac:dyDescent="0.25">
      <c r="A170" s="11"/>
    </row>
    <row r="171" spans="1:1" x14ac:dyDescent="0.25">
      <c r="A171" s="11"/>
    </row>
    <row r="172" spans="1:1" x14ac:dyDescent="0.25">
      <c r="A172" s="11"/>
    </row>
    <row r="173" spans="1:1" x14ac:dyDescent="0.25">
      <c r="A173" s="11"/>
    </row>
    <row r="174" spans="1:1" x14ac:dyDescent="0.25">
      <c r="A174" s="11"/>
    </row>
    <row r="175" spans="1:1" x14ac:dyDescent="0.25">
      <c r="A175" s="11"/>
    </row>
    <row r="176" spans="1:1" x14ac:dyDescent="0.25">
      <c r="A176" s="11"/>
    </row>
    <row r="177" spans="1:6" x14ac:dyDescent="0.25">
      <c r="A177" s="11"/>
    </row>
    <row r="178" spans="1:6" x14ac:dyDescent="0.25">
      <c r="A178" s="11"/>
    </row>
    <row r="179" spans="1:6" s="1" customFormat="1" x14ac:dyDescent="0.25">
      <c r="A179" s="11"/>
      <c r="B179" s="12"/>
      <c r="C179" s="11"/>
      <c r="D179" s="11"/>
      <c r="E179" s="11"/>
      <c r="F179" s="11"/>
    </row>
    <row r="180" spans="1:6" x14ac:dyDescent="0.25">
      <c r="A180" s="11"/>
    </row>
    <row r="181" spans="1:6" x14ac:dyDescent="0.25">
      <c r="A181" s="11"/>
    </row>
    <row r="182" spans="1:6" x14ac:dyDescent="0.25">
      <c r="A182" s="11"/>
    </row>
    <row r="183" spans="1:6" x14ac:dyDescent="0.25">
      <c r="A183" s="11"/>
    </row>
    <row r="184" spans="1:6" x14ac:dyDescent="0.25">
      <c r="A184" s="11"/>
    </row>
    <row r="185" spans="1:6" x14ac:dyDescent="0.25">
      <c r="A185" s="11"/>
    </row>
    <row r="186" spans="1:6" x14ac:dyDescent="0.25">
      <c r="A186" s="11"/>
    </row>
    <row r="187" spans="1:6" x14ac:dyDescent="0.25">
      <c r="A187" s="11"/>
    </row>
    <row r="188" spans="1:6" x14ac:dyDescent="0.25">
      <c r="A188" s="11"/>
    </row>
    <row r="189" spans="1:6" x14ac:dyDescent="0.25">
      <c r="A189" s="11"/>
    </row>
    <row r="190" spans="1:6" x14ac:dyDescent="0.25">
      <c r="A190" s="11"/>
    </row>
    <row r="191" spans="1:6" x14ac:dyDescent="0.25">
      <c r="A191" s="11"/>
    </row>
    <row r="192" spans="1:6" x14ac:dyDescent="0.25">
      <c r="A192" s="11"/>
    </row>
    <row r="193" spans="1:18" x14ac:dyDescent="0.25">
      <c r="A193" s="11"/>
    </row>
    <row r="194" spans="1:18" x14ac:dyDescent="0.25">
      <c r="A194" s="11"/>
    </row>
    <row r="195" spans="1:18" x14ac:dyDescent="0.25">
      <c r="A195" s="11"/>
    </row>
    <row r="196" spans="1:18" s="1" customFormat="1" x14ac:dyDescent="0.25">
      <c r="A196" s="11"/>
      <c r="B196" s="14"/>
      <c r="C196" s="13"/>
      <c r="D196" s="7"/>
      <c r="E196" s="13"/>
      <c r="F196" s="7"/>
      <c r="G196" s="13"/>
      <c r="H196" s="7"/>
      <c r="I196" s="13"/>
      <c r="J196" s="7"/>
      <c r="K196" s="13"/>
      <c r="L196" s="7"/>
      <c r="M196" s="13"/>
      <c r="N196" s="7"/>
      <c r="O196" s="13"/>
      <c r="P196" s="7"/>
      <c r="Q196" s="13"/>
      <c r="R196" s="7"/>
    </row>
    <row r="197" spans="1:18" s="1" customFormat="1" x14ac:dyDescent="0.25">
      <c r="A197" s="11"/>
      <c r="E197" s="13"/>
      <c r="F197" s="7"/>
      <c r="G197" s="13"/>
      <c r="H197" s="7"/>
      <c r="I197" s="13"/>
      <c r="J197" s="7"/>
      <c r="K197" s="13"/>
      <c r="L197" s="7"/>
      <c r="M197" s="13"/>
      <c r="N197" s="7"/>
      <c r="O197" s="13"/>
      <c r="P197" s="7"/>
      <c r="Q197" s="13"/>
      <c r="R197" s="7"/>
    </row>
    <row r="198" spans="1:18" x14ac:dyDescent="0.25">
      <c r="A198" s="11"/>
    </row>
    <row r="199" spans="1:18" x14ac:dyDescent="0.25">
      <c r="A199" s="11"/>
    </row>
    <row r="200" spans="1:18" x14ac:dyDescent="0.25">
      <c r="A200" s="11"/>
    </row>
    <row r="201" spans="1:18" x14ac:dyDescent="0.25">
      <c r="A201" s="11"/>
    </row>
    <row r="202" spans="1:18" x14ac:dyDescent="0.25">
      <c r="A202" s="11"/>
    </row>
    <row r="203" spans="1:18" x14ac:dyDescent="0.25">
      <c r="A203" s="11"/>
    </row>
    <row r="204" spans="1:18" x14ac:dyDescent="0.25">
      <c r="A204" s="11"/>
    </row>
    <row r="205" spans="1:18" x14ac:dyDescent="0.25">
      <c r="A205" s="11"/>
    </row>
    <row r="206" spans="1:18" x14ac:dyDescent="0.25">
      <c r="A206" s="11"/>
    </row>
    <row r="207" spans="1:18" x14ac:dyDescent="0.25">
      <c r="A207" s="11"/>
    </row>
    <row r="208" spans="1:18" x14ac:dyDescent="0.25">
      <c r="A208" s="11"/>
    </row>
    <row r="209" spans="1:8" x14ac:dyDescent="0.25">
      <c r="A209" s="11"/>
    </row>
    <row r="210" spans="1:8" ht="31.5" customHeight="1" x14ac:dyDescent="0.25">
      <c r="A210" s="11"/>
    </row>
    <row r="211" spans="1:8" x14ac:dyDescent="0.25">
      <c r="A211" s="11"/>
    </row>
    <row r="212" spans="1:8" x14ac:dyDescent="0.25">
      <c r="A212" s="11"/>
      <c r="H212" s="15"/>
    </row>
    <row r="213" spans="1:8" x14ac:dyDescent="0.25">
      <c r="A213" s="11"/>
    </row>
    <row r="214" spans="1:8" x14ac:dyDescent="0.25">
      <c r="A214" s="11"/>
      <c r="G214" s="6"/>
    </row>
    <row r="215" spans="1:8" x14ac:dyDescent="0.25">
      <c r="A215" s="11"/>
    </row>
    <row r="216" spans="1:8" x14ac:dyDescent="0.25">
      <c r="E216" s="7"/>
    </row>
    <row r="217" spans="1:8" x14ac:dyDescent="0.25">
      <c r="E217" s="3"/>
    </row>
    <row r="218" spans="1:8" x14ac:dyDescent="0.25">
      <c r="E218" s="7"/>
    </row>
  </sheetData>
  <mergeCells count="60">
    <mergeCell ref="C108:D108"/>
    <mergeCell ref="C109:D109"/>
    <mergeCell ref="F46:G46"/>
    <mergeCell ref="B53:D53"/>
    <mergeCell ref="B54:D54"/>
    <mergeCell ref="D55:F55"/>
    <mergeCell ref="B46:C46"/>
    <mergeCell ref="B48:C48"/>
    <mergeCell ref="B47:C47"/>
    <mergeCell ref="C106:D106"/>
    <mergeCell ref="C107:D107"/>
    <mergeCell ref="B101:E101"/>
    <mergeCell ref="C102:D102"/>
    <mergeCell ref="C103:D103"/>
    <mergeCell ref="C104:D104"/>
    <mergeCell ref="C105:D105"/>
    <mergeCell ref="D46:E46"/>
    <mergeCell ref="D48:E48"/>
    <mergeCell ref="D47:E47"/>
    <mergeCell ref="F47:G47"/>
    <mergeCell ref="F48:G48"/>
    <mergeCell ref="B45:C45"/>
    <mergeCell ref="D41:E41"/>
    <mergeCell ref="F41:G41"/>
    <mergeCell ref="D43:E43"/>
    <mergeCell ref="D44:E44"/>
    <mergeCell ref="D42:E42"/>
    <mergeCell ref="F43:G43"/>
    <mergeCell ref="F44:G44"/>
    <mergeCell ref="F45:G45"/>
    <mergeCell ref="B43:C43"/>
    <mergeCell ref="B44:C44"/>
    <mergeCell ref="D45:E45"/>
    <mergeCell ref="F42:G42"/>
    <mergeCell ref="C3:F3"/>
    <mergeCell ref="C4:D4"/>
    <mergeCell ref="D5:F5"/>
    <mergeCell ref="M12:N12"/>
    <mergeCell ref="O12:P12"/>
    <mergeCell ref="G1:H10"/>
    <mergeCell ref="H11:M11"/>
    <mergeCell ref="N11:R11"/>
    <mergeCell ref="I1:J10"/>
    <mergeCell ref="K1:L10"/>
    <mergeCell ref="M1:N10"/>
    <mergeCell ref="O1:P10"/>
    <mergeCell ref="Q1:R10"/>
    <mergeCell ref="B11:G11"/>
    <mergeCell ref="Q12:R12"/>
    <mergeCell ref="C12:D12"/>
    <mergeCell ref="E12:F12"/>
    <mergeCell ref="G12:H12"/>
    <mergeCell ref="I12:J12"/>
    <mergeCell ref="K12:L12"/>
    <mergeCell ref="D33:F33"/>
    <mergeCell ref="B40:G40"/>
    <mergeCell ref="B31:D31"/>
    <mergeCell ref="B32:D32"/>
    <mergeCell ref="B41:C41"/>
    <mergeCell ref="B42:C4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LÍNEAS DE AB+TTUP (Oct-13)</vt:lpstr>
      <vt:lpstr>AB POR TEC-PROVINCIA (Oct-13)</vt:lpstr>
      <vt:lpstr>PARTICIPACIÓN DE MERCADO</vt:lpstr>
      <vt:lpstr>NÚMERO DE NODOS</vt:lpstr>
      <vt:lpstr>REGISTRO DE INFRAESTRUCTURA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Morejon</dc:creator>
  <cp:lastModifiedBy>Christian Hurtado</cp:lastModifiedBy>
  <dcterms:created xsi:type="dcterms:W3CDTF">2012-02-15T19:17:10Z</dcterms:created>
  <dcterms:modified xsi:type="dcterms:W3CDTF">2013-12-19T17:35:59Z</dcterms:modified>
</cp:coreProperties>
</file>