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-105" windowWidth="18600" windowHeight="5910" tabRatio="853" firstSheet="1" activeTab="4"/>
  </bookViews>
  <sheets>
    <sheet name="LÍNEAS DE AB+TTUP (Dic-13)" sheetId="14" r:id="rId1"/>
    <sheet name="AB POR TEC-PROVINCIA (Dic-13)" sheetId="17" r:id="rId2"/>
    <sheet name="PARTICIPACIÓN DE MERCADO" sheetId="12" r:id="rId3"/>
    <sheet name="NÚMERO DE NODOS" sheetId="16" r:id="rId4"/>
    <sheet name="REGISTRO DE INFRAESTRUCTURA" sheetId="9" r:id="rId5"/>
  </sheets>
  <calcPr calcId="145621"/>
</workbook>
</file>

<file path=xl/calcChain.xml><?xml version="1.0" encoding="utf-8"?>
<calcChain xmlns="http://schemas.openxmlformats.org/spreadsheetml/2006/main">
  <c r="D132" i="9" l="1"/>
  <c r="F63" i="9"/>
  <c r="F87" i="9" s="1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E87" i="9"/>
  <c r="D87" i="9"/>
  <c r="C87" i="9"/>
  <c r="D126" i="9"/>
  <c r="D127" i="9"/>
  <c r="D128" i="9"/>
  <c r="D129" i="9"/>
  <c r="D130" i="9"/>
  <c r="D131" i="9"/>
  <c r="D125" i="9"/>
  <c r="B15" i="9"/>
  <c r="B16" i="9"/>
  <c r="B17" i="9"/>
  <c r="B18" i="9"/>
  <c r="B19" i="9"/>
  <c r="B20" i="9"/>
  <c r="B21" i="9"/>
  <c r="C109" i="9"/>
  <c r="E105" i="9"/>
  <c r="E104" i="9"/>
  <c r="E106" i="9"/>
  <c r="E107" i="9"/>
  <c r="E108" i="9"/>
  <c r="E103" i="9"/>
  <c r="E109" i="9"/>
</calcChain>
</file>

<file path=xl/sharedStrings.xml><?xml version="1.0" encoding="utf-8"?>
<sst xmlns="http://schemas.openxmlformats.org/spreadsheetml/2006/main" count="105" uniqueCount="70">
  <si>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</si>
  <si>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</si>
  <si>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</si>
  <si>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</si>
  <si>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</si>
  <si>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</si>
  <si>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</si>
  <si>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OTROS </t>
  </si>
  <si>
    <t>CONVENCIONAL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</si>
  <si>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</si>
  <si>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</si>
  <si>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</si>
  <si>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</si>
  <si>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</si>
  <si>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</si>
  <si>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</si>
  <si>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</si>
  <si>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</si>
  <si>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</si>
  <si>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</si>
  <si>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</si>
  <si>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</si>
  <si>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</si>
  <si>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</si>
  <si>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</si>
  <si>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</si>
  <si>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</si>
  <si>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</si>
  <si>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</si>
  <si>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</si>
  <si>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</si>
  <si>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</si>
  <si>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</si>
  <si>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</si>
  <si>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FWA</t>
  </si>
  <si>
    <t>CDMA 450 + WIMAX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</si>
  <si>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</si>
  <si>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</si>
  <si>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</si>
  <si>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</si>
  <si>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</si>
  <si>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</si>
  <si>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</si>
  <si>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</si>
  <si>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</si>
  <si>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</si>
  <si>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</si>
  <si>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</si>
  <si>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</si>
  <si>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</si>
  <si>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</si>
  <si>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</si>
  <si>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</si>
  <si>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</si>
  <si>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</si>
  <si>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</si>
  <si>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</si>
  <si>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            Abonados y TTUP por Operadora</t>
  </si>
  <si>
    <t xml:space="preserve">                Abonados por Tecnología y Provincia</t>
  </si>
  <si>
    <t xml:space="preserve">    Servicios Telefonía FIja</t>
  </si>
  <si>
    <t xml:space="preserve">      Participación del Mercado</t>
  </si>
  <si>
    <t xml:space="preserve">      Número de Nodos</t>
  </si>
  <si>
    <t>Número de Nodos a Nivel Nacional</t>
  </si>
  <si>
    <t>Fecha de publicación: 15 de enero de 2014</t>
  </si>
  <si>
    <t>Fecha de publicación:15 de enero de 2014</t>
  </si>
  <si>
    <t>Líneas de Abonados y TTUP por operadora a Diciembre 2013</t>
  </si>
  <si>
    <t>Abonados por Tecnología y Provincia Diciembre 2013</t>
  </si>
  <si>
    <t>Participación de Mercado a Diciembre de 2013</t>
  </si>
  <si>
    <t xml:space="preserve">     Fecha de publicación: 15 de enero de 2014</t>
  </si>
  <si>
    <t xml:space="preserve">                 Fecha de publicación: 15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</si>
</sst>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indexed="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95"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6" borderId="0" xfId="0" applyFill="1"/>
    <xf numFmtId="0" fontId="0" fillId="7" borderId="0" xfId="0" applyFill="1"/>
    <xf numFmtId="0" fontId="4" fillId="5" borderId="2" xfId="12" applyFont="1" applyFill="1" applyBorder="1" applyAlignment="1">
      <alignment vertical="center"/>
    </xf>
    <xf numFmtId="0" fontId="0" fillId="0" borderId="0" xfId="0" applyBorder="1"/>
    <xf numFmtId="0" fontId="7" fillId="6" borderId="0" xfId="0" applyFont="1" applyFill="1" applyAlignment="1"/>
    <xf numFmtId="0" fontId="8" fillId="6" borderId="0" xfId="0" applyFont="1" applyFill="1" applyAlignment="1"/>
    <xf numFmtId="0" fontId="9" fillId="6" borderId="0" xfId="0" applyFont="1" applyFill="1" applyAlignment="1"/>
    <xf numFmtId="3" fontId="3" fillId="4" borderId="0" xfId="0" applyNumberFormat="1" applyFont="1" applyFill="1" applyBorder="1"/>
    <xf numFmtId="0" fontId="6" fillId="3" borderId="0" xfId="12" applyFont="1" applyFill="1" applyBorder="1" applyAlignment="1">
      <alignment horizontal="right"/>
    </xf>
    <xf numFmtId="165" fontId="6" fillId="2" borderId="0" xfId="12" applyNumberFormat="1" applyFont="1" applyFill="1" applyBorder="1" applyAlignment="1">
      <alignment horizontal="center"/>
    </xf>
    <xf numFmtId="17" fontId="6" fillId="3" borderId="0" xfId="12" applyNumberFormat="1" applyFont="1" applyFill="1" applyBorder="1" applyAlignment="1">
      <alignment horizontal="right"/>
    </xf>
    <xf numFmtId="165" fontId="2" fillId="3" borderId="1" xfId="2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0" fontId="6" fillId="6" borderId="0" xfId="0" applyFont="1" applyFill="1"/>
    <xf numFmtId="0" fontId="9" fillId="6" borderId="0" xfId="0" applyFont="1" applyFill="1"/>
    <xf numFmtId="0" fontId="10" fillId="8" borderId="0" xfId="0" applyFont="1" applyFill="1" applyAlignment="1"/>
    <xf numFmtId="0" fontId="11" fillId="9" borderId="0" xfId="0" applyFont="1" applyFill="1" applyBorder="1" applyAlignment="1"/>
    <xf numFmtId="0" fontId="13" fillId="6" borderId="0" xfId="0" applyFont="1" applyFill="1"/>
    <xf numFmtId="0" fontId="17" fillId="7" borderId="4" xfId="0" applyFont="1" applyFill="1" applyBorder="1" applyAlignment="1">
      <alignment horizontal="center" vertical="center" wrapText="1"/>
    </xf>
    <xf numFmtId="17" fontId="6" fillId="2" borderId="0" xfId="12" applyNumberFormat="1" applyFont="1" applyFill="1" applyBorder="1" applyAlignment="1">
      <alignment horizontal="right"/>
    </xf>
    <xf numFmtId="0" fontId="15" fillId="8" borderId="0" xfId="0" applyFont="1" applyFill="1" applyAlignment="1"/>
    <xf numFmtId="165" fontId="5" fillId="2" borderId="0" xfId="12" applyNumberFormat="1" applyFont="1" applyFill="1" applyBorder="1" applyAlignment="1">
      <alignment horizontal="center"/>
    </xf>
    <xf numFmtId="10" fontId="18" fillId="4" borderId="0" xfId="1" applyNumberFormat="1" applyFont="1" applyFill="1" applyBorder="1"/>
    <xf numFmtId="0" fontId="9" fillId="3" borderId="0" xfId="0" applyFont="1" applyFill="1" applyAlignment="1"/>
    <xf numFmtId="0" fontId="6" fillId="3" borderId="0" xfId="0" applyFont="1" applyFill="1"/>
    <xf numFmtId="0" fontId="11" fillId="3" borderId="0" xfId="0" applyFont="1" applyFill="1" applyBorder="1" applyAlignment="1"/>
    <xf numFmtId="165" fontId="5" fillId="2" borderId="0" xfId="12" applyNumberFormat="1" applyFont="1" applyFill="1" applyBorder="1" applyAlignment="1">
      <alignment horizontal="right"/>
    </xf>
    <xf numFmtId="9" fontId="5" fillId="4" borderId="0" xfId="1" applyFont="1" applyFill="1" applyBorder="1"/>
    <xf numFmtId="0" fontId="7" fillId="3" borderId="0" xfId="0" applyFont="1" applyFill="1" applyAlignment="1">
      <alignment horizontal="left"/>
    </xf>
    <xf numFmtId="0" fontId="17" fillId="7" borderId="12" xfId="0" applyFont="1" applyFill="1" applyBorder="1" applyAlignment="1">
      <alignment horizontal="center" vertical="center" wrapText="1"/>
    </xf>
    <xf numFmtId="165" fontId="6" fillId="2" borderId="5" xfId="12" applyNumberFormat="1" applyFont="1" applyFill="1" applyBorder="1" applyAlignment="1">
      <alignment horizontal="center"/>
    </xf>
    <xf numFmtId="165" fontId="6" fillId="2" borderId="13" xfId="12" applyNumberFormat="1" applyFont="1" applyFill="1" applyBorder="1" applyAlignment="1">
      <alignment horizontal="center"/>
    </xf>
    <xf numFmtId="165" fontId="6" fillId="2" borderId="11" xfId="12" applyNumberFormat="1" applyFont="1" applyFill="1" applyBorder="1" applyAlignment="1">
      <alignment horizontal="center"/>
    </xf>
    <xf numFmtId="165" fontId="6" fillId="2" borderId="15" xfId="12" applyNumberFormat="1" applyFont="1" applyFill="1" applyBorder="1" applyAlignment="1">
      <alignment horizontal="center"/>
    </xf>
    <xf numFmtId="165" fontId="6" fillId="2" borderId="16" xfId="12" applyNumberFormat="1" applyFont="1" applyFill="1" applyBorder="1" applyAlignment="1">
      <alignment horizontal="center"/>
    </xf>
    <xf numFmtId="165" fontId="6" fillId="2" borderId="14" xfId="12" applyNumberFormat="1" applyFont="1" applyFill="1" applyBorder="1" applyAlignment="1">
      <alignment horizontal="center"/>
    </xf>
    <xf numFmtId="165" fontId="6" fillId="2" borderId="17" xfId="12" applyNumberFormat="1" applyFont="1" applyFill="1" applyBorder="1" applyAlignment="1">
      <alignment horizontal="center"/>
    </xf>
    <xf numFmtId="165" fontId="6" fillId="2" borderId="18" xfId="12" applyNumberFormat="1" applyFont="1" applyFill="1" applyBorder="1" applyAlignment="1">
      <alignment horizontal="center"/>
    </xf>
    <xf numFmtId="165" fontId="6" fillId="2" borderId="1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9" xfId="12" applyNumberFormat="1" applyFont="1" applyFill="1" applyBorder="1" applyAlignment="1">
      <alignment horizontal="center"/>
    </xf>
    <xf numFmtId="165" fontId="6" fillId="2" borderId="5" xfId="12" applyNumberFormat="1" applyFont="1" applyFill="1" applyBorder="1" applyAlignment="1">
      <alignment horizontal="right"/>
    </xf>
    <xf numFmtId="165" fontId="6" fillId="2" borderId="13" xfId="12" applyNumberFormat="1" applyFont="1" applyFill="1" applyBorder="1" applyAlignment="1">
      <alignment horizontal="right"/>
    </xf>
    <xf numFmtId="165" fontId="5" fillId="2" borderId="14" xfId="12" applyNumberFormat="1" applyFont="1" applyFill="1" applyBorder="1" applyAlignment="1">
      <alignment horizontal="right"/>
    </xf>
    <xf numFmtId="10" fontId="18" fillId="4" borderId="11" xfId="1" applyNumberFormat="1" applyFont="1" applyFill="1" applyBorder="1"/>
    <xf numFmtId="10" fontId="18" fillId="4" borderId="15" xfId="1" applyNumberFormat="1" applyFont="1" applyFill="1" applyBorder="1"/>
    <xf numFmtId="9" fontId="5" fillId="4" borderId="16" xfId="1" applyFont="1" applyFill="1" applyBorder="1"/>
    <xf numFmtId="165" fontId="6" fillId="2" borderId="17" xfId="12" applyNumberFormat="1" applyFont="1" applyFill="1" applyBorder="1" applyAlignment="1">
      <alignment horizontal="right"/>
    </xf>
    <xf numFmtId="165" fontId="6" fillId="2" borderId="18" xfId="12" applyNumberFormat="1" applyFont="1" applyFill="1" applyBorder="1" applyAlignment="1">
      <alignment horizontal="right"/>
    </xf>
    <xf numFmtId="165" fontId="6" fillId="3" borderId="19" xfId="12" applyNumberFormat="1" applyFont="1" applyFill="1" applyBorder="1" applyAlignment="1">
      <alignment horizontal="right"/>
    </xf>
    <xf numFmtId="165" fontId="6" fillId="2" borderId="25" xfId="12" applyNumberFormat="1" applyFont="1" applyFill="1" applyBorder="1" applyAlignment="1">
      <alignment horizontal="center"/>
    </xf>
    <xf numFmtId="0" fontId="17" fillId="7" borderId="26" xfId="0" applyFont="1" applyFill="1" applyBorder="1" applyAlignment="1">
      <alignment horizontal="center" vertical="center" wrapText="1"/>
    </xf>
    <xf numFmtId="0" fontId="19" fillId="0" borderId="17" xfId="0" applyFont="1" applyBorder="1"/>
    <xf numFmtId="2" fontId="19" fillId="0" borderId="18" xfId="0" applyNumberFormat="1" applyFont="1" applyBorder="1"/>
    <xf numFmtId="2" fontId="19" fillId="0" borderId="19" xfId="0" applyNumberFormat="1" applyFont="1" applyBorder="1"/>
    <xf numFmtId="0" fontId="7" fillId="6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165" fontId="6" fillId="2" borderId="13" xfId="12" applyNumberFormat="1" applyFont="1" applyFill="1" applyBorder="1" applyAlignment="1">
      <alignment horizontal="center"/>
    </xf>
    <xf numFmtId="165" fontId="6" fillId="2" borderId="15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6" fillId="2" borderId="23" xfId="12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165" fontId="6" fillId="2" borderId="14" xfId="12" applyNumberFormat="1" applyFont="1" applyFill="1" applyBorder="1" applyAlignment="1">
      <alignment horizontal="center"/>
    </xf>
    <xf numFmtId="165" fontId="6" fillId="2" borderId="24" xfId="12" applyNumberFormat="1" applyFont="1" applyFill="1" applyBorder="1" applyAlignment="1">
      <alignment horizontal="center"/>
    </xf>
    <xf numFmtId="17" fontId="17" fillId="7" borderId="5" xfId="0" applyNumberFormat="1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165" fontId="6" fillId="2" borderId="5" xfId="12" applyNumberFormat="1" applyFont="1" applyFill="1" applyBorder="1" applyAlignment="1">
      <alignment horizontal="center"/>
    </xf>
    <xf numFmtId="165" fontId="6" fillId="2" borderId="11" xfId="12" applyNumberFormat="1" applyFont="1" applyFill="1" applyBorder="1" applyAlignment="1">
      <alignment horizontal="center"/>
    </xf>
    <xf numFmtId="165" fontId="6" fillId="2" borderId="16" xfId="12" applyNumberFormat="1" applyFont="1" applyFill="1" applyBorder="1" applyAlignment="1">
      <alignment horizontal="center"/>
    </xf>
    <xf numFmtId="0" fontId="17" fillId="7" borderId="22" xfId="0" applyFont="1" applyFill="1" applyBorder="1" applyAlignment="1">
      <alignment horizontal="center" vertical="center" wrapText="1"/>
    </xf>
    <xf numFmtId="165" fontId="6" fillId="2" borderId="6" xfId="12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6" fillId="2" borderId="5" xfId="12" applyNumberFormat="1" applyFont="1" applyFill="1" applyBorder="1" applyAlignment="1">
      <alignment horizontal="right"/>
    </xf>
    <xf numFmtId="0" fontId="6" fillId="2" borderId="13" xfId="12" applyNumberFormat="1" applyFont="1" applyFill="1" applyBorder="1" applyAlignment="1">
      <alignment horizontal="right"/>
    </xf>
    <xf numFmtId="0" fontId="6" fillId="2" borderId="14" xfId="12" applyNumberFormat="1" applyFont="1" applyFill="1" applyBorder="1" applyAlignment="1">
      <alignment horizontal="right"/>
    </xf>
    <xf numFmtId="0" fontId="6" fillId="2" borderId="5" xfId="12" applyNumberFormat="1" applyFont="1" applyFill="1" applyBorder="1" applyAlignment="1">
      <alignment horizontal="center"/>
    </xf>
    <xf numFmtId="0" fontId="6" fillId="2" borderId="13" xfId="12" applyNumberFormat="1" applyFont="1" applyFill="1" applyBorder="1" applyAlignment="1">
      <alignment horizontal="center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INFRAESTRUCTURA'!$D$41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INFRAESTRUCTURA'!$D$42:$D$48</c:f>
              <c:numCache>
                <c:formatCode>_ * #,##0_ ;_ * \-#,##0_ ;_ * "-"??_ ;_ @_ </c:formatCode>
                <c:ptCount val="7"/>
                <c:pt idx="0">
                  <c:v>2046070</c:v>
                </c:pt>
                <c:pt idx="1">
                  <c:v>150901</c:v>
                </c:pt>
                <c:pt idx="2">
                  <c:v>105146</c:v>
                </c:pt>
                <c:pt idx="3">
                  <c:v>61619</c:v>
                </c:pt>
                <c:pt idx="4">
                  <c:v>4455</c:v>
                </c:pt>
                <c:pt idx="5">
                  <c:v>6052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INFRAESTRUCTURA'!$F$41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INFRAESTRUCTURA'!$F$42:$F$48</c:f>
              <c:numCache>
                <c:formatCode>_ * #,##0_ ;_ * \-#,##0_ ;_ * "-"??_ ;_ @_ </c:formatCode>
                <c:ptCount val="7"/>
                <c:pt idx="0">
                  <c:v>9416</c:v>
                </c:pt>
                <c:pt idx="1">
                  <c:v>601</c:v>
                </c:pt>
                <c:pt idx="2">
                  <c:v>5038</c:v>
                </c:pt>
                <c:pt idx="3">
                  <c:v>5172</c:v>
                </c:pt>
                <c:pt idx="4">
                  <c:v>0</c:v>
                </c:pt>
                <c:pt idx="5">
                  <c:v>294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88192"/>
        <c:axId val="144789440"/>
      </c:barChart>
      <c:catAx>
        <c:axId val="1340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789440"/>
        <c:crosses val="autoZero"/>
        <c:auto val="1"/>
        <c:lblAlgn val="ctr"/>
        <c:lblOffset val="100"/>
        <c:noMultiLvlLbl val="0"/>
      </c:catAx>
      <c:valAx>
        <c:axId val="144789440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13408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24436101398761E-2"/>
          <c:y val="6.5562860787389682E-2"/>
          <c:w val="0.95239260874752463"/>
          <c:h val="0.799822061248693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INFRAESTRUCTURA'!$C$62</c:f>
              <c:strCache>
                <c:ptCount val="1"/>
                <c:pt idx="0">
                  <c:v>CONVENCIONAL</c:v>
                </c:pt>
              </c:strCache>
            </c:strRef>
          </c:tx>
          <c:spPr>
            <a:gradFill>
              <a:gsLst>
                <a:gs pos="4583">
                  <a:schemeClr val="tx2">
                    <a:lumMod val="54000"/>
                    <a:lumOff val="46000"/>
                  </a:schemeClr>
                </a:gs>
                <a:gs pos="100000">
                  <a:schemeClr val="tx2">
                    <a:lumMod val="60000"/>
                    <a:lumOff val="40000"/>
                  </a:schemeClr>
                </a:gs>
              </a:gsLst>
              <a:lin ang="2700000" scaled="1"/>
            </a:gradFill>
            <a:ln w="25400">
              <a:noFill/>
            </a:ln>
            <a:effectLst>
              <a:outerShdw dir="2220000" sx="1000" sy="1000" rotWithShape="0">
                <a:srgbClr val="000000">
                  <a:alpha val="59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4583">
                    <a:schemeClr val="tx2">
                      <a:lumMod val="54000"/>
                      <a:lumOff val="46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2700000" scaled="1"/>
              </a:gradFill>
              <a:ln w="25400">
                <a:noFill/>
              </a:ln>
              <a:effectLst>
                <a:glow>
                  <a:schemeClr val="accent1">
                    <a:alpha val="40000"/>
                  </a:schemeClr>
                </a:glow>
                <a:outerShdw dir="2220000" sx="1000" sy="1000" rotWithShape="0">
                  <a:srgbClr val="000000">
                    <a:alpha val="59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INFRAESTRUCTURA'!$C$63:$C$86</c:f>
              <c:numCache>
                <c:formatCode>_ * #,##0_ ;_ * \-#,##0_ ;_ * "-"??_ ;_ @_ </c:formatCode>
                <c:ptCount val="24"/>
                <c:pt idx="0">
                  <c:v>151882</c:v>
                </c:pt>
                <c:pt idx="1">
                  <c:v>15791</c:v>
                </c:pt>
                <c:pt idx="2">
                  <c:v>23684</c:v>
                </c:pt>
                <c:pt idx="3">
                  <c:v>21644</c:v>
                </c:pt>
                <c:pt idx="4">
                  <c:v>55093</c:v>
                </c:pt>
                <c:pt idx="5">
                  <c:v>42630</c:v>
                </c:pt>
                <c:pt idx="6">
                  <c:v>73699</c:v>
                </c:pt>
                <c:pt idx="7">
                  <c:v>39756</c:v>
                </c:pt>
                <c:pt idx="8">
                  <c:v>4953</c:v>
                </c:pt>
                <c:pt idx="9">
                  <c:v>568311</c:v>
                </c:pt>
                <c:pt idx="10">
                  <c:v>61246</c:v>
                </c:pt>
                <c:pt idx="11">
                  <c:v>53702</c:v>
                </c:pt>
                <c:pt idx="12">
                  <c:v>41612</c:v>
                </c:pt>
                <c:pt idx="13">
                  <c:v>92987</c:v>
                </c:pt>
                <c:pt idx="14">
                  <c:v>13796</c:v>
                </c:pt>
                <c:pt idx="15">
                  <c:v>9846</c:v>
                </c:pt>
                <c:pt idx="16">
                  <c:v>9873</c:v>
                </c:pt>
                <c:pt idx="17">
                  <c:v>12235</c:v>
                </c:pt>
                <c:pt idx="18">
                  <c:v>811409</c:v>
                </c:pt>
                <c:pt idx="19">
                  <c:v>25093</c:v>
                </c:pt>
                <c:pt idx="20">
                  <c:v>52548</c:v>
                </c:pt>
                <c:pt idx="21">
                  <c:v>14316</c:v>
                </c:pt>
                <c:pt idx="22">
                  <c:v>83020</c:v>
                </c:pt>
                <c:pt idx="23">
                  <c:v>7192</c:v>
                </c:pt>
              </c:numCache>
            </c:numRef>
          </c:val>
        </c:ser>
        <c:ser>
          <c:idx val="2"/>
          <c:order val="1"/>
          <c:tx>
            <c:strRef>
              <c:f>'REGISTRO DE INFRAESTRUCTURA'!$E$62</c:f>
              <c:strCache>
                <c:ptCount val="1"/>
                <c:pt idx="0">
                  <c:v>FWA</c:v>
                </c:pt>
              </c:strCache>
            </c:strRef>
          </c:tx>
          <c:spPr>
            <a:gradFill>
              <a:gsLst>
                <a:gs pos="33000">
                  <a:srgbClr val="7030A0">
                    <a:lumMod val="46000"/>
                    <a:lumOff val="54000"/>
                  </a:srgbClr>
                </a:gs>
                <a:gs pos="100000">
                  <a:srgbClr val="7030A0"/>
                </a:gs>
              </a:gsLst>
              <a:path path="rect">
                <a:fillToRect t="100000" r="100000"/>
              </a:path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INFRAESTRUCTURA'!$E$63:$E$86</c:f>
              <c:numCache>
                <c:formatCode>_ * #,##0_ ;_ * \-#,##0_ ;_ * "-"??_ ;_ @_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240</c:v>
                </c:pt>
                <c:pt idx="7">
                  <c:v>0</c:v>
                </c:pt>
                <c:pt idx="8">
                  <c:v>0</c:v>
                </c:pt>
                <c:pt idx="9">
                  <c:v>367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553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2"/>
          <c:tx>
            <c:strRef>
              <c:f>'REGISTRO DE INFRAESTRUCTURA'!$D$62</c:f>
              <c:strCache>
                <c:ptCount val="1"/>
                <c:pt idx="0">
                  <c:v>CDMA 450 + WIMAX</c:v>
                </c:pt>
              </c:strCache>
            </c:strRef>
          </c:tx>
          <c:spPr>
            <a:gradFill flip="none" rotWithShape="1">
              <a:gsLst>
                <a:gs pos="95000">
                  <a:srgbClr val="12C709">
                    <a:alpha val="85000"/>
                    <a:lumMod val="54000"/>
                    <a:lumOff val="46000"/>
                  </a:srgbClr>
                </a:gs>
                <a:gs pos="100000">
                  <a:srgbClr val="92D050"/>
                </a:gs>
              </a:gsLst>
              <a:lin ang="2700000" scaled="1"/>
              <a:tileRect/>
            </a:gradFill>
            <a:ln w="76200"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INFRAESTRUCTURA'!$D$63:$D$86</c:f>
              <c:numCache>
                <c:formatCode>_ * #,##0_ ;_ * \-#,##0_ ;_ * "-"??_ ;_ @_ </c:formatCode>
                <c:ptCount val="24"/>
                <c:pt idx="0">
                  <c:v>25719</c:v>
                </c:pt>
                <c:pt idx="1">
                  <c:v>3210</c:v>
                </c:pt>
                <c:pt idx="2">
                  <c:v>6218</c:v>
                </c:pt>
                <c:pt idx="3">
                  <c:v>2768</c:v>
                </c:pt>
                <c:pt idx="4">
                  <c:v>5823</c:v>
                </c:pt>
                <c:pt idx="5">
                  <c:v>2979</c:v>
                </c:pt>
                <c:pt idx="6">
                  <c:v>2797</c:v>
                </c:pt>
                <c:pt idx="7">
                  <c:v>1871</c:v>
                </c:pt>
                <c:pt idx="8">
                  <c:v>3138</c:v>
                </c:pt>
                <c:pt idx="9">
                  <c:v>1016</c:v>
                </c:pt>
                <c:pt idx="10">
                  <c:v>4002</c:v>
                </c:pt>
                <c:pt idx="11">
                  <c:v>10577</c:v>
                </c:pt>
                <c:pt idx="12">
                  <c:v>666</c:v>
                </c:pt>
                <c:pt idx="13">
                  <c:v>6336</c:v>
                </c:pt>
                <c:pt idx="14">
                  <c:v>5484</c:v>
                </c:pt>
                <c:pt idx="15">
                  <c:v>1650</c:v>
                </c:pt>
                <c:pt idx="16">
                  <c:v>830</c:v>
                </c:pt>
                <c:pt idx="17">
                  <c:v>1475</c:v>
                </c:pt>
                <c:pt idx="18">
                  <c:v>2244</c:v>
                </c:pt>
                <c:pt idx="19">
                  <c:v>814</c:v>
                </c:pt>
                <c:pt idx="20">
                  <c:v>4531</c:v>
                </c:pt>
                <c:pt idx="21">
                  <c:v>2102</c:v>
                </c:pt>
                <c:pt idx="22">
                  <c:v>5278</c:v>
                </c:pt>
                <c:pt idx="23">
                  <c:v>5765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11712"/>
        <c:axId val="145147008"/>
      </c:barChart>
      <c:lineChart>
        <c:grouping val="stacked"/>
        <c:varyColors val="0"/>
        <c:ser>
          <c:idx val="3"/>
          <c:order val="3"/>
          <c:tx>
            <c:strRef>
              <c:f>'REGISTRO DE INFRAESTRUCTURA'!$F$62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flat" cmpd="sng">
              <a:solidFill>
                <a:srgbClr val="FF0000">
                  <a:alpha val="83000"/>
                </a:srgbClr>
              </a:solidFill>
              <a:bevel/>
              <a:headEnd type="oval"/>
              <a:tailEnd type="oval"/>
            </a:ln>
          </c:spPr>
          <c:marker>
            <c:spPr>
              <a:noFill/>
              <a:ln w="0" cmpd="dbl">
                <a:noFill/>
              </a:ln>
            </c:spPr>
          </c:marker>
          <c:dLbls>
            <c:dLbl>
              <c:idx val="0"/>
              <c:layout>
                <c:manualLayout>
                  <c:x val="-1.7721518751832036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450364158591754E-2"/>
                  <c:y val="-2.822973468158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13254396693785E-2"/>
                  <c:y val="-2.0981908555952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81726680410536E-2"/>
                  <c:y val="-2.790332711891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991560836020364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151330570230656E-2"/>
                  <c:y val="-3.138433823341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265822502198446E-2"/>
                  <c:y val="-2.421822868374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358649584921143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01949461569211E-3"/>
                  <c:y val="1.335329751984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910320115163322E-2"/>
                  <c:y val="-2.0043576485685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632911251099223E-2"/>
                  <c:y val="-3.5395872691622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54008416837657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20404133477628E-2"/>
                  <c:y val="-2.952144777464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7721518751832123E-2"/>
                  <c:y val="-2.2355288015761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77215001465716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2447257085653913E-2"/>
                  <c:y val="-2.608116935172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8926587458622458E-2"/>
                  <c:y val="-2.2232874507124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802769997367711E-2"/>
                  <c:y val="-3.1588360894566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8354430002931259E-2"/>
                  <c:y val="-2.4218228683741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772151875183221E-2"/>
                  <c:y val="-4.4710576031522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1265822502198533E-2"/>
                  <c:y val="-3.53958726916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362672524289439E-2"/>
                  <c:y val="-3.5722187134405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2995780418010161E-2"/>
                  <c:y val="-3.3532932023642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gradFill flip="none" rotWithShape="1">
                <a:gsLst>
                  <a:gs pos="93000">
                    <a:srgbClr val="C00000"/>
                  </a:gs>
                  <a:gs pos="69000">
                    <a:srgbClr val="FF0000">
                      <a:lumMod val="29000"/>
                      <a:lumOff val="71000"/>
                    </a:srgbClr>
                  </a:gs>
                </a:gsLst>
                <a:lin ang="16200000" scaled="1"/>
                <a:tileRect/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INFRAESTRUCTURA'!$F$63:$F$86</c:f>
              <c:numCache>
                <c:formatCode>_ * #,##0_ ;_ * \-#,##0_ ;_ * "-"??_ ;_ @_ </c:formatCode>
                <c:ptCount val="24"/>
                <c:pt idx="0">
                  <c:v>177601</c:v>
                </c:pt>
                <c:pt idx="1">
                  <c:v>19001</c:v>
                </c:pt>
                <c:pt idx="2">
                  <c:v>29902</c:v>
                </c:pt>
                <c:pt idx="3">
                  <c:v>24412</c:v>
                </c:pt>
                <c:pt idx="4">
                  <c:v>60916</c:v>
                </c:pt>
                <c:pt idx="5">
                  <c:v>45609</c:v>
                </c:pt>
                <c:pt idx="6">
                  <c:v>76736</c:v>
                </c:pt>
                <c:pt idx="7">
                  <c:v>41627</c:v>
                </c:pt>
                <c:pt idx="8">
                  <c:v>8091</c:v>
                </c:pt>
                <c:pt idx="9">
                  <c:v>569694</c:v>
                </c:pt>
                <c:pt idx="10">
                  <c:v>65248</c:v>
                </c:pt>
                <c:pt idx="11">
                  <c:v>64279</c:v>
                </c:pt>
                <c:pt idx="12">
                  <c:v>42278</c:v>
                </c:pt>
                <c:pt idx="13">
                  <c:v>99876</c:v>
                </c:pt>
                <c:pt idx="14">
                  <c:v>19280</c:v>
                </c:pt>
                <c:pt idx="15">
                  <c:v>11496</c:v>
                </c:pt>
                <c:pt idx="16">
                  <c:v>10703</c:v>
                </c:pt>
                <c:pt idx="17">
                  <c:v>13710</c:v>
                </c:pt>
                <c:pt idx="18">
                  <c:v>813653</c:v>
                </c:pt>
                <c:pt idx="19">
                  <c:v>25907</c:v>
                </c:pt>
                <c:pt idx="20">
                  <c:v>57079</c:v>
                </c:pt>
                <c:pt idx="21">
                  <c:v>16418</c:v>
                </c:pt>
                <c:pt idx="22">
                  <c:v>88298</c:v>
                </c:pt>
                <c:pt idx="23">
                  <c:v>12957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89216"/>
        <c:axId val="145147584"/>
      </c:lineChart>
      <c:catAx>
        <c:axId val="145011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5147008"/>
        <c:crosses val="autoZero"/>
        <c:auto val="1"/>
        <c:lblAlgn val="ctr"/>
        <c:lblOffset val="100"/>
        <c:noMultiLvlLbl val="0"/>
      </c:catAx>
      <c:valAx>
        <c:axId val="14514700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145011712"/>
        <c:crosses val="autoZero"/>
        <c:crossBetween val="between"/>
      </c:valAx>
      <c:valAx>
        <c:axId val="145147584"/>
        <c:scaling>
          <c:logBase val="10"/>
          <c:orientation val="minMax"/>
        </c:scaling>
        <c:delete val="1"/>
        <c:axPos val="r"/>
        <c:numFmt formatCode="_ * #,##0_ ;_ * \-#,##0_ ;_ * &quot;-&quot;??_ ;_ @_ " sourceLinked="1"/>
        <c:majorTickMark val="out"/>
        <c:minorTickMark val="none"/>
        <c:tickLblPos val="nextTo"/>
        <c:crossAx val="134089216"/>
        <c:crosses val="max"/>
        <c:crossBetween val="between"/>
      </c:valAx>
      <c:catAx>
        <c:axId val="13408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147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215058260570309"/>
          <c:y val="0.9345420121684741"/>
          <c:w val="0.48406342424580984"/>
          <c:h val="3.973960490108884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FIJA-DICIEMBRE 2013</a:t>
            </a:r>
            <a:endParaRPr lang="es-EC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892165624069109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7"/>
          <c:y val="0.1519087856723248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1"/>
              </c:strCache>
            </c:strRef>
          </c:tx>
          <c:explosion val="25"/>
          <c:dPt>
            <c:idx val="0"/>
            <c:bubble3D val="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0931423116346381"/>
                  <c:y val="3.972217097432157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3054892937310453E-2"/>
                  <c:y val="3.56585965379420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125855246646446E-2"/>
                  <c:y val="-6.918861646075545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363933395724999E-3"/>
                  <c:y val="-5.394547161917600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05471232985958"/>
                  <c:y val="-1.9767160266253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 b="1"/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38431858216111"/>
                      <c:h val="4.9821255662673543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2754338683535871"/>
                  <c:y val="2.199588427780690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INFRAESTRUCTURA'!$C$103:$C$108</c:f>
              <c:numCache>
                <c:formatCode>_ * #,##0_ ;_ * \-#,##0_ ;_ * "-"??_ ;_ @_ </c:formatCode>
                <c:ptCount val="6"/>
                <c:pt idx="0">
                  <c:v>2055486</c:v>
                </c:pt>
                <c:pt idx="1">
                  <c:v>151502</c:v>
                </c:pt>
                <c:pt idx="2">
                  <c:v>6346</c:v>
                </c:pt>
                <c:pt idx="3">
                  <c:v>66791</c:v>
                </c:pt>
                <c:pt idx="4">
                  <c:v>110184</c:v>
                </c:pt>
                <c:pt idx="5">
                  <c:v>4462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INFRAESTRUCTURA'!$E$102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INFRAESTRUCTURA'!$E$103:$E$108</c:f>
              <c:numCache>
                <c:formatCode>0.00%</c:formatCode>
                <c:ptCount val="6"/>
                <c:pt idx="0">
                  <c:v>0.85832257030004122</c:v>
                </c:pt>
                <c:pt idx="1">
                  <c:v>6.3263669052280994E-2</c:v>
                </c:pt>
                <c:pt idx="2">
                  <c:v>2.6499402239295532E-3</c:v>
                </c:pt>
                <c:pt idx="3">
                  <c:v>2.7890349432158647E-2</c:v>
                </c:pt>
                <c:pt idx="4">
                  <c:v>4.6010244820903545E-2</c:v>
                </c:pt>
                <c:pt idx="5">
                  <c:v>1.8632261706860488E-3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INFRAESTRUCTURA'!$C$123</c:f>
              <c:strCache>
                <c:ptCount val="1"/>
                <c:pt idx="0">
                  <c:v>N° NODOS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INFRAESTRUCTURA'!$B$124:$B$132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'REGISTRO DE INFRAESTRUCTURA'!$C$124:$C$132</c:f>
              <c:numCache>
                <c:formatCode>_ * #,##0_ ;_ * \-#,##0_ ;_ * "-"??_ ;_ @_ </c:formatCode>
                <c:ptCount val="9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INFRAESTRUCTURA'!$D$123</c:f>
              <c:strCache>
                <c:ptCount val="1"/>
                <c:pt idx="0">
                  <c:v> CRECIMIENTO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INFRAESTRUCTURA'!$B$124:$B$132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'REGISTRO DE INFRAESTRUCTURA'!$D$124:$D$132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05920"/>
        <c:axId val="145150464"/>
      </c:barChart>
      <c:catAx>
        <c:axId val="1403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150464"/>
        <c:crosses val="autoZero"/>
        <c:auto val="1"/>
        <c:lblAlgn val="ctr"/>
        <c:lblOffset val="100"/>
        <c:noMultiLvlLbl val="0"/>
      </c:catAx>
      <c:valAx>
        <c:axId val="145150464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140305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19285</xdr:colOff>
      <xdr:row>11</xdr:row>
      <xdr:rowOff>12011</xdr:rowOff>
    </xdr:from>
    <xdr:to>
      <xdr:col>28</xdr:col>
      <xdr:colOff>742950</xdr:colOff>
      <xdr:row>47</xdr:row>
      <xdr:rowOff>123825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23812</xdr:rowOff>
    </xdr:from>
    <xdr:to>
      <xdr:col>16</xdr:col>
      <xdr:colOff>761999</xdr:colOff>
      <xdr:row>37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31</xdr:row>
      <xdr:rowOff>76120</xdr:rowOff>
    </xdr:from>
    <xdr:to>
      <xdr:col>6</xdr:col>
      <xdr:colOff>571500</xdr:colOff>
      <xdr:row>34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53</xdr:row>
      <xdr:rowOff>9445</xdr:rowOff>
    </xdr:from>
    <xdr:to>
      <xdr:col>5</xdr:col>
      <xdr:colOff>540902</xdr:colOff>
      <xdr:row>55</xdr:row>
      <xdr:rowOff>38100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372645"/>
          <a:ext cx="1236227" cy="409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92</xdr:row>
      <xdr:rowOff>85645</xdr:rowOff>
    </xdr:from>
    <xdr:to>
      <xdr:col>4</xdr:col>
      <xdr:colOff>722384</xdr:colOff>
      <xdr:row>94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114</xdr:row>
      <xdr:rowOff>190420</xdr:rowOff>
    </xdr:from>
    <xdr:to>
      <xdr:col>3</xdr:col>
      <xdr:colOff>959328</xdr:colOff>
      <xdr:row>116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" zoomScaleNormal="100" workbookViewId="0">
      <selection activeCell="E7" sqref="E7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60" t="s">
        <v>44</v>
      </c>
      <c r="F5" s="60"/>
      <c r="G5" s="60"/>
      <c r="H5" s="60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61" t="s">
        <v>65</v>
      </c>
      <c r="F6" s="61"/>
      <c r="G6" s="61"/>
      <c r="H6" s="61"/>
      <c r="I6" s="61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62" t="s">
        <v>63</v>
      </c>
      <c r="F9" s="62"/>
      <c r="G9" s="62"/>
      <c r="H9" s="62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C11"/>
  <sheetViews>
    <sheetView topLeftCell="A4" zoomScale="85" zoomScaleNormal="85" workbookViewId="0">
      <selection activeCell="E7" sqref="E7"/>
    </sheetView>
  </sheetViews>
  <sheetFormatPr baseColWidth="10" defaultRowHeight="15" x14ac:dyDescent="0.25"/>
  <cols>
    <col min="1" max="3" width="3.140625" customWidth="1"/>
  </cols>
  <sheetData>
    <row r="4" spans="4:29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4:29" s="1" customFormat="1" ht="18" x14ac:dyDescent="0.25">
      <c r="D5" s="4"/>
      <c r="E5" s="8" t="s">
        <v>44</v>
      </c>
      <c r="F5" s="8"/>
      <c r="G5" s="8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4:29" s="1" customFormat="1" x14ac:dyDescent="0.25">
      <c r="D6" s="4"/>
      <c r="E6" s="9" t="s">
        <v>66</v>
      </c>
      <c r="F6" s="9"/>
      <c r="G6" s="9"/>
      <c r="H6" s="9"/>
      <c r="I6" s="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4:29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4:29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4:29" s="1" customFormat="1" x14ac:dyDescent="0.25">
      <c r="D9" s="4"/>
      <c r="E9" s="10" t="s">
        <v>63</v>
      </c>
      <c r="F9" s="10"/>
      <c r="G9" s="10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4:29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4:29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A4" zoomScale="85" zoomScaleNormal="85" workbookViewId="0">
      <selection activeCell="E43" sqref="E43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60" t="s">
        <v>44</v>
      </c>
      <c r="F5" s="60"/>
      <c r="G5" s="60"/>
      <c r="H5" s="60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61" t="s">
        <v>67</v>
      </c>
      <c r="F6" s="61"/>
      <c r="G6" s="61"/>
      <c r="H6" s="61"/>
      <c r="I6" s="61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62" t="s">
        <v>63</v>
      </c>
      <c r="F9" s="62"/>
      <c r="G9" s="62"/>
      <c r="H9" s="62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workbookViewId="0">
      <selection activeCell="E10" sqref="E10"/>
    </sheetView>
  </sheetViews>
  <sheetFormatPr baseColWidth="10" defaultRowHeight="15" x14ac:dyDescent="0.25"/>
  <cols>
    <col min="1" max="3" width="3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60" t="s">
        <v>44</v>
      </c>
      <c r="F5" s="60"/>
      <c r="G5" s="60"/>
      <c r="H5" s="60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61" t="s">
        <v>62</v>
      </c>
      <c r="F6" s="61"/>
      <c r="G6" s="61"/>
      <c r="H6" s="61"/>
      <c r="I6" s="61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62" t="s">
        <v>63</v>
      </c>
      <c r="F9" s="62"/>
      <c r="G9" s="62"/>
      <c r="H9" s="62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8"/>
  <sheetViews>
    <sheetView tabSelected="1" zoomScaleNormal="100" workbookViewId="0">
      <selection activeCell="J32" sqref="J32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18" s="1" customFormat="1" x14ac:dyDescent="0.25">
      <c r="A1" s="11"/>
      <c r="B1" s="17"/>
      <c r="C1" s="17"/>
      <c r="D1" s="17"/>
      <c r="E1" s="17"/>
      <c r="F1" s="17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s="1" customFormat="1" x14ac:dyDescent="0.25">
      <c r="A2" s="11"/>
      <c r="B2" s="17"/>
      <c r="C2" s="17"/>
      <c r="D2" s="17"/>
      <c r="E2" s="17"/>
      <c r="F2" s="17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1" customFormat="1" ht="18" x14ac:dyDescent="0.25">
      <c r="A3" s="11"/>
      <c r="B3" s="17"/>
      <c r="C3" s="81" t="s">
        <v>55</v>
      </c>
      <c r="D3" s="81"/>
      <c r="E3" s="81"/>
      <c r="F3" s="81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18" s="1" customFormat="1" x14ac:dyDescent="0.25">
      <c r="A4" s="11"/>
      <c r="B4" s="17"/>
      <c r="C4" s="62" t="s">
        <v>54</v>
      </c>
      <c r="D4" s="82"/>
      <c r="E4" s="17"/>
      <c r="F4" s="17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18" s="1" customFormat="1" x14ac:dyDescent="0.25">
      <c r="A5" s="11"/>
      <c r="B5" s="17"/>
      <c r="C5" s="17"/>
      <c r="D5" s="83"/>
      <c r="E5" s="83"/>
      <c r="F5" s="83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18" s="1" customFormat="1" x14ac:dyDescent="0.25">
      <c r="A6" s="11"/>
      <c r="B6" s="17"/>
      <c r="C6" s="21"/>
      <c r="D6" s="17"/>
      <c r="E6" s="17"/>
      <c r="F6" s="1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18" s="1" customFormat="1" x14ac:dyDescent="0.25">
      <c r="A7" s="11"/>
      <c r="B7" s="17"/>
      <c r="C7" s="17"/>
      <c r="D7" s="17"/>
      <c r="E7" s="17"/>
      <c r="F7" s="17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1:18" s="1" customFormat="1" x14ac:dyDescent="0.25">
      <c r="A8" s="11"/>
      <c r="B8" s="17"/>
      <c r="C8" s="19" t="s">
        <v>64</v>
      </c>
      <c r="D8" s="24"/>
      <c r="E8" s="17"/>
      <c r="F8" s="17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18" s="1" customFormat="1" x14ac:dyDescent="0.25">
      <c r="A9" s="11"/>
      <c r="B9" s="17"/>
      <c r="C9" s="17"/>
      <c r="D9" s="17"/>
      <c r="E9" s="17"/>
      <c r="F9" s="17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18" s="1" customFormat="1" x14ac:dyDescent="0.25">
      <c r="A10" s="11"/>
      <c r="B10" s="17"/>
      <c r="C10" s="17"/>
      <c r="D10" s="17"/>
      <c r="E10" s="17"/>
      <c r="F10" s="1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18" s="1" customFormat="1" ht="16.5" thickBot="1" x14ac:dyDescent="0.3">
      <c r="A11" s="11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8" s="1" customFormat="1" ht="23.25" customHeight="1" thickBot="1" x14ac:dyDescent="0.3">
      <c r="A12" s="11"/>
      <c r="B12" s="22" t="s">
        <v>43</v>
      </c>
      <c r="C12" s="84" t="s">
        <v>46</v>
      </c>
      <c r="D12" s="85"/>
      <c r="E12" s="84" t="s">
        <v>47</v>
      </c>
      <c r="F12" s="85"/>
      <c r="G12" s="84" t="s">
        <v>48</v>
      </c>
      <c r="H12" s="85"/>
      <c r="I12" s="84" t="s">
        <v>49</v>
      </c>
      <c r="J12" s="85"/>
      <c r="K12" s="84" t="s">
        <v>2</v>
      </c>
      <c r="L12" s="85"/>
      <c r="M12" s="84" t="s">
        <v>39</v>
      </c>
      <c r="N12" s="85"/>
      <c r="O12" s="84" t="s">
        <v>50</v>
      </c>
      <c r="P12" s="85"/>
      <c r="Q12" s="84" t="s">
        <v>3</v>
      </c>
      <c r="R12" s="88"/>
    </row>
    <row r="13" spans="1:18" s="1" customFormat="1" ht="15.75" thickBot="1" x14ac:dyDescent="0.3">
      <c r="A13" s="11"/>
      <c r="B13" s="33"/>
      <c r="C13" s="33" t="s">
        <v>51</v>
      </c>
      <c r="D13" s="33" t="s">
        <v>36</v>
      </c>
      <c r="E13" s="33" t="s">
        <v>51</v>
      </c>
      <c r="F13" s="33" t="s">
        <v>36</v>
      </c>
      <c r="G13" s="56" t="s">
        <v>51</v>
      </c>
      <c r="H13" s="56" t="s">
        <v>36</v>
      </c>
      <c r="I13" s="33" t="s">
        <v>51</v>
      </c>
      <c r="J13" s="33" t="s">
        <v>36</v>
      </c>
      <c r="K13" s="33" t="s">
        <v>51</v>
      </c>
      <c r="L13" s="33" t="s">
        <v>36</v>
      </c>
      <c r="M13" s="33" t="s">
        <v>51</v>
      </c>
      <c r="N13" s="33" t="s">
        <v>36</v>
      </c>
      <c r="O13" s="33" t="s">
        <v>51</v>
      </c>
      <c r="P13" s="33" t="s">
        <v>36</v>
      </c>
      <c r="Q13" s="33" t="s">
        <v>51</v>
      </c>
      <c r="R13" s="33" t="s">
        <v>36</v>
      </c>
    </row>
    <row r="14" spans="1:18" s="1" customFormat="1" x14ac:dyDescent="0.25">
      <c r="A14" s="11"/>
      <c r="B14" s="93">
        <v>2001</v>
      </c>
      <c r="C14" s="34">
        <v>1243059</v>
      </c>
      <c r="D14" s="34">
        <v>2683</v>
      </c>
      <c r="E14" s="34">
        <v>77717</v>
      </c>
      <c r="F14" s="34">
        <v>249</v>
      </c>
      <c r="G14" s="40">
        <v>0</v>
      </c>
      <c r="H14" s="40">
        <v>0</v>
      </c>
      <c r="I14" s="34">
        <v>0</v>
      </c>
      <c r="J14" s="40">
        <v>0</v>
      </c>
      <c r="K14" s="40">
        <v>0</v>
      </c>
      <c r="L14" s="36">
        <v>0</v>
      </c>
      <c r="M14" s="36">
        <v>0</v>
      </c>
      <c r="N14" s="36"/>
      <c r="O14" s="36">
        <v>0</v>
      </c>
      <c r="P14" s="36"/>
      <c r="Q14" s="36">
        <v>0</v>
      </c>
      <c r="R14" s="36">
        <v>0</v>
      </c>
    </row>
    <row r="15" spans="1:18" s="1" customFormat="1" x14ac:dyDescent="0.25">
      <c r="A15" s="11"/>
      <c r="B15" s="94">
        <f>+B14+1</f>
        <v>2002</v>
      </c>
      <c r="C15" s="35">
        <v>1325920</v>
      </c>
      <c r="D15" s="35">
        <v>4547</v>
      </c>
      <c r="E15" s="35">
        <v>85135</v>
      </c>
      <c r="F15" s="35">
        <v>456</v>
      </c>
      <c r="G15" s="41">
        <v>0</v>
      </c>
      <c r="H15" s="41">
        <v>0</v>
      </c>
      <c r="I15" s="35">
        <v>0</v>
      </c>
      <c r="J15" s="41">
        <v>0</v>
      </c>
      <c r="K15" s="41">
        <v>0</v>
      </c>
      <c r="L15" s="37">
        <v>0</v>
      </c>
      <c r="M15" s="37">
        <v>0</v>
      </c>
      <c r="N15" s="37">
        <v>0</v>
      </c>
      <c r="O15" s="37">
        <v>0</v>
      </c>
      <c r="P15" s="37"/>
      <c r="Q15" s="37">
        <v>0</v>
      </c>
      <c r="R15" s="37">
        <v>0</v>
      </c>
    </row>
    <row r="16" spans="1:18" s="1" customFormat="1" x14ac:dyDescent="0.25">
      <c r="A16" s="11"/>
      <c r="B16" s="94">
        <f t="shared" ref="B16:B21" si="0">+B15+1</f>
        <v>2003</v>
      </c>
      <c r="C16" s="35">
        <v>1437038</v>
      </c>
      <c r="D16" s="35">
        <v>7571</v>
      </c>
      <c r="E16" s="35">
        <v>93662</v>
      </c>
      <c r="F16" s="35">
        <v>484</v>
      </c>
      <c r="G16" s="41">
        <v>0</v>
      </c>
      <c r="H16" s="41">
        <v>0</v>
      </c>
      <c r="I16" s="35">
        <v>0</v>
      </c>
      <c r="J16" s="41">
        <v>0</v>
      </c>
      <c r="K16" s="41">
        <v>0</v>
      </c>
      <c r="L16" s="37">
        <v>0</v>
      </c>
      <c r="M16" s="37">
        <v>0</v>
      </c>
      <c r="N16" s="37">
        <v>0</v>
      </c>
      <c r="O16" s="37">
        <v>0</v>
      </c>
      <c r="P16" s="37"/>
      <c r="Q16" s="37">
        <v>0</v>
      </c>
      <c r="R16" s="37">
        <v>0</v>
      </c>
    </row>
    <row r="17" spans="1:18" s="1" customFormat="1" x14ac:dyDescent="0.25">
      <c r="A17" s="11"/>
      <c r="B17" s="94">
        <f t="shared" si="0"/>
        <v>2004</v>
      </c>
      <c r="C17" s="35">
        <v>1490549</v>
      </c>
      <c r="D17" s="35">
        <v>10698</v>
      </c>
      <c r="E17" s="35">
        <v>99771</v>
      </c>
      <c r="F17" s="35">
        <v>608</v>
      </c>
      <c r="G17" s="41">
        <v>0</v>
      </c>
      <c r="H17" s="41">
        <v>0</v>
      </c>
      <c r="I17" s="35">
        <v>0</v>
      </c>
      <c r="J17" s="41">
        <v>0</v>
      </c>
      <c r="K17" s="41">
        <v>0</v>
      </c>
      <c r="L17" s="37">
        <v>0</v>
      </c>
      <c r="M17" s="37">
        <v>0</v>
      </c>
      <c r="N17" s="37">
        <v>0</v>
      </c>
      <c r="O17" s="37">
        <v>335</v>
      </c>
      <c r="P17" s="37"/>
      <c r="Q17" s="37">
        <v>0</v>
      </c>
      <c r="R17" s="37">
        <v>0</v>
      </c>
    </row>
    <row r="18" spans="1:18" s="1" customFormat="1" x14ac:dyDescent="0.25">
      <c r="A18" s="11"/>
      <c r="B18" s="94">
        <f t="shared" si="0"/>
        <v>2005</v>
      </c>
      <c r="C18" s="35">
        <v>1574588</v>
      </c>
      <c r="D18" s="35">
        <v>12535</v>
      </c>
      <c r="E18" s="35">
        <v>103808</v>
      </c>
      <c r="F18" s="35">
        <v>557</v>
      </c>
      <c r="G18" s="41">
        <v>0</v>
      </c>
      <c r="H18" s="41">
        <v>0</v>
      </c>
      <c r="I18" s="35">
        <v>0</v>
      </c>
      <c r="J18" s="41">
        <v>0</v>
      </c>
      <c r="K18" s="41">
        <v>0</v>
      </c>
      <c r="L18" s="37">
        <v>0</v>
      </c>
      <c r="M18" s="37">
        <v>0</v>
      </c>
      <c r="N18" s="37">
        <v>0</v>
      </c>
      <c r="O18" s="37">
        <v>1172</v>
      </c>
      <c r="P18" s="37"/>
      <c r="Q18" s="37">
        <v>0</v>
      </c>
      <c r="R18" s="37">
        <v>0</v>
      </c>
    </row>
    <row r="19" spans="1:18" s="1" customFormat="1" x14ac:dyDescent="0.25">
      <c r="A19" s="11"/>
      <c r="B19" s="94">
        <f t="shared" si="0"/>
        <v>2006</v>
      </c>
      <c r="C19" s="35">
        <v>1639546</v>
      </c>
      <c r="D19" s="35">
        <v>12626</v>
      </c>
      <c r="E19" s="35">
        <v>104693</v>
      </c>
      <c r="F19" s="35">
        <v>554</v>
      </c>
      <c r="G19" s="41">
        <v>333</v>
      </c>
      <c r="H19" s="41">
        <v>4</v>
      </c>
      <c r="I19" s="35">
        <v>906</v>
      </c>
      <c r="J19" s="41">
        <v>106</v>
      </c>
      <c r="K19" s="41">
        <v>6755</v>
      </c>
      <c r="L19" s="37">
        <v>390</v>
      </c>
      <c r="M19" s="37">
        <v>0</v>
      </c>
      <c r="N19" s="37">
        <v>0</v>
      </c>
      <c r="O19" s="37">
        <v>2136</v>
      </c>
      <c r="P19" s="37"/>
      <c r="Q19" s="37">
        <v>0</v>
      </c>
      <c r="R19" s="37">
        <v>0</v>
      </c>
    </row>
    <row r="20" spans="1:18" s="1" customFormat="1" x14ac:dyDescent="0.25">
      <c r="A20" s="11"/>
      <c r="B20" s="94">
        <f>+B19+1</f>
        <v>2007</v>
      </c>
      <c r="C20" s="35">
        <v>1681395</v>
      </c>
      <c r="D20" s="35">
        <v>13160</v>
      </c>
      <c r="E20" s="35">
        <v>105845</v>
      </c>
      <c r="F20" s="35">
        <v>554</v>
      </c>
      <c r="G20" s="41">
        <v>634</v>
      </c>
      <c r="H20" s="41">
        <v>4</v>
      </c>
      <c r="I20" s="35">
        <v>644</v>
      </c>
      <c r="J20" s="41">
        <v>98</v>
      </c>
      <c r="K20" s="41">
        <v>12664</v>
      </c>
      <c r="L20" s="37">
        <v>1022</v>
      </c>
      <c r="M20" s="37">
        <v>0</v>
      </c>
      <c r="N20" s="37">
        <v>0</v>
      </c>
      <c r="O20" s="37">
        <v>3649</v>
      </c>
      <c r="P20" s="37">
        <v>91</v>
      </c>
      <c r="Q20" s="37">
        <v>0</v>
      </c>
      <c r="R20" s="37">
        <v>0</v>
      </c>
    </row>
    <row r="21" spans="1:18" s="1" customFormat="1" x14ac:dyDescent="0.25">
      <c r="A21" s="11"/>
      <c r="B21" s="94">
        <f t="shared" si="0"/>
        <v>2008</v>
      </c>
      <c r="C21" s="35">
        <v>1715021</v>
      </c>
      <c r="D21" s="35">
        <v>6834</v>
      </c>
      <c r="E21" s="35">
        <v>129174</v>
      </c>
      <c r="F21" s="35">
        <v>519</v>
      </c>
      <c r="G21" s="41">
        <v>1844</v>
      </c>
      <c r="H21" s="41">
        <v>175</v>
      </c>
      <c r="I21" s="35">
        <v>7337</v>
      </c>
      <c r="J21" s="41">
        <v>911</v>
      </c>
      <c r="K21" s="41">
        <v>29924</v>
      </c>
      <c r="L21" s="37">
        <v>3635</v>
      </c>
      <c r="M21" s="37">
        <v>0</v>
      </c>
      <c r="N21" s="37">
        <v>0</v>
      </c>
      <c r="O21" s="37">
        <v>5167</v>
      </c>
      <c r="P21" s="37">
        <v>150</v>
      </c>
      <c r="Q21" s="37">
        <v>0</v>
      </c>
      <c r="R21" s="37">
        <v>0</v>
      </c>
    </row>
    <row r="22" spans="1:18" s="1" customFormat="1" x14ac:dyDescent="0.25">
      <c r="A22" s="11"/>
      <c r="B22" s="94">
        <v>2009</v>
      </c>
      <c r="C22" s="35">
        <v>1800214</v>
      </c>
      <c r="D22" s="35">
        <v>6900</v>
      </c>
      <c r="E22" s="35">
        <v>134865</v>
      </c>
      <c r="F22" s="35">
        <v>519</v>
      </c>
      <c r="G22" s="41">
        <v>2573</v>
      </c>
      <c r="H22" s="41">
        <v>60</v>
      </c>
      <c r="I22" s="35">
        <v>11858</v>
      </c>
      <c r="J22" s="41">
        <v>1563</v>
      </c>
      <c r="K22" s="41">
        <v>34529</v>
      </c>
      <c r="L22" s="37">
        <v>3513</v>
      </c>
      <c r="M22" s="37">
        <v>823</v>
      </c>
      <c r="N22" s="37">
        <v>0</v>
      </c>
      <c r="O22" s="37">
        <v>6616</v>
      </c>
      <c r="P22" s="37">
        <v>179</v>
      </c>
      <c r="Q22" s="37">
        <v>16</v>
      </c>
      <c r="R22" s="37">
        <v>0</v>
      </c>
    </row>
    <row r="23" spans="1:18" s="1" customFormat="1" x14ac:dyDescent="0.25">
      <c r="A23" s="11"/>
      <c r="B23" s="94">
        <v>2010</v>
      </c>
      <c r="C23" s="35">
        <v>1844189</v>
      </c>
      <c r="D23" s="35">
        <v>7246</v>
      </c>
      <c r="E23" s="35">
        <v>138829</v>
      </c>
      <c r="F23" s="35">
        <v>560</v>
      </c>
      <c r="G23" s="41">
        <v>2258</v>
      </c>
      <c r="H23" s="41">
        <v>9</v>
      </c>
      <c r="I23" s="35">
        <v>31773</v>
      </c>
      <c r="J23" s="41">
        <v>3533</v>
      </c>
      <c r="K23" s="41">
        <v>36707</v>
      </c>
      <c r="L23" s="37">
        <v>4368</v>
      </c>
      <c r="M23" s="37">
        <v>1769</v>
      </c>
      <c r="N23" s="37">
        <v>0</v>
      </c>
      <c r="O23" s="37">
        <v>7054</v>
      </c>
      <c r="P23" s="37">
        <v>215</v>
      </c>
      <c r="Q23" s="37">
        <v>10</v>
      </c>
      <c r="R23" s="37">
        <v>0</v>
      </c>
    </row>
    <row r="24" spans="1:18" s="1" customFormat="1" x14ac:dyDescent="0.25">
      <c r="A24" s="11"/>
      <c r="B24" s="94">
        <v>2011</v>
      </c>
      <c r="C24" s="35">
        <v>1934421</v>
      </c>
      <c r="D24" s="35">
        <v>7530</v>
      </c>
      <c r="E24" s="35">
        <v>145522</v>
      </c>
      <c r="F24" s="35">
        <v>606</v>
      </c>
      <c r="G24" s="41">
        <v>0</v>
      </c>
      <c r="H24" s="41">
        <v>0</v>
      </c>
      <c r="I24" s="35">
        <v>60940</v>
      </c>
      <c r="J24" s="41">
        <v>4154</v>
      </c>
      <c r="K24" s="41">
        <v>42463</v>
      </c>
      <c r="L24" s="37">
        <v>4834</v>
      </c>
      <c r="M24" s="37">
        <v>2390</v>
      </c>
      <c r="N24" s="37">
        <v>0</v>
      </c>
      <c r="O24" s="37">
        <v>7467</v>
      </c>
      <c r="P24" s="37">
        <v>271</v>
      </c>
      <c r="Q24" s="37">
        <v>10</v>
      </c>
      <c r="R24" s="37">
        <v>0</v>
      </c>
    </row>
    <row r="25" spans="1:18" s="1" customFormat="1" x14ac:dyDescent="0.25">
      <c r="A25" s="11"/>
      <c r="B25" s="94">
        <v>2012</v>
      </c>
      <c r="C25" s="35">
        <v>1990709</v>
      </c>
      <c r="D25" s="35">
        <v>9223</v>
      </c>
      <c r="E25" s="35">
        <v>148768</v>
      </c>
      <c r="F25" s="35">
        <v>610</v>
      </c>
      <c r="G25" s="41">
        <v>0</v>
      </c>
      <c r="H25" s="41">
        <v>0</v>
      </c>
      <c r="I25" s="35">
        <v>89965</v>
      </c>
      <c r="J25" s="41">
        <v>5639</v>
      </c>
      <c r="K25" s="55">
        <v>49230</v>
      </c>
      <c r="L25" s="37">
        <v>4632</v>
      </c>
      <c r="M25" s="37">
        <v>3052</v>
      </c>
      <c r="N25" s="37">
        <v>0</v>
      </c>
      <c r="O25" s="37">
        <v>6563</v>
      </c>
      <c r="P25" s="37">
        <v>271</v>
      </c>
      <c r="Q25" s="37">
        <v>10</v>
      </c>
      <c r="R25" s="37">
        <v>0</v>
      </c>
    </row>
    <row r="26" spans="1:18" s="1" customFormat="1" ht="15.75" thickBot="1" x14ac:dyDescent="0.3">
      <c r="A26" s="11"/>
      <c r="B26" s="94">
        <v>2013</v>
      </c>
      <c r="C26" s="39">
        <v>2046070</v>
      </c>
      <c r="D26" s="39">
        <v>9416</v>
      </c>
      <c r="E26" s="39">
        <v>150901</v>
      </c>
      <c r="F26" s="39">
        <v>601</v>
      </c>
      <c r="G26" s="42">
        <v>0</v>
      </c>
      <c r="H26" s="42">
        <v>0</v>
      </c>
      <c r="I26" s="39">
        <v>105146</v>
      </c>
      <c r="J26" s="39">
        <v>5038</v>
      </c>
      <c r="K26" s="42">
        <v>61619</v>
      </c>
      <c r="L26" s="38">
        <v>5172</v>
      </c>
      <c r="M26" s="38">
        <v>4455</v>
      </c>
      <c r="N26" s="38">
        <v>0</v>
      </c>
      <c r="O26" s="38">
        <v>6052</v>
      </c>
      <c r="P26" s="38">
        <v>294</v>
      </c>
      <c r="Q26" s="38">
        <v>7</v>
      </c>
      <c r="R26" s="38">
        <v>0</v>
      </c>
    </row>
    <row r="27" spans="1:18" s="1" customFormat="1" x14ac:dyDescent="0.25">
      <c r="A27" s="11"/>
      <c r="B27" s="2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s="1" customFormat="1" x14ac:dyDescent="0.25">
      <c r="A28" s="11"/>
      <c r="B28" s="2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s="1" customFormat="1" x14ac:dyDescent="0.25">
      <c r="A29" s="11"/>
      <c r="B29" s="17"/>
      <c r="C29" s="17"/>
      <c r="D29" s="17"/>
      <c r="E29" s="17"/>
      <c r="F29" s="17"/>
      <c r="G29" s="17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s="1" customFormat="1" x14ac:dyDescent="0.25">
      <c r="A30" s="11"/>
      <c r="B30" s="17"/>
      <c r="C30" s="17"/>
      <c r="D30" s="17"/>
      <c r="E30" s="17"/>
      <c r="F30" s="17"/>
      <c r="G30" s="17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s="1" customFormat="1" ht="18" x14ac:dyDescent="0.25">
      <c r="A31" s="11"/>
      <c r="B31" s="68" t="s">
        <v>56</v>
      </c>
      <c r="C31" s="68"/>
      <c r="D31" s="68"/>
      <c r="E31" s="16"/>
      <c r="F31" s="16"/>
      <c r="G31" s="17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s="1" customFormat="1" x14ac:dyDescent="0.25">
      <c r="A32" s="11"/>
      <c r="B32" s="62" t="s">
        <v>57</v>
      </c>
      <c r="C32" s="62"/>
      <c r="D32" s="62"/>
      <c r="E32" s="17"/>
      <c r="F32" s="17"/>
      <c r="G32" s="17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25" s="1" customFormat="1" x14ac:dyDescent="0.25">
      <c r="A33" s="11"/>
      <c r="B33" s="17"/>
      <c r="C33" s="17"/>
      <c r="D33" s="69"/>
      <c r="E33" s="69"/>
      <c r="F33" s="69"/>
      <c r="G33" s="17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25" s="1" customFormat="1" x14ac:dyDescent="0.25">
      <c r="A34" s="11"/>
      <c r="B34" s="17"/>
      <c r="C34" s="18"/>
      <c r="D34" s="17"/>
      <c r="E34" s="17"/>
      <c r="F34" s="17"/>
      <c r="G34" s="17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25" s="1" customFormat="1" x14ac:dyDescent="0.25">
      <c r="A35" s="11"/>
      <c r="B35" s="17"/>
      <c r="C35" s="17"/>
      <c r="D35" s="17"/>
      <c r="E35" s="17"/>
      <c r="F35" s="17"/>
      <c r="G35" s="17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25" s="1" customFormat="1" x14ac:dyDescent="0.25">
      <c r="A36" s="11"/>
      <c r="B36" s="19" t="s">
        <v>69</v>
      </c>
      <c r="C36" s="19"/>
      <c r="D36" s="19"/>
      <c r="E36" s="17"/>
      <c r="F36" s="17"/>
      <c r="G36" s="17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25" s="1" customFormat="1" x14ac:dyDescent="0.25">
      <c r="A37" s="11"/>
      <c r="B37" s="17"/>
      <c r="C37" s="17"/>
      <c r="D37" s="17"/>
      <c r="E37" s="17"/>
      <c r="F37" s="17"/>
      <c r="G37" s="17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25" s="1" customFormat="1" x14ac:dyDescent="0.25">
      <c r="A38" s="11"/>
      <c r="B38" s="17"/>
      <c r="C38" s="17"/>
      <c r="D38" s="17"/>
      <c r="E38" s="17"/>
      <c r="F38" s="17"/>
      <c r="G38" s="17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25" s="1" customFormat="1" ht="16.5" thickBot="1" x14ac:dyDescent="0.3">
      <c r="A39" s="11"/>
      <c r="B39" s="20"/>
      <c r="C39" s="20"/>
      <c r="D39" s="20"/>
      <c r="E39" s="20"/>
      <c r="F39" s="20"/>
      <c r="G39" s="20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s="1" customFormat="1" ht="15.75" thickBot="1" x14ac:dyDescent="0.3">
      <c r="A40" s="11"/>
      <c r="B40" s="72">
        <v>41609</v>
      </c>
      <c r="C40" s="73"/>
      <c r="D40" s="73"/>
      <c r="E40" s="73"/>
      <c r="F40" s="73"/>
      <c r="G40" s="89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s="1" customFormat="1" ht="15.75" thickBot="1" x14ac:dyDescent="0.3">
      <c r="A41" s="11"/>
      <c r="B41" s="74" t="s">
        <v>6</v>
      </c>
      <c r="C41" s="75"/>
      <c r="D41" s="74" t="s">
        <v>51</v>
      </c>
      <c r="E41" s="75"/>
      <c r="F41" s="74" t="s">
        <v>36</v>
      </c>
      <c r="G41" s="79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s="1" customFormat="1" x14ac:dyDescent="0.25">
      <c r="A42" s="11"/>
      <c r="B42" s="76" t="s">
        <v>46</v>
      </c>
      <c r="C42" s="80"/>
      <c r="D42" s="76">
        <v>2046070</v>
      </c>
      <c r="E42" s="77"/>
      <c r="F42" s="80">
        <v>9416</v>
      </c>
      <c r="G42" s="77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s="1" customFormat="1" x14ac:dyDescent="0.25">
      <c r="A43" s="11"/>
      <c r="B43" s="63" t="s">
        <v>47</v>
      </c>
      <c r="C43" s="67"/>
      <c r="D43" s="63">
        <v>150901</v>
      </c>
      <c r="E43" s="64"/>
      <c r="F43" s="67">
        <v>601</v>
      </c>
      <c r="G43" s="64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s="1" customFormat="1" x14ac:dyDescent="0.25">
      <c r="A44" s="11"/>
      <c r="B44" s="63" t="s">
        <v>49</v>
      </c>
      <c r="C44" s="67"/>
      <c r="D44" s="63">
        <v>105146</v>
      </c>
      <c r="E44" s="64"/>
      <c r="F44" s="67">
        <v>5038</v>
      </c>
      <c r="G44" s="6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s="1" customFormat="1" x14ac:dyDescent="0.25">
      <c r="A45" s="11"/>
      <c r="B45" s="63" t="s">
        <v>2</v>
      </c>
      <c r="C45" s="67"/>
      <c r="D45" s="63">
        <v>61619</v>
      </c>
      <c r="E45" s="64"/>
      <c r="F45" s="67">
        <v>5172</v>
      </c>
      <c r="G45" s="64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s="1" customFormat="1" x14ac:dyDescent="0.25">
      <c r="A46" s="11"/>
      <c r="B46" s="63" t="s">
        <v>39</v>
      </c>
      <c r="C46" s="67"/>
      <c r="D46" s="63">
        <v>4455</v>
      </c>
      <c r="E46" s="64"/>
      <c r="F46" s="67">
        <v>0</v>
      </c>
      <c r="G46" s="6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s="1" customFormat="1" x14ac:dyDescent="0.25">
      <c r="A47" s="11"/>
      <c r="B47" s="63" t="s">
        <v>50</v>
      </c>
      <c r="C47" s="67"/>
      <c r="D47" s="63">
        <v>6052</v>
      </c>
      <c r="E47" s="64"/>
      <c r="F47" s="67">
        <v>294</v>
      </c>
      <c r="G47" s="64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s="1" customFormat="1" ht="15.75" thickBot="1" x14ac:dyDescent="0.3">
      <c r="A48" s="11"/>
      <c r="B48" s="70" t="s">
        <v>3</v>
      </c>
      <c r="C48" s="71"/>
      <c r="D48" s="70">
        <v>7</v>
      </c>
      <c r="E48" s="78"/>
      <c r="F48" s="71">
        <v>0</v>
      </c>
      <c r="G48" s="78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4" s="1" customFormat="1" x14ac:dyDescent="0.25">
      <c r="A49" s="1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s="1" customFormat="1" x14ac:dyDescent="0.25">
      <c r="A50" s="1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4" s="1" customFormat="1" x14ac:dyDescent="0.25">
      <c r="A51" s="11"/>
      <c r="B51" s="17"/>
      <c r="C51" s="17"/>
      <c r="D51" s="17"/>
      <c r="E51" s="17"/>
      <c r="F51" s="17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4" s="1" customFormat="1" x14ac:dyDescent="0.25">
      <c r="A52" s="11"/>
      <c r="B52" s="17"/>
      <c r="C52" s="17"/>
      <c r="D52" s="17"/>
      <c r="E52" s="17"/>
      <c r="F52" s="17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4" s="1" customFormat="1" ht="18" x14ac:dyDescent="0.25">
      <c r="A53" s="11"/>
      <c r="B53" s="68" t="s">
        <v>56</v>
      </c>
      <c r="C53" s="68"/>
      <c r="D53" s="68"/>
      <c r="E53" s="16"/>
      <c r="F53" s="16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4" s="1" customFormat="1" x14ac:dyDescent="0.25">
      <c r="A54" s="11"/>
      <c r="B54" s="62" t="s">
        <v>58</v>
      </c>
      <c r="C54" s="62"/>
      <c r="D54" s="62"/>
      <c r="E54" s="17"/>
      <c r="F54" s="17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4" s="1" customFormat="1" x14ac:dyDescent="0.25">
      <c r="A55" s="11"/>
      <c r="B55" s="17"/>
      <c r="C55" s="17"/>
      <c r="D55" s="69"/>
      <c r="E55" s="69"/>
      <c r="F55" s="69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4" s="1" customFormat="1" x14ac:dyDescent="0.25">
      <c r="A56" s="11"/>
      <c r="B56" s="17"/>
      <c r="C56" s="18"/>
      <c r="D56" s="17"/>
      <c r="E56" s="17"/>
      <c r="F56" s="17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4" s="1" customFormat="1" x14ac:dyDescent="0.25">
      <c r="A57" s="11"/>
      <c r="B57" s="17"/>
      <c r="C57" s="17"/>
      <c r="D57" s="17"/>
      <c r="E57" s="17"/>
      <c r="F57" s="17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4" s="1" customFormat="1" x14ac:dyDescent="0.25">
      <c r="A58" s="11"/>
      <c r="B58" s="19" t="s">
        <v>69</v>
      </c>
      <c r="C58" s="19"/>
      <c r="D58" s="19"/>
      <c r="E58" s="17"/>
      <c r="F58" s="17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4" s="1" customFormat="1" x14ac:dyDescent="0.25">
      <c r="A59" s="11"/>
      <c r="B59" s="17"/>
      <c r="C59" s="17"/>
      <c r="D59" s="17"/>
      <c r="E59" s="17"/>
      <c r="F59" s="17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4" s="1" customFormat="1" x14ac:dyDescent="0.25">
      <c r="A60" s="11"/>
      <c r="B60" s="17"/>
      <c r="C60" s="17"/>
      <c r="D60" s="17"/>
      <c r="E60" s="17"/>
      <c r="F60" s="17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4" s="1" customFormat="1" ht="16.5" thickBot="1" x14ac:dyDescent="0.3">
      <c r="A61" s="11"/>
      <c r="B61" s="20"/>
      <c r="C61" s="20"/>
      <c r="D61" s="20"/>
      <c r="E61" s="20"/>
      <c r="F61" s="20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4" s="1" customFormat="1" ht="15.75" thickBot="1" x14ac:dyDescent="0.3">
      <c r="A62" s="11"/>
      <c r="B62" s="33" t="s">
        <v>9</v>
      </c>
      <c r="C62" s="33" t="s">
        <v>8</v>
      </c>
      <c r="D62" s="33" t="s">
        <v>35</v>
      </c>
      <c r="E62" s="33" t="s">
        <v>34</v>
      </c>
      <c r="F62" s="33" t="s">
        <v>37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4" s="1" customFormat="1" x14ac:dyDescent="0.25">
      <c r="A63" s="11"/>
      <c r="B63" s="34" t="s">
        <v>10</v>
      </c>
      <c r="C63" s="34">
        <v>151882</v>
      </c>
      <c r="D63" s="40">
        <v>25719</v>
      </c>
      <c r="E63" s="36">
        <v>0</v>
      </c>
      <c r="F63" s="36">
        <f>C63+D63+E63</f>
        <v>177601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4" s="1" customFormat="1" x14ac:dyDescent="0.25">
      <c r="A64" s="11"/>
      <c r="B64" s="35" t="s">
        <v>11</v>
      </c>
      <c r="C64" s="35">
        <v>15791</v>
      </c>
      <c r="D64" s="41">
        <v>3210</v>
      </c>
      <c r="E64" s="37">
        <v>0</v>
      </c>
      <c r="F64" s="37">
        <f t="shared" ref="F64:F86" si="1">C64+D64+E64</f>
        <v>19001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4" s="1" customFormat="1" x14ac:dyDescent="0.25">
      <c r="A65" s="11"/>
      <c r="B65" s="35" t="s">
        <v>12</v>
      </c>
      <c r="C65" s="35">
        <v>23684</v>
      </c>
      <c r="D65" s="41">
        <v>6218</v>
      </c>
      <c r="E65" s="37">
        <v>0</v>
      </c>
      <c r="F65" s="37">
        <f t="shared" si="1"/>
        <v>29902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4" s="1" customFormat="1" x14ac:dyDescent="0.25">
      <c r="A66" s="11"/>
      <c r="B66" s="35" t="s">
        <v>13</v>
      </c>
      <c r="C66" s="35">
        <v>21644</v>
      </c>
      <c r="D66" s="41">
        <v>2768</v>
      </c>
      <c r="E66" s="37">
        <v>0</v>
      </c>
      <c r="F66" s="37">
        <f t="shared" si="1"/>
        <v>24412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4" s="1" customFormat="1" x14ac:dyDescent="0.25">
      <c r="A67" s="11"/>
      <c r="B67" s="35" t="s">
        <v>14</v>
      </c>
      <c r="C67" s="35">
        <v>55093</v>
      </c>
      <c r="D67" s="41">
        <v>5823</v>
      </c>
      <c r="E67" s="37">
        <v>0</v>
      </c>
      <c r="F67" s="37">
        <f t="shared" si="1"/>
        <v>60916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4" s="1" customFormat="1" x14ac:dyDescent="0.25">
      <c r="A68" s="11"/>
      <c r="B68" s="35" t="s">
        <v>15</v>
      </c>
      <c r="C68" s="35">
        <v>42630</v>
      </c>
      <c r="D68" s="41">
        <v>2979</v>
      </c>
      <c r="E68" s="37">
        <v>0</v>
      </c>
      <c r="F68" s="37">
        <f t="shared" si="1"/>
        <v>45609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4" s="1" customFormat="1" x14ac:dyDescent="0.25">
      <c r="A69" s="11"/>
      <c r="B69" s="35" t="s">
        <v>16</v>
      </c>
      <c r="C69" s="35">
        <v>73699</v>
      </c>
      <c r="D69" s="41">
        <v>2797</v>
      </c>
      <c r="E69" s="37">
        <v>240</v>
      </c>
      <c r="F69" s="37">
        <f t="shared" si="1"/>
        <v>76736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4" s="1" customFormat="1" x14ac:dyDescent="0.25">
      <c r="A70" s="11"/>
      <c r="B70" s="35" t="s">
        <v>17</v>
      </c>
      <c r="C70" s="35">
        <v>39756</v>
      </c>
      <c r="D70" s="41">
        <v>1871</v>
      </c>
      <c r="E70" s="37">
        <v>0</v>
      </c>
      <c r="F70" s="37">
        <f t="shared" si="1"/>
        <v>41627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4" s="1" customFormat="1" x14ac:dyDescent="0.25">
      <c r="A71" s="11"/>
      <c r="B71" s="35" t="s">
        <v>18</v>
      </c>
      <c r="C71" s="35">
        <v>4953</v>
      </c>
      <c r="D71" s="41">
        <v>3138</v>
      </c>
      <c r="E71" s="37">
        <v>0</v>
      </c>
      <c r="F71" s="37">
        <f t="shared" si="1"/>
        <v>8091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4" s="1" customFormat="1" x14ac:dyDescent="0.25">
      <c r="A72" s="11"/>
      <c r="B72" s="35" t="s">
        <v>19</v>
      </c>
      <c r="C72" s="35">
        <v>568311</v>
      </c>
      <c r="D72" s="41">
        <v>1016</v>
      </c>
      <c r="E72" s="37">
        <v>367</v>
      </c>
      <c r="F72" s="37">
        <f t="shared" si="1"/>
        <v>569694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4" s="1" customFormat="1" x14ac:dyDescent="0.25">
      <c r="A73" s="11"/>
      <c r="B73" s="35" t="s">
        <v>20</v>
      </c>
      <c r="C73" s="35">
        <v>61246</v>
      </c>
      <c r="D73" s="41">
        <v>4002</v>
      </c>
      <c r="E73" s="37">
        <v>0</v>
      </c>
      <c r="F73" s="37">
        <f t="shared" si="1"/>
        <v>65248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4" s="1" customFormat="1" x14ac:dyDescent="0.25">
      <c r="A74" s="11"/>
      <c r="B74" s="35" t="s">
        <v>21</v>
      </c>
      <c r="C74" s="35">
        <v>53702</v>
      </c>
      <c r="D74" s="41">
        <v>10577</v>
      </c>
      <c r="E74" s="37">
        <v>0</v>
      </c>
      <c r="F74" s="37">
        <f t="shared" si="1"/>
        <v>64279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4" s="1" customFormat="1" x14ac:dyDescent="0.25">
      <c r="A75" s="11"/>
      <c r="B75" s="35" t="s">
        <v>22</v>
      </c>
      <c r="C75" s="35">
        <v>41612</v>
      </c>
      <c r="D75" s="41">
        <v>666</v>
      </c>
      <c r="E75" s="37">
        <v>0</v>
      </c>
      <c r="F75" s="37">
        <f t="shared" si="1"/>
        <v>42278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4" s="1" customFormat="1" x14ac:dyDescent="0.25">
      <c r="A76" s="11"/>
      <c r="B76" s="35" t="s">
        <v>23</v>
      </c>
      <c r="C76" s="35">
        <v>92987</v>
      </c>
      <c r="D76" s="41">
        <v>6336</v>
      </c>
      <c r="E76" s="37">
        <v>553</v>
      </c>
      <c r="F76" s="37">
        <f t="shared" si="1"/>
        <v>99876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4" s="1" customFormat="1" x14ac:dyDescent="0.25">
      <c r="A77" s="11"/>
      <c r="B77" s="35" t="s">
        <v>24</v>
      </c>
      <c r="C77" s="35">
        <v>13796</v>
      </c>
      <c r="D77" s="41">
        <v>5484</v>
      </c>
      <c r="E77" s="37">
        <v>0</v>
      </c>
      <c r="F77" s="37">
        <f t="shared" si="1"/>
        <v>19280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4" s="1" customFormat="1" x14ac:dyDescent="0.25">
      <c r="A78" s="11"/>
      <c r="B78" s="35" t="s">
        <v>25</v>
      </c>
      <c r="C78" s="35">
        <v>9846</v>
      </c>
      <c r="D78" s="41">
        <v>1650</v>
      </c>
      <c r="E78" s="37">
        <v>0</v>
      </c>
      <c r="F78" s="37">
        <f t="shared" si="1"/>
        <v>11496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4" s="1" customFormat="1" x14ac:dyDescent="0.25">
      <c r="A79" s="11"/>
      <c r="B79" s="35" t="s">
        <v>26</v>
      </c>
      <c r="C79" s="35">
        <v>9873</v>
      </c>
      <c r="D79" s="41">
        <v>830</v>
      </c>
      <c r="E79" s="37">
        <v>0</v>
      </c>
      <c r="F79" s="37">
        <f t="shared" si="1"/>
        <v>10703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2"/>
      <c r="V79" s="2"/>
      <c r="W79" s="2"/>
      <c r="X79" s="2"/>
    </row>
    <row r="80" spans="1:24" s="1" customFormat="1" x14ac:dyDescent="0.25">
      <c r="A80" s="11"/>
      <c r="B80" s="35" t="s">
        <v>27</v>
      </c>
      <c r="C80" s="35">
        <v>12235</v>
      </c>
      <c r="D80" s="41">
        <v>1475</v>
      </c>
      <c r="E80" s="37">
        <v>0</v>
      </c>
      <c r="F80" s="37">
        <f t="shared" si="1"/>
        <v>13710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1" customFormat="1" x14ac:dyDescent="0.25">
      <c r="A81" s="11"/>
      <c r="B81" s="35" t="s">
        <v>28</v>
      </c>
      <c r="C81" s="35">
        <v>811409</v>
      </c>
      <c r="D81" s="41">
        <v>2244</v>
      </c>
      <c r="E81" s="37">
        <v>0</v>
      </c>
      <c r="F81" s="37">
        <f t="shared" si="1"/>
        <v>813653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x14ac:dyDescent="0.25">
      <c r="A82" s="11"/>
      <c r="B82" s="35" t="s">
        <v>29</v>
      </c>
      <c r="C82" s="35">
        <v>25093</v>
      </c>
      <c r="D82" s="41">
        <v>814</v>
      </c>
      <c r="E82" s="37">
        <v>0</v>
      </c>
      <c r="F82" s="37">
        <f t="shared" si="1"/>
        <v>25907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x14ac:dyDescent="0.25">
      <c r="A83" s="11"/>
      <c r="B83" s="35" t="s">
        <v>30</v>
      </c>
      <c r="C83" s="35">
        <v>52548</v>
      </c>
      <c r="D83" s="41">
        <v>4531</v>
      </c>
      <c r="E83" s="37">
        <v>0</v>
      </c>
      <c r="F83" s="37">
        <f t="shared" si="1"/>
        <v>57079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x14ac:dyDescent="0.25">
      <c r="A84" s="11"/>
      <c r="B84" s="35" t="s">
        <v>31</v>
      </c>
      <c r="C84" s="35">
        <v>14316</v>
      </c>
      <c r="D84" s="41">
        <v>2102</v>
      </c>
      <c r="E84" s="37">
        <v>0</v>
      </c>
      <c r="F84" s="37">
        <f t="shared" si="1"/>
        <v>16418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x14ac:dyDescent="0.25">
      <c r="A85" s="11"/>
      <c r="B85" s="35" t="s">
        <v>32</v>
      </c>
      <c r="C85" s="35">
        <v>83020</v>
      </c>
      <c r="D85" s="41">
        <v>5278</v>
      </c>
      <c r="E85" s="37">
        <v>0</v>
      </c>
      <c r="F85" s="37">
        <f t="shared" si="1"/>
        <v>88298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x14ac:dyDescent="0.25">
      <c r="A86" s="11"/>
      <c r="B86" s="35" t="s">
        <v>33</v>
      </c>
      <c r="C86" s="35">
        <v>7192</v>
      </c>
      <c r="D86" s="41">
        <v>5765</v>
      </c>
      <c r="E86" s="37">
        <v>0</v>
      </c>
      <c r="F86" s="37">
        <f t="shared" si="1"/>
        <v>12957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ht="15.75" thickBot="1" x14ac:dyDescent="0.3">
      <c r="A87" s="11"/>
      <c r="B87" s="43" t="s">
        <v>4</v>
      </c>
      <c r="C87" s="43">
        <f>SUM(C63:C86)</f>
        <v>2286318</v>
      </c>
      <c r="D87" s="45">
        <f>SUM(D63:D86)</f>
        <v>107293</v>
      </c>
      <c r="E87" s="44">
        <f>SUM(E63:E86)</f>
        <v>1160</v>
      </c>
      <c r="F87" s="44">
        <f>SUM(F63:F86)</f>
        <v>2394771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x14ac:dyDescent="0.25">
      <c r="A88" s="11"/>
      <c r="B88" s="25"/>
      <c r="C88" s="25"/>
      <c r="D88" s="25"/>
      <c r="E88" s="25"/>
      <c r="F88" s="2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2" customFormat="1" x14ac:dyDescent="0.25">
      <c r="A89" s="11"/>
      <c r="B89" s="23"/>
      <c r="C89" s="13"/>
      <c r="D89" s="13"/>
      <c r="E89" s="13"/>
      <c r="F89" s="13"/>
      <c r="G89" s="26"/>
    </row>
    <row r="90" spans="1:24" s="2" customFormat="1" x14ac:dyDescent="0.25">
      <c r="A90" s="11"/>
      <c r="B90" s="17"/>
      <c r="C90" s="17"/>
      <c r="D90" s="17"/>
      <c r="E90" s="17"/>
      <c r="G90" s="26"/>
    </row>
    <row r="91" spans="1:24" s="2" customFormat="1" x14ac:dyDescent="0.25">
      <c r="A91" s="11"/>
      <c r="B91" s="17"/>
      <c r="C91" s="17"/>
      <c r="D91" s="17"/>
      <c r="E91" s="17"/>
      <c r="G91" s="26"/>
    </row>
    <row r="92" spans="1:24" s="2" customFormat="1" ht="18" x14ac:dyDescent="0.25">
      <c r="A92" s="11"/>
      <c r="B92" s="8" t="s">
        <v>59</v>
      </c>
      <c r="C92" s="8"/>
      <c r="D92" s="8"/>
      <c r="E92" s="16"/>
      <c r="G92" s="26"/>
    </row>
    <row r="93" spans="1:24" s="2" customFormat="1" x14ac:dyDescent="0.25">
      <c r="A93" s="11"/>
      <c r="B93" s="10" t="s">
        <v>60</v>
      </c>
      <c r="C93" s="10"/>
      <c r="D93" s="10"/>
      <c r="E93" s="10"/>
      <c r="F93" s="27"/>
      <c r="G93" s="26"/>
    </row>
    <row r="94" spans="1:24" s="2" customFormat="1" x14ac:dyDescent="0.25">
      <c r="A94" s="11"/>
      <c r="B94" s="17"/>
      <c r="C94" s="17"/>
      <c r="D94" s="10"/>
      <c r="E94" s="10"/>
      <c r="F94" s="27"/>
      <c r="G94" s="26"/>
    </row>
    <row r="95" spans="1:24" s="2" customFormat="1" x14ac:dyDescent="0.25">
      <c r="A95" s="11"/>
      <c r="B95" s="17"/>
      <c r="C95" s="18"/>
      <c r="D95" s="10"/>
      <c r="E95" s="10"/>
      <c r="F95" s="27"/>
      <c r="G95" s="26"/>
    </row>
    <row r="96" spans="1:24" s="2" customFormat="1" x14ac:dyDescent="0.25">
      <c r="A96" s="11"/>
      <c r="B96" s="17"/>
      <c r="C96" s="17"/>
      <c r="D96" s="10"/>
      <c r="E96" s="10"/>
      <c r="F96" s="27"/>
      <c r="G96" s="26"/>
    </row>
    <row r="97" spans="1:19" s="2" customFormat="1" x14ac:dyDescent="0.25">
      <c r="A97" s="11"/>
      <c r="B97" s="19" t="s">
        <v>68</v>
      </c>
      <c r="C97" s="19"/>
      <c r="D97" s="10"/>
      <c r="E97" s="10"/>
      <c r="F97" s="27"/>
      <c r="G97" s="26"/>
    </row>
    <row r="98" spans="1:19" s="2" customFormat="1" x14ac:dyDescent="0.25">
      <c r="A98" s="11"/>
      <c r="B98" s="17"/>
      <c r="C98" s="17"/>
      <c r="D98" s="17"/>
      <c r="E98" s="17"/>
      <c r="F98" s="28"/>
      <c r="G98" s="26"/>
      <c r="I98" s="26"/>
      <c r="K98" s="26"/>
      <c r="M98" s="26"/>
      <c r="O98" s="26"/>
      <c r="Q98" s="26"/>
      <c r="S98" s="26"/>
    </row>
    <row r="99" spans="1:19" s="2" customFormat="1" x14ac:dyDescent="0.25">
      <c r="A99" s="11"/>
      <c r="B99" s="17"/>
      <c r="C99" s="17"/>
      <c r="D99" s="17"/>
      <c r="E99" s="17"/>
      <c r="F99" s="28"/>
      <c r="G99" s="26"/>
      <c r="I99" s="26"/>
      <c r="K99" s="26"/>
      <c r="M99" s="26"/>
      <c r="O99" s="26"/>
      <c r="Q99" s="26"/>
      <c r="S99" s="26"/>
    </row>
    <row r="100" spans="1:19" s="2" customFormat="1" ht="16.5" thickBot="1" x14ac:dyDescent="0.3">
      <c r="A100" s="11"/>
      <c r="B100" s="20"/>
      <c r="C100" s="20"/>
      <c r="D100" s="20"/>
      <c r="E100" s="20"/>
      <c r="F100" s="29"/>
      <c r="G100" s="26"/>
      <c r="I100" s="26"/>
      <c r="K100" s="26"/>
      <c r="M100" s="26"/>
      <c r="O100" s="26"/>
      <c r="Q100" s="26"/>
      <c r="S100" s="26"/>
    </row>
    <row r="101" spans="1:19" s="1" customFormat="1" ht="15.75" thickBot="1" x14ac:dyDescent="0.3">
      <c r="A101" s="11"/>
      <c r="B101" s="72">
        <v>41609</v>
      </c>
      <c r="C101" s="73"/>
      <c r="D101" s="73"/>
      <c r="E101" s="73"/>
      <c r="F101" s="11"/>
      <c r="G101" s="26"/>
      <c r="H101" s="2"/>
      <c r="I101" s="26"/>
      <c r="J101" s="2"/>
      <c r="K101" s="26"/>
      <c r="L101" s="2"/>
      <c r="M101" s="26"/>
      <c r="N101" s="2"/>
      <c r="O101" s="26"/>
      <c r="P101" s="2"/>
      <c r="Q101" s="26"/>
      <c r="R101" s="2"/>
      <c r="S101" s="26"/>
    </row>
    <row r="102" spans="1:19" s="1" customFormat="1" ht="22.5" customHeight="1" thickBot="1" x14ac:dyDescent="0.3">
      <c r="A102" s="11"/>
      <c r="B102" s="33" t="s">
        <v>6</v>
      </c>
      <c r="C102" s="74" t="s">
        <v>5</v>
      </c>
      <c r="D102" s="75"/>
      <c r="E102" s="33" t="s">
        <v>38</v>
      </c>
      <c r="F102" s="11"/>
      <c r="G102" s="26"/>
      <c r="H102" s="2"/>
      <c r="I102" s="26"/>
      <c r="J102" s="2"/>
      <c r="K102" s="26"/>
      <c r="L102" s="2"/>
      <c r="M102" s="26"/>
      <c r="N102" s="2"/>
      <c r="O102" s="26"/>
      <c r="P102" s="2"/>
      <c r="Q102" s="26"/>
      <c r="R102" s="2"/>
      <c r="S102" s="26"/>
    </row>
    <row r="103" spans="1:19" s="1" customFormat="1" x14ac:dyDescent="0.25">
      <c r="A103" s="11"/>
      <c r="B103" s="46" t="s">
        <v>0</v>
      </c>
      <c r="C103" s="76">
        <v>2055486</v>
      </c>
      <c r="D103" s="77"/>
      <c r="E103" s="49">
        <f t="shared" ref="E103:E108" si="2">C103/$C$109</f>
        <v>0.85832257030004122</v>
      </c>
      <c r="F103" s="11"/>
      <c r="G103" s="26"/>
      <c r="H103" s="2"/>
      <c r="I103" s="26"/>
      <c r="J103" s="2"/>
      <c r="K103" s="26"/>
      <c r="L103" s="2"/>
      <c r="M103" s="26"/>
      <c r="N103" s="2"/>
      <c r="O103" s="26"/>
      <c r="P103" s="2"/>
      <c r="Q103" s="26"/>
      <c r="R103" s="2"/>
      <c r="S103" s="26"/>
    </row>
    <row r="104" spans="1:19" s="1" customFormat="1" x14ac:dyDescent="0.25">
      <c r="A104" s="11"/>
      <c r="B104" s="47" t="s">
        <v>1</v>
      </c>
      <c r="C104" s="63">
        <v>151502</v>
      </c>
      <c r="D104" s="64"/>
      <c r="E104" s="50">
        <f t="shared" si="2"/>
        <v>6.3263669052280994E-2</v>
      </c>
      <c r="F104" s="11"/>
      <c r="G104" s="26"/>
      <c r="H104" s="2"/>
      <c r="I104" s="26"/>
      <c r="J104" s="2"/>
      <c r="K104" s="26"/>
      <c r="L104" s="2"/>
      <c r="M104" s="26"/>
      <c r="N104" s="2"/>
      <c r="O104" s="26"/>
      <c r="P104" s="2"/>
      <c r="Q104" s="26"/>
      <c r="R104" s="2"/>
      <c r="S104" s="26"/>
    </row>
    <row r="105" spans="1:19" s="1" customFormat="1" x14ac:dyDescent="0.25">
      <c r="A105" s="11"/>
      <c r="B105" s="47" t="s">
        <v>42</v>
      </c>
      <c r="C105" s="63">
        <v>6346</v>
      </c>
      <c r="D105" s="64"/>
      <c r="E105" s="50">
        <f t="shared" si="2"/>
        <v>2.6499402239295532E-3</v>
      </c>
      <c r="F105" s="11"/>
      <c r="G105" s="26"/>
      <c r="H105" s="2"/>
      <c r="I105" s="26"/>
      <c r="J105" s="2"/>
      <c r="K105" s="26"/>
      <c r="L105" s="2"/>
      <c r="M105" s="26"/>
      <c r="N105" s="2"/>
      <c r="O105" s="26"/>
      <c r="P105" s="2"/>
      <c r="Q105" s="26"/>
      <c r="R105" s="2"/>
      <c r="S105" s="26"/>
    </row>
    <row r="106" spans="1:19" s="1" customFormat="1" x14ac:dyDescent="0.25">
      <c r="A106" s="11"/>
      <c r="B106" s="47" t="s">
        <v>40</v>
      </c>
      <c r="C106" s="63">
        <v>66791</v>
      </c>
      <c r="D106" s="64"/>
      <c r="E106" s="50">
        <f t="shared" si="2"/>
        <v>2.7890349432158647E-2</v>
      </c>
      <c r="F106" s="11"/>
      <c r="G106" s="26"/>
      <c r="H106" s="2"/>
      <c r="I106" s="26"/>
      <c r="J106" s="2"/>
      <c r="K106" s="26"/>
      <c r="L106" s="2"/>
      <c r="M106" s="26"/>
      <c r="N106" s="2"/>
      <c r="O106" s="26"/>
      <c r="P106" s="2"/>
      <c r="Q106" s="26"/>
      <c r="R106" s="2"/>
      <c r="S106" s="26"/>
    </row>
    <row r="107" spans="1:19" s="1" customFormat="1" x14ac:dyDescent="0.25">
      <c r="A107" s="11"/>
      <c r="B107" s="47" t="s">
        <v>41</v>
      </c>
      <c r="C107" s="63">
        <v>110184</v>
      </c>
      <c r="D107" s="64"/>
      <c r="E107" s="50">
        <f t="shared" si="2"/>
        <v>4.6010244820903545E-2</v>
      </c>
      <c r="F107" s="11"/>
      <c r="G107" s="26"/>
      <c r="H107" s="2"/>
      <c r="I107" s="26"/>
      <c r="J107" s="2"/>
      <c r="K107" s="26"/>
      <c r="L107" s="2"/>
      <c r="M107" s="26"/>
      <c r="N107" s="2"/>
      <c r="O107" s="26"/>
      <c r="P107" s="2"/>
      <c r="Q107" s="26"/>
      <c r="R107" s="2"/>
      <c r="S107" s="26"/>
    </row>
    <row r="108" spans="1:19" s="1" customFormat="1" x14ac:dyDescent="0.25">
      <c r="A108" s="11"/>
      <c r="B108" s="47" t="s">
        <v>7</v>
      </c>
      <c r="C108" s="63">
        <v>4462</v>
      </c>
      <c r="D108" s="64"/>
      <c r="E108" s="50">
        <f t="shared" si="2"/>
        <v>1.8632261706860488E-3</v>
      </c>
      <c r="F108" s="11"/>
      <c r="G108" s="26"/>
      <c r="H108" s="2"/>
      <c r="I108" s="26"/>
      <c r="J108" s="2"/>
      <c r="K108" s="26"/>
      <c r="L108" s="2"/>
      <c r="M108" s="26"/>
      <c r="N108" s="2"/>
      <c r="O108" s="26"/>
      <c r="P108" s="2"/>
      <c r="Q108" s="26"/>
      <c r="R108" s="2"/>
      <c r="S108" s="26"/>
    </row>
    <row r="109" spans="1:19" s="1" customFormat="1" ht="15.75" thickBot="1" x14ac:dyDescent="0.3">
      <c r="A109" s="11"/>
      <c r="B109" s="48" t="s">
        <v>4</v>
      </c>
      <c r="C109" s="65">
        <f>SUM(C103:C108)</f>
        <v>2394771</v>
      </c>
      <c r="D109" s="66"/>
      <c r="E109" s="51">
        <f>SUM(E103:E108)</f>
        <v>0.99999999999999989</v>
      </c>
      <c r="F109" s="11"/>
      <c r="G109" s="26"/>
      <c r="H109" s="2"/>
      <c r="I109" s="26"/>
      <c r="J109" s="2"/>
      <c r="K109" s="26"/>
      <c r="L109" s="2"/>
      <c r="M109" s="26"/>
      <c r="N109" s="2"/>
      <c r="O109" s="26"/>
      <c r="P109" s="2"/>
      <c r="Q109" s="26"/>
      <c r="R109" s="2"/>
      <c r="S109" s="26"/>
    </row>
    <row r="110" spans="1:19" s="1" customFormat="1" x14ac:dyDescent="0.25">
      <c r="A110" s="11"/>
      <c r="B110" s="30"/>
      <c r="C110" s="25"/>
      <c r="D110" s="25"/>
      <c r="E110" s="31"/>
      <c r="F110" s="11"/>
      <c r="G110" s="26"/>
      <c r="H110" s="2"/>
      <c r="I110" s="26"/>
      <c r="J110" s="2"/>
      <c r="K110" s="26"/>
      <c r="L110" s="2"/>
      <c r="M110" s="26"/>
      <c r="N110" s="2"/>
      <c r="O110" s="26"/>
      <c r="P110" s="2"/>
      <c r="Q110" s="26"/>
      <c r="R110" s="2"/>
      <c r="S110" s="26"/>
    </row>
    <row r="111" spans="1:19" s="1" customFormat="1" x14ac:dyDescent="0.25">
      <c r="A111" s="11"/>
      <c r="B111" s="30"/>
      <c r="C111" s="25"/>
      <c r="D111" s="25"/>
      <c r="E111" s="31"/>
      <c r="F111" s="11"/>
      <c r="G111" s="26"/>
      <c r="H111" s="2"/>
      <c r="I111" s="26"/>
      <c r="J111" s="2"/>
      <c r="K111" s="26"/>
      <c r="L111" s="2"/>
      <c r="M111" s="26"/>
      <c r="N111" s="2"/>
      <c r="O111" s="26"/>
      <c r="P111" s="2"/>
      <c r="Q111" s="26"/>
      <c r="R111" s="2"/>
      <c r="S111" s="26"/>
    </row>
    <row r="112" spans="1:19" s="1" customFormat="1" x14ac:dyDescent="0.25">
      <c r="A112" s="11"/>
      <c r="B112" s="17"/>
      <c r="C112" s="17"/>
      <c r="D112" s="17"/>
      <c r="E112" s="28"/>
      <c r="F112" s="11"/>
      <c r="G112" s="26"/>
      <c r="H112" s="2"/>
      <c r="I112" s="26"/>
      <c r="J112" s="2"/>
      <c r="K112" s="26"/>
      <c r="L112" s="2"/>
      <c r="M112" s="26"/>
      <c r="N112" s="2"/>
      <c r="O112" s="26"/>
      <c r="P112" s="2"/>
      <c r="Q112" s="26"/>
      <c r="R112" s="2"/>
      <c r="S112" s="26"/>
    </row>
    <row r="113" spans="1:23" s="1" customFormat="1" x14ac:dyDescent="0.25">
      <c r="A113" s="11"/>
      <c r="B113" s="17"/>
      <c r="C113" s="17"/>
      <c r="D113" s="17"/>
      <c r="E113" s="28"/>
      <c r="F113" s="11"/>
      <c r="G113" s="26"/>
      <c r="H113" s="2"/>
      <c r="I113" s="26"/>
      <c r="J113" s="2"/>
      <c r="K113" s="26"/>
      <c r="L113" s="2"/>
      <c r="M113" s="26"/>
      <c r="N113" s="2"/>
      <c r="O113" s="26"/>
      <c r="P113" s="2"/>
      <c r="Q113" s="26"/>
      <c r="R113" s="2"/>
      <c r="S113" s="26"/>
    </row>
    <row r="114" spans="1:23" s="1" customFormat="1" ht="18" x14ac:dyDescent="0.25">
      <c r="A114" s="11"/>
      <c r="B114" s="8" t="s">
        <v>59</v>
      </c>
      <c r="C114" s="8"/>
      <c r="D114" s="8"/>
      <c r="E114" s="32"/>
      <c r="F114" s="11"/>
      <c r="G114" s="26"/>
      <c r="H114" s="2"/>
      <c r="I114" s="26"/>
      <c r="J114" s="2"/>
      <c r="K114" s="26"/>
      <c r="L114" s="2"/>
      <c r="M114" s="26"/>
      <c r="N114" s="2"/>
      <c r="O114" s="26"/>
      <c r="P114" s="2"/>
      <c r="Q114" s="26"/>
      <c r="R114" s="2"/>
      <c r="S114" s="26"/>
    </row>
    <row r="115" spans="1:23" s="1" customFormat="1" x14ac:dyDescent="0.25">
      <c r="A115" s="11"/>
      <c r="B115" s="10" t="s">
        <v>61</v>
      </c>
      <c r="C115" s="10"/>
      <c r="D115" s="10"/>
      <c r="E115" s="27"/>
      <c r="F115" s="11"/>
      <c r="G115" s="26"/>
      <c r="H115" s="2"/>
      <c r="I115" s="26"/>
      <c r="J115" s="2"/>
      <c r="K115" s="26"/>
      <c r="L115" s="2"/>
      <c r="M115" s="26"/>
      <c r="N115" s="2"/>
      <c r="O115" s="26"/>
      <c r="P115" s="2"/>
      <c r="Q115" s="26"/>
      <c r="R115" s="2"/>
      <c r="S115" s="26"/>
    </row>
    <row r="116" spans="1:23" s="1" customFormat="1" x14ac:dyDescent="0.25">
      <c r="A116" s="11"/>
      <c r="B116" s="17"/>
      <c r="C116" s="17"/>
      <c r="D116" s="10"/>
      <c r="E116" s="27"/>
      <c r="F116" s="11"/>
      <c r="G116" s="26"/>
      <c r="H116" s="2"/>
      <c r="I116" s="26"/>
      <c r="J116" s="2"/>
      <c r="K116" s="26"/>
      <c r="L116" s="2"/>
      <c r="M116" s="26"/>
      <c r="N116" s="2"/>
      <c r="O116" s="26"/>
      <c r="P116" s="2"/>
      <c r="Q116" s="26"/>
      <c r="R116" s="2"/>
      <c r="S116" s="26"/>
    </row>
    <row r="117" spans="1:23" s="1" customFormat="1" x14ac:dyDescent="0.25">
      <c r="A117" s="11"/>
      <c r="B117" s="17"/>
      <c r="C117" s="18"/>
      <c r="D117" s="10"/>
      <c r="E117" s="27"/>
      <c r="F117" s="11"/>
      <c r="G117" s="26"/>
      <c r="H117" s="2"/>
      <c r="I117" s="26"/>
      <c r="J117" s="2"/>
      <c r="K117" s="26"/>
      <c r="L117" s="2"/>
      <c r="M117" s="26"/>
      <c r="N117" s="2"/>
      <c r="O117" s="26"/>
      <c r="P117" s="2"/>
      <c r="Q117" s="26"/>
      <c r="R117" s="2"/>
      <c r="S117" s="26"/>
    </row>
    <row r="118" spans="1:23" s="1" customFormat="1" x14ac:dyDescent="0.25">
      <c r="A118" s="11"/>
      <c r="B118" s="17"/>
      <c r="C118" s="17"/>
      <c r="D118" s="10"/>
      <c r="E118" s="27"/>
      <c r="F118" s="11"/>
      <c r="G118" s="26"/>
      <c r="H118" s="2"/>
      <c r="I118" s="26"/>
      <c r="J118" s="2"/>
      <c r="K118" s="26"/>
      <c r="L118" s="2"/>
      <c r="M118" s="26"/>
      <c r="N118" s="2"/>
      <c r="O118" s="26"/>
      <c r="P118" s="2"/>
      <c r="Q118" s="26"/>
      <c r="R118" s="2"/>
      <c r="S118" s="26"/>
    </row>
    <row r="119" spans="1:23" s="1" customFormat="1" x14ac:dyDescent="0.25">
      <c r="A119" s="11"/>
      <c r="B119" s="19" t="s">
        <v>68</v>
      </c>
      <c r="C119" s="19"/>
      <c r="D119" s="10"/>
      <c r="E119" s="27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s="1" customFormat="1" x14ac:dyDescent="0.25">
      <c r="A120" s="11"/>
      <c r="B120" s="17"/>
      <c r="C120" s="17"/>
      <c r="D120" s="17"/>
      <c r="E120" s="2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s="1" customFormat="1" x14ac:dyDescent="0.25">
      <c r="A121" s="11"/>
      <c r="B121" s="17"/>
      <c r="C121" s="17"/>
      <c r="D121" s="17"/>
      <c r="E121" s="2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s="1" customFormat="1" ht="16.5" thickBot="1" x14ac:dyDescent="0.3">
      <c r="A122" s="11"/>
      <c r="B122" s="20"/>
      <c r="C122" s="20"/>
      <c r="D122" s="20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15.75" thickBot="1" x14ac:dyDescent="0.3">
      <c r="A123" s="11"/>
      <c r="B123" s="33" t="s">
        <v>45</v>
      </c>
      <c r="C123" s="33" t="s">
        <v>52</v>
      </c>
      <c r="D123" s="56" t="s">
        <v>53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t="15" customHeight="1" x14ac:dyDescent="0.25">
      <c r="A124" s="11"/>
      <c r="B124" s="90">
        <v>2005</v>
      </c>
      <c r="C124" s="52">
        <v>574</v>
      </c>
      <c r="D124" s="57">
        <v>0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x14ac:dyDescent="0.25">
      <c r="A125" s="11"/>
      <c r="B125" s="91">
        <v>2006</v>
      </c>
      <c r="C125" s="53">
        <v>541</v>
      </c>
      <c r="D125" s="58">
        <f>((C125-C124)/C124)*100</f>
        <v>-5.7491289198606275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x14ac:dyDescent="0.25">
      <c r="A126" s="11"/>
      <c r="B126" s="91">
        <v>2007</v>
      </c>
      <c r="C126" s="53">
        <v>564</v>
      </c>
      <c r="D126" s="58">
        <f t="shared" ref="D126:D132" si="3">((C126-C125)/C125)*100</f>
        <v>4.251386321626617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x14ac:dyDescent="0.25">
      <c r="A127" s="11"/>
      <c r="B127" s="91">
        <v>2008</v>
      </c>
      <c r="C127" s="53">
        <v>661</v>
      </c>
      <c r="D127" s="58">
        <f t="shared" si="3"/>
        <v>17.198581560283689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x14ac:dyDescent="0.25">
      <c r="A128" s="11"/>
      <c r="B128" s="91">
        <v>2009</v>
      </c>
      <c r="C128" s="53">
        <v>932</v>
      </c>
      <c r="D128" s="58">
        <f t="shared" si="3"/>
        <v>40.998487140695914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x14ac:dyDescent="0.25">
      <c r="A129" s="11"/>
      <c r="B129" s="91">
        <v>2010</v>
      </c>
      <c r="C129" s="53">
        <v>1097</v>
      </c>
      <c r="D129" s="58">
        <f t="shared" si="3"/>
        <v>17.703862660944207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x14ac:dyDescent="0.25">
      <c r="A130" s="11"/>
      <c r="B130" s="91">
        <v>2011</v>
      </c>
      <c r="C130" s="53">
        <v>1370</v>
      </c>
      <c r="D130" s="58">
        <f t="shared" si="3"/>
        <v>24.886052871467641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x14ac:dyDescent="0.25">
      <c r="A131" s="11"/>
      <c r="B131" s="91">
        <v>2012</v>
      </c>
      <c r="C131" s="53">
        <v>1636</v>
      </c>
      <c r="D131" s="58">
        <f t="shared" si="3"/>
        <v>19.416058394160586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ht="15.75" thickBot="1" x14ac:dyDescent="0.3">
      <c r="A132" s="11"/>
      <c r="B132" s="92">
        <v>2013</v>
      </c>
      <c r="C132" s="54">
        <v>1918</v>
      </c>
      <c r="D132" s="59">
        <f t="shared" si="3"/>
        <v>17.237163814180928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ht="1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:23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 ht="1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x14ac:dyDescent="0.25">
      <c r="A155" s="11"/>
      <c r="B155" s="11"/>
      <c r="C155" s="11"/>
      <c r="D155" s="11"/>
      <c r="E155" s="11"/>
      <c r="F155" s="11"/>
    </row>
    <row r="156" spans="1:23" x14ac:dyDescent="0.25">
      <c r="A156" s="11"/>
      <c r="B156" s="11"/>
      <c r="C156" s="11"/>
      <c r="D156" s="11"/>
      <c r="E156" s="11"/>
      <c r="F156" s="11"/>
    </row>
    <row r="157" spans="1:23" x14ac:dyDescent="0.25">
      <c r="A157" s="11"/>
      <c r="B157" s="11"/>
      <c r="C157" s="11"/>
      <c r="D157" s="11"/>
      <c r="E157" s="11"/>
      <c r="F157" s="11"/>
    </row>
    <row r="158" spans="1:23" x14ac:dyDescent="0.25">
      <c r="A158" s="11"/>
    </row>
    <row r="159" spans="1:23" x14ac:dyDescent="0.25">
      <c r="A159" s="11"/>
    </row>
    <row r="160" spans="1:23" x14ac:dyDescent="0.25">
      <c r="A160" s="11"/>
    </row>
    <row r="161" spans="1:1" x14ac:dyDescent="0.25">
      <c r="A161" s="11"/>
    </row>
    <row r="162" spans="1:1" x14ac:dyDescent="0.25">
      <c r="A162" s="11"/>
    </row>
    <row r="163" spans="1:1" x14ac:dyDescent="0.25">
      <c r="A163" s="11"/>
    </row>
    <row r="164" spans="1: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  <row r="170" spans="1:1" x14ac:dyDescent="0.25">
      <c r="A170" s="11"/>
    </row>
    <row r="171" spans="1:1" x14ac:dyDescent="0.25">
      <c r="A171" s="11"/>
    </row>
    <row r="172" spans="1:1" x14ac:dyDescent="0.25">
      <c r="A172" s="11"/>
    </row>
    <row r="173" spans="1:1" x14ac:dyDescent="0.25">
      <c r="A173" s="11"/>
    </row>
    <row r="174" spans="1:1" x14ac:dyDescent="0.25">
      <c r="A174" s="11"/>
    </row>
    <row r="175" spans="1:1" x14ac:dyDescent="0.25">
      <c r="A175" s="11"/>
    </row>
    <row r="176" spans="1:1" x14ac:dyDescent="0.25">
      <c r="A176" s="11"/>
    </row>
    <row r="177" spans="1:6" x14ac:dyDescent="0.25">
      <c r="A177" s="11"/>
    </row>
    <row r="178" spans="1:6" x14ac:dyDescent="0.25">
      <c r="A178" s="11"/>
    </row>
    <row r="179" spans="1:6" s="1" customFormat="1" x14ac:dyDescent="0.25">
      <c r="A179" s="11"/>
      <c r="B179" s="12"/>
      <c r="C179" s="11"/>
      <c r="D179" s="11"/>
      <c r="E179" s="11"/>
      <c r="F179" s="11"/>
    </row>
    <row r="180" spans="1:6" x14ac:dyDescent="0.25">
      <c r="A180" s="11"/>
    </row>
    <row r="181" spans="1:6" x14ac:dyDescent="0.25">
      <c r="A181" s="11"/>
    </row>
    <row r="182" spans="1:6" x14ac:dyDescent="0.25">
      <c r="A182" s="11"/>
    </row>
    <row r="183" spans="1:6" x14ac:dyDescent="0.25">
      <c r="A183" s="11"/>
    </row>
    <row r="184" spans="1:6" x14ac:dyDescent="0.25">
      <c r="A184" s="11"/>
    </row>
    <row r="185" spans="1:6" x14ac:dyDescent="0.25">
      <c r="A185" s="11"/>
    </row>
    <row r="186" spans="1:6" x14ac:dyDescent="0.25">
      <c r="A186" s="11"/>
    </row>
    <row r="187" spans="1:6" x14ac:dyDescent="0.25">
      <c r="A187" s="11"/>
    </row>
    <row r="188" spans="1:6" x14ac:dyDescent="0.25">
      <c r="A188" s="11"/>
    </row>
    <row r="189" spans="1:6" x14ac:dyDescent="0.25">
      <c r="A189" s="11"/>
    </row>
    <row r="190" spans="1:6" x14ac:dyDescent="0.25">
      <c r="A190" s="11"/>
    </row>
    <row r="191" spans="1:6" x14ac:dyDescent="0.25">
      <c r="A191" s="11"/>
    </row>
    <row r="192" spans="1:6" x14ac:dyDescent="0.25">
      <c r="A192" s="11"/>
    </row>
    <row r="193" spans="1:18" x14ac:dyDescent="0.25">
      <c r="A193" s="11"/>
    </row>
    <row r="194" spans="1:18" x14ac:dyDescent="0.25">
      <c r="A194" s="11"/>
    </row>
    <row r="195" spans="1:18" x14ac:dyDescent="0.25">
      <c r="A195" s="11"/>
    </row>
    <row r="196" spans="1:18" s="1" customFormat="1" x14ac:dyDescent="0.25">
      <c r="A196" s="11"/>
      <c r="B196" s="14"/>
      <c r="C196" s="13"/>
      <c r="D196" s="7"/>
      <c r="E196" s="13"/>
      <c r="F196" s="7"/>
      <c r="G196" s="13"/>
      <c r="H196" s="7"/>
      <c r="I196" s="13"/>
      <c r="J196" s="7"/>
      <c r="K196" s="13"/>
      <c r="L196" s="7"/>
      <c r="M196" s="13"/>
      <c r="N196" s="7"/>
      <c r="O196" s="13"/>
      <c r="P196" s="7"/>
      <c r="Q196" s="13"/>
      <c r="R196" s="7"/>
    </row>
    <row r="197" spans="1:18" s="1" customFormat="1" x14ac:dyDescent="0.25">
      <c r="A197" s="11"/>
      <c r="E197" s="13"/>
      <c r="F197" s="7"/>
      <c r="G197" s="13"/>
      <c r="H197" s="7"/>
      <c r="I197" s="13"/>
      <c r="J197" s="7"/>
      <c r="K197" s="13"/>
      <c r="L197" s="7"/>
      <c r="M197" s="13"/>
      <c r="N197" s="7"/>
      <c r="O197" s="13"/>
      <c r="P197" s="7"/>
      <c r="Q197" s="13"/>
      <c r="R197" s="7"/>
    </row>
    <row r="198" spans="1:18" x14ac:dyDescent="0.25">
      <c r="A198" s="11"/>
    </row>
    <row r="199" spans="1:18" x14ac:dyDescent="0.25">
      <c r="A199" s="11"/>
    </row>
    <row r="200" spans="1:18" x14ac:dyDescent="0.25">
      <c r="A200" s="11"/>
    </row>
    <row r="201" spans="1:18" x14ac:dyDescent="0.25">
      <c r="A201" s="11"/>
    </row>
    <row r="202" spans="1:18" x14ac:dyDescent="0.25">
      <c r="A202" s="11"/>
    </row>
    <row r="203" spans="1:18" x14ac:dyDescent="0.25">
      <c r="A203" s="11"/>
    </row>
    <row r="204" spans="1:18" x14ac:dyDescent="0.25">
      <c r="A204" s="11"/>
    </row>
    <row r="205" spans="1:18" x14ac:dyDescent="0.25">
      <c r="A205" s="11"/>
    </row>
    <row r="206" spans="1:18" x14ac:dyDescent="0.25">
      <c r="A206" s="11"/>
    </row>
    <row r="207" spans="1:18" x14ac:dyDescent="0.25">
      <c r="A207" s="11"/>
    </row>
    <row r="208" spans="1:18" x14ac:dyDescent="0.25">
      <c r="A208" s="11"/>
    </row>
    <row r="209" spans="1:8" x14ac:dyDescent="0.25">
      <c r="A209" s="11"/>
    </row>
    <row r="210" spans="1:8" ht="31.5" customHeight="1" x14ac:dyDescent="0.25">
      <c r="A210" s="11"/>
    </row>
    <row r="211" spans="1:8" x14ac:dyDescent="0.25">
      <c r="A211" s="11"/>
    </row>
    <row r="212" spans="1:8" x14ac:dyDescent="0.25">
      <c r="A212" s="11"/>
      <c r="H212" s="15"/>
    </row>
    <row r="213" spans="1:8" x14ac:dyDescent="0.25">
      <c r="A213" s="11"/>
    </row>
    <row r="214" spans="1:8" x14ac:dyDescent="0.25">
      <c r="A214" s="11"/>
      <c r="G214" s="6"/>
    </row>
    <row r="215" spans="1:8" x14ac:dyDescent="0.25">
      <c r="A215" s="11"/>
    </row>
    <row r="216" spans="1:8" x14ac:dyDescent="0.25">
      <c r="E216" s="7"/>
    </row>
    <row r="217" spans="1:8" x14ac:dyDescent="0.25">
      <c r="E217" s="3"/>
    </row>
    <row r="218" spans="1:8" x14ac:dyDescent="0.25">
      <c r="E218" s="7"/>
    </row>
  </sheetData>
  <mergeCells count="60">
    <mergeCell ref="B40:G40"/>
    <mergeCell ref="B31:D31"/>
    <mergeCell ref="B32:D32"/>
    <mergeCell ref="B41:C41"/>
    <mergeCell ref="B42:C42"/>
    <mergeCell ref="E12:F12"/>
    <mergeCell ref="G12:H12"/>
    <mergeCell ref="I12:J12"/>
    <mergeCell ref="K12:L12"/>
    <mergeCell ref="D33:F33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5:C45"/>
    <mergeCell ref="D41:E41"/>
    <mergeCell ref="F41:G41"/>
    <mergeCell ref="D43:E43"/>
    <mergeCell ref="D44:E44"/>
    <mergeCell ref="D42:E42"/>
    <mergeCell ref="F43:G43"/>
    <mergeCell ref="F44:G44"/>
    <mergeCell ref="F45:G45"/>
    <mergeCell ref="B43:C43"/>
    <mergeCell ref="B44:C44"/>
    <mergeCell ref="D45:E45"/>
    <mergeCell ref="F42:G42"/>
    <mergeCell ref="D46:E46"/>
    <mergeCell ref="D48:E48"/>
    <mergeCell ref="D47:E47"/>
    <mergeCell ref="F47:G47"/>
    <mergeCell ref="F48:G48"/>
    <mergeCell ref="C108:D108"/>
    <mergeCell ref="C109:D109"/>
    <mergeCell ref="F46:G46"/>
    <mergeCell ref="B53:D53"/>
    <mergeCell ref="B54:D54"/>
    <mergeCell ref="D55:F55"/>
    <mergeCell ref="B46:C46"/>
    <mergeCell ref="B48:C48"/>
    <mergeCell ref="B47:C47"/>
    <mergeCell ref="C106:D106"/>
    <mergeCell ref="C107:D107"/>
    <mergeCell ref="B101:E101"/>
    <mergeCell ref="C102:D102"/>
    <mergeCell ref="C103:D103"/>
    <mergeCell ref="C104:D104"/>
    <mergeCell ref="C105:D10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(Dic-13)</vt:lpstr>
      <vt:lpstr>AB POR TEC-PROVINCIA (Dic-13)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María Luisa Perugachi</cp:lastModifiedBy>
  <dcterms:created xsi:type="dcterms:W3CDTF">2012-02-15T19:17:10Z</dcterms:created>
  <dcterms:modified xsi:type="dcterms:W3CDTF">2014-02-04T17:03:10Z</dcterms:modified>
</cp:coreProperties>
</file>