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2. FEBRERO_2014\"/>
    </mc:Choice>
  </mc:AlternateContent>
  <bookViews>
    <workbookView xWindow="480" yWindow="1755" windowWidth="10380" windowHeight="4800" tabRatio="922"/>
  </bookViews>
  <sheets>
    <sheet name="Inicio" sheetId="22" r:id="rId1"/>
    <sheet name="Resumen" sheetId="14" r:id="rId2"/>
    <sheet name="CNT E.P." sheetId="4" r:id="rId3"/>
    <sheet name="ETAPA.EP" sheetId="23" r:id="rId4"/>
    <sheet name="Linkotel S.A." sheetId="5" r:id="rId5"/>
    <sheet name="Setel S.A." sheetId="9" r:id="rId6"/>
    <sheet name="Ecuadortelecom S.A" sheetId="11" r:id="rId7"/>
    <sheet name="Level 3Ecuador" sheetId="24" r:id="rId8"/>
    <sheet name="Gráfico1" sheetId="28" r:id="rId9"/>
    <sheet name="Gráfico2" sheetId="29" r:id="rId10"/>
    <sheet name="Gráfico3" sheetId="30" r:id="rId11"/>
    <sheet name="Gráfico4" sheetId="31" r:id="rId12"/>
    <sheet name="Gráfico5" sheetId="32" r:id="rId13"/>
    <sheet name="Gráfico6" sheetId="33" r:id="rId14"/>
    <sheet name="Gráfico7" sheetId="34" r:id="rId15"/>
  </sheets>
  <externalReferences>
    <externalReference r:id="rId16"/>
  </externalReferences>
  <calcPr calcId="152511"/>
</workbook>
</file>

<file path=xl/calcChain.xml><?xml version="1.0" encoding="utf-8"?>
<calcChain xmlns="http://schemas.openxmlformats.org/spreadsheetml/2006/main">
  <c r="E113" i="14" l="1"/>
  <c r="E89" i="14"/>
  <c r="B29" i="9" l="1"/>
  <c r="B47" i="9" s="1"/>
  <c r="B65" i="9" s="1"/>
  <c r="E112" i="14" l="1"/>
  <c r="E111" i="14"/>
  <c r="E88" i="14"/>
  <c r="E87" i="14"/>
  <c r="K67" i="14" l="1"/>
  <c r="B29" i="4" l="1"/>
  <c r="B45" i="4" s="1"/>
  <c r="B61" i="4" s="1"/>
  <c r="B78" i="4" s="1"/>
  <c r="B27" i="24" l="1"/>
  <c r="B80" i="9"/>
  <c r="B94" i="4" l="1"/>
  <c r="B129" i="4" l="1"/>
  <c r="B163" i="4" s="1"/>
  <c r="B190" i="4" s="1"/>
  <c r="B89" i="11" l="1"/>
  <c r="B106" i="11" s="1"/>
  <c r="H44" i="14" l="1"/>
  <c r="H42" i="14"/>
  <c r="F34" i="14"/>
  <c r="D34" i="14"/>
  <c r="B58" i="24" l="1"/>
  <c r="B87" i="24" s="1"/>
  <c r="B64" i="23" l="1"/>
  <c r="A326" i="23" s="1"/>
  <c r="B210" i="4" l="1"/>
  <c r="B121" i="11" l="1"/>
  <c r="B227" i="4" l="1"/>
  <c r="B244" i="4" s="1"/>
  <c r="B267" i="4" l="1"/>
  <c r="B288" i="4" s="1"/>
  <c r="J67" i="14" l="1"/>
  <c r="I67" i="14"/>
  <c r="H67" i="14"/>
  <c r="G67" i="14"/>
  <c r="F67" i="14"/>
  <c r="E67" i="14"/>
  <c r="D67" i="14"/>
  <c r="C67" i="14"/>
  <c r="I44" i="14"/>
  <c r="I43" i="14"/>
  <c r="I42" i="14"/>
  <c r="I41" i="14"/>
  <c r="G34" i="14"/>
  <c r="G33" i="14"/>
  <c r="G32" i="14"/>
  <c r="G31" i="14"/>
  <c r="G30" i="14"/>
  <c r="G29" i="14"/>
  <c r="B158" i="11" l="1"/>
  <c r="B196" i="11" s="1"/>
  <c r="B257" i="11" s="1"/>
  <c r="B317" i="11" l="1"/>
  <c r="AC240" i="4" l="1"/>
  <c r="AC239" i="4"/>
  <c r="AC238" i="4"/>
  <c r="AC237" i="4"/>
  <c r="AC221" i="4" l="1"/>
  <c r="A8" i="14" l="1"/>
  <c r="B8" i="4"/>
  <c r="A8" i="23"/>
  <c r="B8" i="5"/>
  <c r="B8" i="9"/>
  <c r="B8" i="11"/>
  <c r="B8" i="24"/>
  <c r="B8" i="28"/>
  <c r="B8" i="29"/>
  <c r="B8" i="30"/>
  <c r="B8" i="31"/>
  <c r="B8" i="32"/>
  <c r="B8" i="33"/>
  <c r="B8" i="34"/>
  <c r="B90" i="9" l="1"/>
  <c r="B98" i="24" l="1"/>
  <c r="B22" i="5" l="1"/>
  <c r="B488" i="4" l="1"/>
  <c r="B3512" i="11" l="1"/>
  <c r="B97" i="9" l="1"/>
  <c r="B105" i="9" s="1"/>
  <c r="B117" i="9" s="1"/>
  <c r="B110" i="24"/>
  <c r="B121" i="24" s="1"/>
  <c r="B132" i="24" s="1"/>
  <c r="B144" i="24" s="1"/>
  <c r="B50" i="5"/>
  <c r="B851" i="5" s="1"/>
  <c r="B865" i="5" s="1"/>
  <c r="B885" i="5" s="1"/>
  <c r="B913" i="5" s="1"/>
  <c r="O436" i="4"/>
  <c r="O435" i="4"/>
  <c r="O434" i="4"/>
  <c r="O433" i="4"/>
  <c r="O432" i="4"/>
  <c r="O431" i="4"/>
  <c r="O430" i="4"/>
  <c r="O429" i="4"/>
  <c r="O428" i="4"/>
  <c r="O427" i="4"/>
  <c r="O426" i="4"/>
  <c r="O425" i="4"/>
  <c r="O424" i="4"/>
  <c r="O423" i="4"/>
  <c r="O422" i="4"/>
  <c r="O421" i="4"/>
  <c r="O420" i="4"/>
  <c r="O418" i="4"/>
  <c r="O417" i="4"/>
  <c r="O416" i="4"/>
  <c r="O415" i="4"/>
  <c r="O414" i="4"/>
  <c r="O413" i="4"/>
  <c r="O412" i="4"/>
  <c r="O411" i="4"/>
  <c r="O410" i="4"/>
  <c r="O409" i="4"/>
  <c r="O408" i="4"/>
  <c r="O407" i="4"/>
  <c r="O406" i="4"/>
  <c r="O405" i="4"/>
  <c r="O404" i="4"/>
  <c r="O403" i="4"/>
  <c r="O402" i="4"/>
  <c r="P436" i="4"/>
  <c r="P435" i="4"/>
  <c r="P434" i="4"/>
  <c r="P433" i="4"/>
  <c r="P432" i="4"/>
  <c r="P431" i="4"/>
  <c r="P430" i="4"/>
  <c r="P429" i="4"/>
  <c r="P428" i="4"/>
  <c r="P427" i="4"/>
  <c r="P426" i="4"/>
  <c r="P425" i="4"/>
  <c r="P424" i="4"/>
  <c r="P423" i="4"/>
  <c r="P422" i="4"/>
  <c r="P421" i="4"/>
  <c r="P420" i="4"/>
  <c r="P418" i="4"/>
  <c r="P417" i="4"/>
  <c r="P416" i="4"/>
  <c r="P415" i="4"/>
  <c r="P414" i="4"/>
  <c r="P413" i="4"/>
  <c r="P412" i="4"/>
  <c r="P411" i="4"/>
  <c r="P410" i="4"/>
  <c r="P409" i="4"/>
  <c r="P408" i="4"/>
  <c r="P407" i="4"/>
  <c r="P406" i="4"/>
  <c r="P405" i="4"/>
  <c r="P404" i="4"/>
  <c r="P403" i="4"/>
  <c r="P402" i="4"/>
  <c r="E632" i="4"/>
  <c r="E631" i="4"/>
  <c r="B605" i="4"/>
  <c r="B604" i="4"/>
  <c r="B603" i="4"/>
  <c r="M436" i="4"/>
  <c r="M435" i="4"/>
  <c r="M434" i="4"/>
  <c r="M433" i="4"/>
  <c r="M432" i="4"/>
  <c r="M431" i="4"/>
  <c r="M430" i="4"/>
  <c r="M429" i="4"/>
  <c r="M428" i="4"/>
  <c r="M427" i="4"/>
  <c r="M426" i="4"/>
  <c r="M425" i="4"/>
  <c r="M424" i="4"/>
  <c r="M423" i="4"/>
  <c r="M422" i="4"/>
  <c r="M421" i="4"/>
  <c r="M420" i="4"/>
  <c r="M418" i="4"/>
  <c r="M417" i="4"/>
  <c r="M416" i="4"/>
  <c r="M415" i="4"/>
  <c r="M414" i="4"/>
  <c r="M413" i="4"/>
  <c r="M412" i="4"/>
  <c r="M411" i="4"/>
  <c r="M410" i="4"/>
  <c r="M409" i="4"/>
  <c r="M408" i="4"/>
  <c r="M407" i="4"/>
  <c r="M406" i="4"/>
  <c r="M405" i="4"/>
  <c r="M404" i="4"/>
  <c r="M403" i="4"/>
  <c r="M402" i="4"/>
  <c r="L402" i="4"/>
  <c r="N402" i="4"/>
  <c r="L403" i="4"/>
  <c r="N403" i="4"/>
  <c r="L404" i="4"/>
  <c r="N404" i="4"/>
  <c r="L405" i="4"/>
  <c r="N405" i="4"/>
  <c r="L406" i="4"/>
  <c r="N406" i="4"/>
  <c r="L407" i="4"/>
  <c r="N407" i="4"/>
  <c r="L408" i="4"/>
  <c r="N408" i="4"/>
  <c r="L409" i="4"/>
  <c r="N409" i="4"/>
  <c r="L410" i="4"/>
  <c r="N410" i="4"/>
  <c r="L411" i="4"/>
  <c r="N411" i="4"/>
  <c r="L412" i="4"/>
  <c r="N412" i="4"/>
  <c r="L413" i="4"/>
  <c r="N413" i="4"/>
  <c r="L414" i="4"/>
  <c r="N414" i="4"/>
  <c r="L415" i="4"/>
  <c r="N415" i="4"/>
  <c r="L416" i="4"/>
  <c r="N416" i="4"/>
  <c r="L417" i="4"/>
  <c r="N417" i="4"/>
  <c r="L418" i="4"/>
  <c r="N418" i="4"/>
  <c r="L420" i="4"/>
  <c r="N420" i="4"/>
  <c r="L421" i="4"/>
  <c r="N421" i="4"/>
  <c r="L422" i="4"/>
  <c r="N422" i="4"/>
  <c r="L423" i="4"/>
  <c r="N423" i="4"/>
  <c r="L424" i="4"/>
  <c r="N424" i="4"/>
  <c r="L425" i="4"/>
  <c r="N425" i="4"/>
  <c r="L426" i="4"/>
  <c r="N426" i="4"/>
  <c r="L427" i="4"/>
  <c r="N427" i="4"/>
  <c r="L428" i="4"/>
  <c r="N428" i="4"/>
  <c r="L429" i="4"/>
  <c r="N429" i="4"/>
  <c r="L430" i="4"/>
  <c r="N430" i="4"/>
  <c r="L431" i="4"/>
  <c r="N431" i="4"/>
  <c r="L432" i="4"/>
  <c r="N432" i="4"/>
  <c r="L433" i="4"/>
  <c r="N433" i="4"/>
  <c r="L434" i="4"/>
  <c r="N434" i="4"/>
  <c r="L435" i="4"/>
  <c r="N435" i="4"/>
  <c r="L436" i="4"/>
  <c r="N436" i="4"/>
  <c r="B155" i="24" l="1"/>
  <c r="B167" i="24" s="1"/>
  <c r="B179" i="24" s="1"/>
  <c r="B796" i="9"/>
  <c r="B805" i="9" s="1"/>
  <c r="B302" i="4"/>
  <c r="B447" i="4" s="1"/>
  <c r="B489" i="4" s="1"/>
  <c r="B504" i="4" s="1"/>
  <c r="B516" i="4" s="1"/>
  <c r="B545" i="4" l="1"/>
  <c r="B553" i="4" s="1"/>
  <c r="B588" i="4" s="1"/>
  <c r="B611" i="4" s="1"/>
  <c r="B654" i="4" s="1"/>
  <c r="B700" i="4" s="1"/>
  <c r="B717" i="4" s="1"/>
  <c r="B737" i="4" s="1"/>
  <c r="B763" i="4" s="1"/>
  <c r="B838" i="4" s="1"/>
  <c r="B851" i="4" s="1"/>
  <c r="B892" i="4" s="1"/>
  <c r="B921" i="4" s="1"/>
  <c r="B948" i="4" s="1"/>
  <c r="B1145" i="4" s="1"/>
  <c r="B1171" i="4" s="1"/>
  <c r="B543" i="4"/>
</calcChain>
</file>

<file path=xl/comments1.xml><?xml version="1.0" encoding="utf-8"?>
<comments xmlns="http://schemas.openxmlformats.org/spreadsheetml/2006/main">
  <authors>
    <author>María Isabel Suasnavas</author>
  </authors>
  <commentList>
    <comment ref="B587" authorId="0" shapeId="0">
      <text>
        <r>
          <rPr>
            <b/>
            <sz val="9"/>
            <color indexed="81"/>
            <rFont val="Tahoma"/>
            <family val="2"/>
          </rPr>
          <t>María Isabel Suasnavas:</t>
        </r>
        <r>
          <rPr>
            <sz val="9"/>
            <color indexed="81"/>
            <rFont val="Tahoma"/>
            <family val="2"/>
          </rPr>
          <t xml:space="preserve">
Solo queda como plan de "Retención", según comunicón GG-2013-643 de 27 de agosto de 2013 </t>
        </r>
      </text>
    </comment>
  </commentList>
</comments>
</file>

<file path=xl/sharedStrings.xml><?xml version="1.0" encoding="utf-8"?>
<sst xmlns="http://schemas.openxmlformats.org/spreadsheetml/2006/main" count="10929" uniqueCount="3320">
  <si>
    <t>1. Fast Boy Pack Doble 2                            2. Plan celular prepago "Plan único 9,99"</t>
  </si>
  <si>
    <t>Usuario posee Internet y Telefonía Fija</t>
  </si>
  <si>
    <t>* Pensión Básica por Servicio USD.</t>
  </si>
  <si>
    <t>Fast Boy Pack Doble</t>
  </si>
  <si>
    <t>Plan Celular "Plan Único"</t>
  </si>
  <si>
    <t>Total</t>
  </si>
  <si>
    <t>* Precios no incluyen impuestos</t>
  </si>
  <si>
    <t xml:space="preserve"> Paquete de minutos ONNET</t>
  </si>
  <si>
    <t>Minutos Locales *</t>
  </si>
  <si>
    <t>Equivalencia en minutos Regionales *</t>
  </si>
  <si>
    <t>Equivalencia en minutos Nacionales *</t>
  </si>
  <si>
    <t>* ONNET</t>
  </si>
  <si>
    <t>Valor del costo por minuto de la llamada de LDN y a Móviles</t>
  </si>
  <si>
    <t>Tarifas/min. USD.</t>
  </si>
  <si>
    <t>Llamada nacional</t>
  </si>
  <si>
    <t>Móvil Alegro</t>
  </si>
  <si>
    <t>Móvil Movistar</t>
  </si>
  <si>
    <t>Móvil Porta</t>
  </si>
  <si>
    <t>* Paquete Triple es aplicable exclusivamente a usuarios de telefonía categoría B residencial</t>
  </si>
  <si>
    <t>Condiciones de comercialización son las siguientes:</t>
  </si>
  <si>
    <t>El paquete Triple, se comercializará como un solo paquete se servicios a través de los canales de vanta de CNT, así como a través de los canales de venta de Alegro</t>
  </si>
  <si>
    <t>Cada empresa facturará  por separado los servicios que le pertenencen</t>
  </si>
  <si>
    <t>CNT factura el servicio de Fast Boy Pack Doble y Telecsa  factura el plan celular prepago Plan ünico</t>
  </si>
  <si>
    <t>La recaudación del servicio se realizará a través de la planilla telefónica de la CNT</t>
  </si>
  <si>
    <t>El precio total del paquete encasilla el precio de cada uno de elementos que lo conforman es decir servicio Fast Pack doble más Plan celular prepago Plan ünico de TELECSA</t>
  </si>
  <si>
    <t>Velocidad de Bajada (Down load)</t>
  </si>
  <si>
    <t>Velocidad de Subida (Up load)</t>
  </si>
  <si>
    <t>DESTINO</t>
  </si>
  <si>
    <t>Italia - España</t>
  </si>
  <si>
    <t>Resto de Europa</t>
  </si>
  <si>
    <t>Alemania</t>
  </si>
  <si>
    <t>UK</t>
  </si>
  <si>
    <t>Switzerland</t>
  </si>
  <si>
    <t>Belgium</t>
  </si>
  <si>
    <t>Pacto Andino</t>
  </si>
  <si>
    <t>Brazil</t>
  </si>
  <si>
    <t>Korea (South)</t>
  </si>
  <si>
    <t>CONCEPTO</t>
  </si>
  <si>
    <t>Derecho de Inscripación</t>
  </si>
  <si>
    <t>Pensión Básica</t>
  </si>
  <si>
    <t>Minuto de Uso Local</t>
  </si>
  <si>
    <t>Minuto de Uso Regional</t>
  </si>
  <si>
    <t>Minuto de Uso Nacional</t>
  </si>
  <si>
    <t>Minuto LDI todos los destinos (excepto móvil marítimo)</t>
  </si>
  <si>
    <t xml:space="preserve">PLAN COMERCIAL BASICO </t>
  </si>
  <si>
    <t>Plan Comercial Básico</t>
  </si>
  <si>
    <t>Aplicable para abonados que soliciten servicio telefónico para uso comercial</t>
  </si>
  <si>
    <t>La oferta especial para las llamadas de Larga Distancia Nacional es creada para el abonado comercial, y le permite realizar llamadas de Larga Distancia Nacional desde y hacia localidades previamente definidas en esta oferta.</t>
  </si>
  <si>
    <t>Guayas*******: El Triunfo, Yaguachi, Balzar, Montañita, Posorja, Daule, Pedro Carbo, Isidro Ayora, Nobol, Santa Lucía, Milago, Naranjito, Bucay, Marcelino Maridueña, Balao,Jujan, Naranjal, General Villamil, Simón Bolívar, Salinas, La Libertad, Palestina, Salitre, Lomas de Sargentillo, Manglaralto, Santa Elena, Ancón, San Pablo, Ayangue, Punta Blanca, Punta Carnero, Ballenita, Colimes, El Emplame.</t>
  </si>
  <si>
    <t>Nota (*******): Para destinos no especificados en la Provincia del Guayas se consideran como llamadas locales</t>
  </si>
  <si>
    <t>Fronterizo Tulcán - Ipiales</t>
  </si>
  <si>
    <t>DETALLE</t>
  </si>
  <si>
    <t>Oferta Especial  para llamadas de larga Distancia Nacional</t>
  </si>
  <si>
    <t>Lamada de Larga Distancia Nacional</t>
  </si>
  <si>
    <t>El "Plan Residencial 500" es un plan creado para el abonado residencial que le permite realizar comunicaciones telefónicas  locales, nacionales, internacionales y a celulares, e incluyen 500 minutos para llamadas locales</t>
  </si>
  <si>
    <t>Nota (*******): Para destinos no especificados en la Provincia de Pichincha se consideran como llamadas locales</t>
  </si>
  <si>
    <t>Valor USD</t>
  </si>
  <si>
    <t>Unidad</t>
  </si>
  <si>
    <t>Cat. A</t>
  </si>
  <si>
    <t>GRÁFICO 4.- COMPARATIVO TARIFAS FIJO- MÓVIL</t>
  </si>
  <si>
    <t>GRÁFICO 5.- Derecho de Inscripción Promedio Residencial Fijo</t>
  </si>
  <si>
    <t>* Tarifas no incluyen impuestos</t>
  </si>
  <si>
    <t xml:space="preserve">    Pre-pago Mensual Mínimo se hará las fechas establecidas para la facturación. Las facturas generadas mensualmente </t>
  </si>
  <si>
    <t xml:space="preserve">   contendrán el Pre-pago Mensual Mínimo y los incrementos/renovaciones de Crédito Mensual que haya solicitado el</t>
  </si>
  <si>
    <t xml:space="preserve">      cliente desde la última facturación.</t>
  </si>
  <si>
    <t xml:space="preserve">*5 Manejo del Crédito Mensual máximo por Defecto. El cliente puede solicitar renovación del crédito en incrementos de </t>
  </si>
  <si>
    <t xml:space="preserve">    múltiplos de 5  hasta acumular un crédito máximo equivalente al doble del valor definido para el plan contratado. Si </t>
  </si>
  <si>
    <t xml:space="preserve">    necesita sobrepasar el crédito  mensual Máximo por Defecto antes del siguiente período de facturación,debe acercarse </t>
  </si>
  <si>
    <t xml:space="preserve">     al Front Office para pagar el exceso sobre el Pre-pago Mensual Mínimo y así poder incrementar nuevamente su crédito </t>
  </si>
  <si>
    <t xml:space="preserve">       al mensual máximo definido para su plan.</t>
  </si>
  <si>
    <t>*6 El Plan Bronce se ofrecerá a clientes que tengan instalada una línea telefónica con Servicio Regular de SETEL</t>
  </si>
  <si>
    <t>*7  Para el Plan Platino se consideran mintos de prepago a partir de $ 100 de manera que los clientes de alto consumo de</t>
  </si>
  <si>
    <t xml:space="preserve">     LDI puedan Prepagar para cada línea montos superiores a $ 100 según la siguiente tabla:</t>
  </si>
  <si>
    <t>TABLA * 8</t>
  </si>
  <si>
    <t>Crédito Mensual Mínimo</t>
  </si>
  <si>
    <t>Crédito Mensual Máximo por Defecto</t>
  </si>
  <si>
    <t>TABLA LARGA DISTANCIA INTERNACIONAL (LDI)</t>
  </si>
  <si>
    <t>PREPAGO</t>
  </si>
  <si>
    <t>Bronce</t>
  </si>
  <si>
    <t>Plata</t>
  </si>
  <si>
    <t>Oro</t>
  </si>
  <si>
    <t>Platino</t>
  </si>
  <si>
    <t>Tarifas Regulares</t>
  </si>
  <si>
    <t>Afganistán</t>
  </si>
  <si>
    <t>Celular</t>
  </si>
  <si>
    <t>Albania</t>
  </si>
  <si>
    <t>Albania-Tirania</t>
  </si>
  <si>
    <t>Algelia</t>
  </si>
  <si>
    <t>American Samoa</t>
  </si>
  <si>
    <t>Andorra</t>
  </si>
  <si>
    <t>Angola</t>
  </si>
  <si>
    <t>Anguilla</t>
  </si>
  <si>
    <t>Antartica</t>
  </si>
  <si>
    <t>Audiotext</t>
  </si>
  <si>
    <t>Casey</t>
  </si>
  <si>
    <t>Antigua y Babuda</t>
  </si>
  <si>
    <t>Argentina</t>
  </si>
  <si>
    <t>Argentina_Buenos Aires</t>
  </si>
  <si>
    <t>Argentina-Córdova</t>
  </si>
  <si>
    <t>Argentina_La Plata</t>
  </si>
  <si>
    <t>Argentina_Mar del Plata</t>
  </si>
  <si>
    <t>Argentina-Mendoza</t>
  </si>
  <si>
    <t>Argentina-Rosario</t>
  </si>
  <si>
    <t>Armenia</t>
  </si>
  <si>
    <t>Aruba</t>
  </si>
  <si>
    <t>Ascención, Isla</t>
  </si>
  <si>
    <t>Australia</t>
  </si>
  <si>
    <t>Australia MelBourne</t>
  </si>
  <si>
    <t>Australia Sidney</t>
  </si>
  <si>
    <t>Austria</t>
  </si>
  <si>
    <t>Austria NGN</t>
  </si>
  <si>
    <t>Austria Viena</t>
  </si>
  <si>
    <t>Azerbaiyana</t>
  </si>
  <si>
    <t>Bahamas</t>
  </si>
  <si>
    <t>Llamada Internacional</t>
  </si>
  <si>
    <t>Fijo- Celular</t>
  </si>
  <si>
    <t>Bahrain</t>
  </si>
  <si>
    <t>Bahrain-NGN</t>
  </si>
  <si>
    <t>Bangladesh</t>
  </si>
  <si>
    <t>Bangladesh-Chittagong</t>
  </si>
  <si>
    <t>Bangladesh - Dhaka</t>
  </si>
  <si>
    <t>Bangladesh-Sylhet</t>
  </si>
  <si>
    <t>Barbados</t>
  </si>
  <si>
    <t>Belarús</t>
  </si>
  <si>
    <t>Belarús-Minsk</t>
  </si>
  <si>
    <t>Bélgica</t>
  </si>
  <si>
    <t>El Plan "Troncal IP Comercial 5" está orientado al abonado comercial, para realizar y recibir llamadas mediante una troncal  IP de 5 canales de voz, asignándole numeración telefónica, la cual permitirá al cliente realizar y recibir llamadas gestionadas por su central telefónica  IP ó servidor de VoIP.</t>
  </si>
  <si>
    <t>De 1.201 a 1.400</t>
  </si>
  <si>
    <t>CATEGORIA D</t>
  </si>
  <si>
    <t>USO DE LARGA DISTANCIA NACIONAL</t>
  </si>
  <si>
    <t>USO LOCAL</t>
  </si>
  <si>
    <t>USO DE LARGA DISTANCIA REGIONAL</t>
  </si>
  <si>
    <t>USO HACIA CELULAR PORTA y MOVISTAR</t>
  </si>
  <si>
    <t>USO HACIA CELULAR ALEGRO</t>
  </si>
  <si>
    <t>TARIFAS LARGA DISTANCIA INTERNACIONAL</t>
  </si>
  <si>
    <t>EVO I    $ 5,00</t>
  </si>
  <si>
    <t>País</t>
  </si>
  <si>
    <t>Fijo</t>
  </si>
  <si>
    <t>minutos</t>
  </si>
  <si>
    <t>Móvil</t>
  </si>
  <si>
    <t>Minutos</t>
  </si>
  <si>
    <t>EVO II  $ 10,00</t>
  </si>
  <si>
    <t>EVO III   $ 15,00</t>
  </si>
  <si>
    <t>Oferta especial para llamadas de Larga Distancia Nacional</t>
  </si>
  <si>
    <t>Llamadas de larga Distancia Nacional</t>
  </si>
  <si>
    <t xml:space="preserve">     caso que se habilite el servicio Planeta Bronce, la cuota fija se modificará  a $6 y con crédito libre de $2 aplicable </t>
  </si>
  <si>
    <t xml:space="preserve">     solamente al servicio residencial, y para el caso de líneas atendidas con acceso  a WLL, en las que se habilite el plan </t>
  </si>
  <si>
    <t xml:space="preserve">     planeta Bronce la cuota fija mensual se reducirá a $19 con crédito libre de $11</t>
  </si>
  <si>
    <r>
      <t xml:space="preserve">*6 </t>
    </r>
    <r>
      <rPr>
        <b/>
        <sz val="9"/>
        <rFont val="Arial"/>
        <family val="2"/>
      </rPr>
      <t>CREDITO LIBRE:</t>
    </r>
    <r>
      <rPr>
        <sz val="9"/>
        <rFont val="Arial"/>
        <family val="2"/>
      </rPr>
      <t xml:space="preserve"> El crédito libre incluido en la cuota fija mensual se aplica para llamadas locales, regionales y nacionales </t>
    </r>
  </si>
  <si>
    <t xml:space="preserve">    (con operadores fijos), debiendo descontarse el valor de estas el valor de crédito libre asignado a cada tipo de servicio.</t>
  </si>
  <si>
    <r>
      <t xml:space="preserve">*7 </t>
    </r>
    <r>
      <rPr>
        <b/>
        <sz val="9"/>
        <rFont val="Arial"/>
        <family val="2"/>
      </rPr>
      <t>REINSTALACION DE LINEAS:</t>
    </r>
    <r>
      <rPr>
        <sz val="9"/>
        <rFont val="Arial"/>
        <family val="2"/>
      </rPr>
      <t xml:space="preserve"> La reinstalación aplica cuando un cliente que canceló el servicio o que se le fue </t>
    </r>
  </si>
  <si>
    <t xml:space="preserve">    desinstalado lo solicita nuevamente, en cuyo caso pagará $30 más IVA por la reinstalación de cada línea.</t>
  </si>
  <si>
    <t>España e Italia (móvil)</t>
  </si>
  <si>
    <t>Chile</t>
  </si>
  <si>
    <t>Bolivia</t>
  </si>
  <si>
    <t>Colombia</t>
  </si>
  <si>
    <t>Venezuela</t>
  </si>
  <si>
    <t>Perú</t>
  </si>
  <si>
    <t>México</t>
  </si>
  <si>
    <t>China</t>
  </si>
  <si>
    <t>Costa Rica</t>
  </si>
  <si>
    <t>Cuba</t>
  </si>
  <si>
    <t>Resto de América</t>
  </si>
  <si>
    <t>Países de Europa</t>
  </si>
  <si>
    <t>Japón</t>
  </si>
  <si>
    <t>Móvil Marítimo</t>
  </si>
  <si>
    <t>SERVICIO TELEFONICO POR OPERADORA DENTRO DE LA RED DE CNT E.P.</t>
  </si>
  <si>
    <t>4. Fuente:  CNT E.P.</t>
  </si>
  <si>
    <t>1. Fuente: CNT E.P.</t>
  </si>
  <si>
    <t>Fuente: CNT E.P.</t>
  </si>
  <si>
    <t>Aplicable para áreas de cobertura y para abonados que tengan contratado el Plan Troncal Comercial ISDN PRI</t>
  </si>
  <si>
    <t>Categoría A</t>
  </si>
  <si>
    <t>Categoría B</t>
  </si>
  <si>
    <t>Categoría C</t>
  </si>
  <si>
    <t>NACIONAL</t>
  </si>
  <si>
    <t>LOCAL</t>
  </si>
  <si>
    <t>Empresa</t>
  </si>
  <si>
    <t>Residencial
 Local</t>
  </si>
  <si>
    <t>Comercial 
Local</t>
  </si>
  <si>
    <t>Residencial
 Nacional</t>
  </si>
  <si>
    <t>Comercial 
Nacional</t>
  </si>
  <si>
    <t>Para las llamadas fuera de las Regiones enunciadas anteriormente se aplicará la tarifa de "llamada de LDN".</t>
  </si>
  <si>
    <t>PLAN TRONCAL COMERCIAL</t>
  </si>
  <si>
    <t>El Plan "Troncal Comercial" está orientado al abonado comercial, para realizar y recibir llamadas mediante troncales de 30 canales de voz, en una interfaz (E1) asignándole numeración telefónica.</t>
  </si>
  <si>
    <t>Nota (******): Para destinos no especificados en la Provincia del Guayas se consideran como llamadas locales</t>
  </si>
  <si>
    <t>La prestación de este servicio está sujeta al pago de IVA, de conformidad con la Ley.</t>
  </si>
  <si>
    <t>Setel S.A.</t>
  </si>
  <si>
    <t>Cuota Fija Mensual (*5)</t>
  </si>
  <si>
    <t xml:space="preserve">Instalación 2da. Línea          </t>
  </si>
  <si>
    <t>Garantía por equipo (*3)</t>
  </si>
  <si>
    <t xml:space="preserve">Instalación 1era línea (*1) (*2)          </t>
  </si>
  <si>
    <t>Montos Pre-Pago para Planeta Platino</t>
  </si>
  <si>
    <t xml:space="preserve">USD </t>
  </si>
  <si>
    <t>Post-Pago</t>
  </si>
  <si>
    <t>1. Fuente: SETEL S.A.</t>
  </si>
  <si>
    <t>Tipo Llamada</t>
  </si>
  <si>
    <t>No disponible</t>
  </si>
  <si>
    <t>Tarifa al Público</t>
  </si>
  <si>
    <t>GRÁFICO 5.- Tarifa llamada local residencial Fija  (3 minutos Promedio)</t>
  </si>
  <si>
    <t>La variación de estos valores en algunos casos se ve reflejada por el incremento porcentual significativo del número de usuarios (sobretodo en las nuevas operadoras) aún cuando los costos que ofrecen cada una de éstas siguen siendo los mismos.</t>
  </si>
  <si>
    <t>1. No se incluye valor de los impuestos</t>
  </si>
  <si>
    <t>PLAN RESIDENCIAL  200</t>
  </si>
  <si>
    <t>Plan Residencial 200</t>
  </si>
  <si>
    <t xml:space="preserve">Mensual </t>
  </si>
  <si>
    <t>Minutos Incluidos</t>
  </si>
  <si>
    <t>Por minuto **</t>
  </si>
  <si>
    <t>Paises de Destino ****</t>
  </si>
  <si>
    <t>Resto de Mundo *****</t>
  </si>
  <si>
    <t>(**) Ver condiciones para las llamadas de Larga Distancia Nacional</t>
  </si>
  <si>
    <t xml:space="preserve">(****) La tarifa final depende de las condiciones de terminación que se mantengan con las </t>
  </si>
  <si>
    <t>Nota (**): Para los destinos no especificados en la Provincia de Pichincha se consideran como llamadas locales</t>
  </si>
  <si>
    <t>Aplicable para abonados que tengan contratado con Ecuadortelecom cualquier Plan de Telefonía Residencial o comercial.</t>
  </si>
  <si>
    <t>ANEXO I</t>
  </si>
  <si>
    <t>Resto Europa fijo</t>
  </si>
  <si>
    <t>Resto Europa móvil</t>
  </si>
  <si>
    <t>(*) No incluye minutos libres</t>
  </si>
  <si>
    <t>Promedio</t>
  </si>
  <si>
    <t>* Tarifas no incluyen impuestos ni cargos de interconexión</t>
  </si>
  <si>
    <t>Residencial Local</t>
  </si>
  <si>
    <t>Comercial Local</t>
  </si>
  <si>
    <t>Residencial Nacional</t>
  </si>
  <si>
    <t>Comercial Nacional</t>
  </si>
  <si>
    <t>GRÁFICO 1.- COMPARATIVO POR EMPRESA</t>
  </si>
  <si>
    <t>GRÁFICO 2.- COMPARATIVO POR CATEGORÍA</t>
  </si>
  <si>
    <t>Larga Distancia Internacional</t>
  </si>
  <si>
    <t>GRÁFICO 3.- COMPARATIVO DE  PENSIÓN BÁSICA</t>
  </si>
  <si>
    <t xml:space="preserve">        otras redes a nivel mundial.</t>
  </si>
  <si>
    <t>Condiciones Comerciales:</t>
  </si>
  <si>
    <t>Aplicable para abonados que soliciten servicio telefónico para uso residencial</t>
  </si>
  <si>
    <t>(****) El costo de la llamada incluye el cargo de interconexión</t>
  </si>
  <si>
    <t>Aplicable para áreas de cobertura y para abonados que tengan contratado el Plan Comercial FLEX, con un mínimo de 5 líneas</t>
  </si>
  <si>
    <t>De 0 a 335</t>
  </si>
  <si>
    <t>De 336 a 1.000</t>
  </si>
  <si>
    <t>De 1.001 a 1.200</t>
  </si>
  <si>
    <t>De 1.401 a 1.600</t>
  </si>
  <si>
    <t>De 1.601 a 1.800</t>
  </si>
  <si>
    <t>De 1.801 en adelante</t>
  </si>
  <si>
    <t>No está incluido el valor de impuestos</t>
  </si>
  <si>
    <t>CNT E.P.</t>
  </si>
  <si>
    <t>Garantía por Equipos (*3)</t>
  </si>
  <si>
    <t>Pre-pago Mensual Mínimo (*4)</t>
  </si>
  <si>
    <t xml:space="preserve">Crédito Mensual Máximo por Defecto (*5) </t>
  </si>
  <si>
    <t>Instalación por 2da. Línea</t>
  </si>
  <si>
    <t>Precio de Reinstalación por Línea</t>
  </si>
  <si>
    <t>Valor ($)</t>
  </si>
  <si>
    <t>$ x minuto</t>
  </si>
  <si>
    <t>Planeta Bronce (*6)</t>
  </si>
  <si>
    <t>Ver Tabla LDI</t>
  </si>
  <si>
    <t>Planeta Plata</t>
  </si>
  <si>
    <t>Planeta Oro</t>
  </si>
  <si>
    <t>Planeta Platino * 7</t>
  </si>
  <si>
    <t>Ver Tabla (* 8)</t>
  </si>
  <si>
    <t xml:space="preserve">* 1 Si el cliente posee contrato de CM activo. en el valor de suscripción se la primera línea se realizará un descuento de  </t>
  </si>
  <si>
    <t xml:space="preserve">    $ 40 por el CM que se recupera al instalar un MTA.</t>
  </si>
  <si>
    <t xml:space="preserve">     la acometida desde el nodo SDH más cercano incluye un máximo de 1000 mt. Hasta el sitio de instalación de los</t>
  </si>
  <si>
    <t xml:space="preserve">      equipos. Por cada línea contratada la instalación interna incluye 15 mt. De par telefónico, 1 cajatín RJ11 conector RJ11 y </t>
  </si>
  <si>
    <t xml:space="preserve">      1 teléfono. La instalación del cable coaxial y de los pares telefónicos se hará con  cable visto, caso contrario,  se cobrará</t>
  </si>
  <si>
    <t xml:space="preserve">      al cliente materiales y mano de obra extra. El exceso de cable de par telefónico se  facturará a $0,50 por mt.</t>
  </si>
  <si>
    <t xml:space="preserve">      Y el exceso de cable coaxial se facturará previa confirmación del Departamento de Instalaciones.</t>
  </si>
  <si>
    <t xml:space="preserve">      Grupo Tvcable</t>
  </si>
  <si>
    <t>De 23.501 a 26.500</t>
  </si>
  <si>
    <t>De 26.501 en adelante</t>
  </si>
  <si>
    <t>Precio por minuto</t>
  </si>
  <si>
    <t>Resto del Mundo (Redes Fijas y  Móviles)</t>
  </si>
  <si>
    <t>TARIFA NOCTURNA</t>
  </si>
  <si>
    <t>LDI. POR OPERADORA:TARIFA NOCTURNA</t>
  </si>
  <si>
    <t>SERVICIO TELEFONICO POR OPERADORA</t>
  </si>
  <si>
    <t>PLAN RESIDENCIAL BÁSICO</t>
  </si>
  <si>
    <t>El Plan Residenial Básico es un Plan Tarifario creado para el abonado residencial que le permite realizar comunicaciones telefónicas locales, nacionales, internacionales y a celulares.</t>
  </si>
  <si>
    <t>Plan Residencial Básico</t>
  </si>
  <si>
    <t>Observaciones</t>
  </si>
  <si>
    <t>Derecho de Inscripción</t>
  </si>
  <si>
    <t>Por una sola vez</t>
  </si>
  <si>
    <t>Pensión Básica Mensual</t>
  </si>
  <si>
    <t>Mensual **</t>
  </si>
  <si>
    <t>Llamada Local</t>
  </si>
  <si>
    <t xml:space="preserve">Por minuto </t>
  </si>
  <si>
    <t>Llamada de Larga Distancia Nacional</t>
  </si>
  <si>
    <t>Por minuto ***</t>
  </si>
  <si>
    <t>Llamada a Redes Móviles Celular:</t>
  </si>
  <si>
    <t>Llamadas a MOVISTAR</t>
  </si>
  <si>
    <t>Llamada de Larga Distancia Internacional</t>
  </si>
  <si>
    <t>Paises de Destino *****</t>
  </si>
  <si>
    <t>USA y Canadá (fijo o móvil)</t>
  </si>
  <si>
    <t>Por minuto</t>
  </si>
  <si>
    <t>España e Italia (fijo)</t>
  </si>
  <si>
    <t>Se aplica esta tarifa como Oferta especial para las llamadas de Larga Distancia Nacional se originen y terminen dentro de las circunscripciones geográficas que a continuación se detallan:</t>
  </si>
  <si>
    <t>De 1.666 a 5.210</t>
  </si>
  <si>
    <t>De 5.211 a 5.835</t>
  </si>
  <si>
    <t>De 5.836 a 6.460</t>
  </si>
  <si>
    <t>De 6.461 a 7.085</t>
  </si>
  <si>
    <t>De 7.086 a 7.710</t>
  </si>
  <si>
    <t>De 7.711 en adelante</t>
  </si>
  <si>
    <t>De 1.666 a 4.375</t>
  </si>
  <si>
    <t>De 4.376 a 4.900</t>
  </si>
  <si>
    <t>De 4.901 a 5.425</t>
  </si>
  <si>
    <t>De 5.426 a 5.950</t>
  </si>
  <si>
    <t>De 5.951 a 6.475</t>
  </si>
  <si>
    <t>De 6.476 en adelante</t>
  </si>
  <si>
    <t>Aplicable para áreas de cobertura y para abonados que tengan contratado el Plan Troncal IP Comercial 5.</t>
  </si>
  <si>
    <t>Las tarifas se calcularán con base al consumo promedio anualizada del abonado.</t>
  </si>
  <si>
    <t>Se aplica esta tarifa como Oferta especial para las llamadas de Larga Distancia Nacional a las llamadas que se originen y terminen dentro de las circunscripciones geográficas que a continuación se detallan:</t>
  </si>
  <si>
    <t>La prestación de este servicio está sujeto a facilidades técnicas y de cobertura.</t>
  </si>
  <si>
    <t>Disponibilidad (720 horas)</t>
  </si>
  <si>
    <t>512 kbps</t>
  </si>
  <si>
    <t>1024 kbps</t>
  </si>
  <si>
    <t>Destino</t>
  </si>
  <si>
    <t>Detalle</t>
  </si>
  <si>
    <t>Móviles</t>
  </si>
  <si>
    <t>Fijos</t>
  </si>
  <si>
    <t>2006</t>
  </si>
  <si>
    <t>3.5 USO INTERNACIONAL: LDI</t>
  </si>
  <si>
    <t>Canadá (Redes Fijas y Móviles)</t>
  </si>
  <si>
    <t>Venezuela(Redes Fijas y  Móviles)</t>
  </si>
  <si>
    <t>Bolivia y  Chile (Redes Fijas y Móviles)</t>
  </si>
  <si>
    <t>Cuba (Redes Fijas y Móviles)</t>
  </si>
  <si>
    <t>Resto de América (Redes Fijas y Móviles)</t>
  </si>
  <si>
    <t>Colombia Principales ciudades (Bogotá, Cali, Barranquilla, Medellín)</t>
  </si>
  <si>
    <t>(***) El precio de la llamada incluye el cargo por interconexión.</t>
  </si>
  <si>
    <t>Paises de Destino ***</t>
  </si>
  <si>
    <t>(**) El precio de la llamada incluye el cargo por interconexión.</t>
  </si>
  <si>
    <t>Tarifas para el Servicio de Red Inteleginte 1-700 y 1-800 CNT</t>
  </si>
  <si>
    <t>Servicio</t>
  </si>
  <si>
    <t xml:space="preserve">CNT E.P. </t>
  </si>
  <si>
    <t>Minutos para el grupo de líneas, de llamadas  Nacional (Oferta Especial)</t>
  </si>
  <si>
    <t>De 336 a 1,000</t>
  </si>
  <si>
    <t>De 1,001 a 1,200</t>
  </si>
  <si>
    <t>Nota (*): Para destinos no especificados en la Provincia del Guayas se consideran como llamadas locales</t>
  </si>
  <si>
    <t>Pichincha **: Cayambe, Pedro Moncayo, Santo Domingo, Aloag, Mejia, Pedro Vicente Maldonado, La Bonita, Tiputini, San Miguel de los Bancos, Yaruqui, Chavezpamba, Selva Alegre, Nayón, Zambiza, Tanda, Miravalle</t>
  </si>
  <si>
    <t>(***) Ver condiciones para las llamadas de Larga Distancia Nacional</t>
  </si>
  <si>
    <t>Morroco-Casablanca</t>
  </si>
  <si>
    <t>Morroco-Rabat</t>
  </si>
  <si>
    <t>Mozambique</t>
  </si>
  <si>
    <t>Myanmar</t>
  </si>
  <si>
    <t>Namibia</t>
  </si>
  <si>
    <t>Nauru-Audiotext</t>
  </si>
  <si>
    <t>Nauru</t>
  </si>
  <si>
    <t>Nepal</t>
  </si>
  <si>
    <t>Nepal-Katmandu</t>
  </si>
  <si>
    <t xml:space="preserve">Netherlands </t>
  </si>
  <si>
    <t>Netherlands Antilles</t>
  </si>
  <si>
    <t>Nueva Caledonia</t>
  </si>
  <si>
    <t>Nueva Zelanda</t>
  </si>
  <si>
    <t>Nicaragua</t>
  </si>
  <si>
    <t>Nicaragua-Premiun</t>
  </si>
  <si>
    <t>Polonia-Warsaw</t>
  </si>
  <si>
    <t>Portugal</t>
  </si>
  <si>
    <t>Qatar</t>
  </si>
  <si>
    <t>Reunion-Island</t>
  </si>
  <si>
    <t>Rumania</t>
  </si>
  <si>
    <t>Rumania-Bucharest</t>
  </si>
  <si>
    <t>Rusia</t>
  </si>
  <si>
    <t>Rusia-Moscow</t>
  </si>
  <si>
    <t>Rusia-St. Petersburg</t>
  </si>
  <si>
    <t>Ruanda</t>
  </si>
  <si>
    <t>San Marino</t>
  </si>
  <si>
    <t>Santo Tomé y Principe</t>
  </si>
  <si>
    <t>Saudita Arabia</t>
  </si>
  <si>
    <t>Saudita Arabia-Dhahran</t>
  </si>
  <si>
    <t>Saudita Arabia-Jeddah</t>
  </si>
  <si>
    <t>Saudita Arabia-Riyadh</t>
  </si>
  <si>
    <t>Senegal</t>
  </si>
  <si>
    <t>Senegal-Dakar</t>
  </si>
  <si>
    <t>Seychelles Islas</t>
  </si>
  <si>
    <t>Sierra Leona</t>
  </si>
  <si>
    <t>Singpur</t>
  </si>
  <si>
    <t>Slovaquia</t>
  </si>
  <si>
    <t>Slovenia</t>
  </si>
  <si>
    <t>1. Descuento del 50% de la tarifa básica residencial de un teléfono de propiedad del beneficiario en su domicilio. ( Extensivo en su totalidad para ciudadanos discapacitados, de la tercera edad y jubilados sin trabajo).</t>
  </si>
  <si>
    <t>TARIFAS DE TELEFONÍA LOCAL</t>
  </si>
  <si>
    <t>2. No se incluye valor de los impuestos</t>
  </si>
  <si>
    <t>VALOR                        USD</t>
  </si>
  <si>
    <t>Valor               USD</t>
  </si>
  <si>
    <t>Níger</t>
  </si>
  <si>
    <t>Colombia - Buenaventura</t>
  </si>
  <si>
    <t>Colombia  Cali</t>
  </si>
  <si>
    <t>Colombia - Cartagena</t>
  </si>
  <si>
    <t>Colombia  Cartago</t>
  </si>
  <si>
    <t>Colombia - Cucuta</t>
  </si>
  <si>
    <t>Colombia - Ibague</t>
  </si>
  <si>
    <t>Colombia - Manizales</t>
  </si>
  <si>
    <t>La pretación de este servicio está sujeta al pago de IVA, de conformidad a la Ley.</t>
  </si>
  <si>
    <t>La prestación de este servicio esta sujeto a facilidades técnicas y de cobertura.</t>
  </si>
  <si>
    <t>Pensión Básica Mensual**</t>
  </si>
  <si>
    <t>$ 49,90</t>
  </si>
  <si>
    <t>La prestación de este servicio está sujeto al pago de IVA, de conformidad con la Ley.</t>
  </si>
  <si>
    <t>La prestación de este servicio esta sujeta  a facilidades técnicas y de cobertura</t>
  </si>
  <si>
    <t xml:space="preserve">$ 120.00 </t>
  </si>
  <si>
    <t>7. No se incluye valor de los impuestos</t>
  </si>
  <si>
    <t>2. Períodos: al 31 de Diciembre de cada año</t>
  </si>
  <si>
    <t>Tarifa USD</t>
  </si>
  <si>
    <t>3.5 USO INTERNACIONAL POR OPERADORA</t>
  </si>
  <si>
    <t>Medición</t>
  </si>
  <si>
    <t>USD</t>
  </si>
  <si>
    <r>
      <t xml:space="preserve">B500 : Consumo de más de 200 minutos hasta 500 minutos </t>
    </r>
    <r>
      <rPr>
        <b/>
        <sz val="9"/>
        <rFont val="Verdana"/>
        <family val="2"/>
      </rPr>
      <t>(a)</t>
    </r>
  </si>
  <si>
    <t>Planes Internet 1F -  Servicio Residencial masivo para clientes finales (Fast Boy)</t>
  </si>
  <si>
    <t>1000/250 Kbbs</t>
  </si>
  <si>
    <t>1400/250 Kbbs</t>
  </si>
  <si>
    <t>1600/250 Kbbs</t>
  </si>
  <si>
    <t>2000/500 Kbbs</t>
  </si>
  <si>
    <t>3100/500 Kbbs</t>
  </si>
  <si>
    <t>4100/500 Kbbs</t>
  </si>
  <si>
    <t>Planes Internet 2D -  Servicio Residencial masivo para distribuidores</t>
  </si>
  <si>
    <t>550/250 Kbbs</t>
  </si>
  <si>
    <t>950/300 Kbps</t>
  </si>
  <si>
    <t>1300/300 Kbps</t>
  </si>
  <si>
    <t>1800/300 Kbps</t>
  </si>
  <si>
    <t>2200/500 Kbps</t>
  </si>
  <si>
    <t>3200/500 Kbps</t>
  </si>
  <si>
    <t>4000/500 Kbbs</t>
  </si>
  <si>
    <t>Los precios indicados no incluye impuestos</t>
  </si>
  <si>
    <t>Planes aplicables a servicio de Internet residencial para clientes finale (Fast Boy) y distribuidores</t>
  </si>
  <si>
    <t>Los usuarios finales de servicios actuales serán migrados a los nuevos planes en base al siguiente esquema:</t>
  </si>
  <si>
    <t>Plan Actual (Kbps)</t>
  </si>
  <si>
    <t>Nuevo Plan (Kbps)</t>
  </si>
  <si>
    <t>3100/512 Kbbs</t>
  </si>
  <si>
    <t>Todos los servicios o paquetes de servicios que incluyan los planes de Internet residencial serán también migrados a las nuevas velocidades según lo anteriormente indicado</t>
  </si>
  <si>
    <t>La migración de planes estará sujeta y condicionada a la factibilidad técnica de cada usuario.</t>
  </si>
  <si>
    <t>Se da de baja para la comercialización los planes 1F de 300, 500 y 768 Kbps, aunque se mantienen los planes operativos hasta completar el 100% de la migración de clientes a los nuevos planes.</t>
  </si>
  <si>
    <t xml:space="preserve">Vigencia: </t>
  </si>
  <si>
    <t>Fuente: ECUADORTELECOM S.A.</t>
  </si>
  <si>
    <t>No se incluye valor de los impuestos</t>
  </si>
  <si>
    <t>Planes Empresariales</t>
  </si>
  <si>
    <t>256 Kbps</t>
  </si>
  <si>
    <t>256/256</t>
  </si>
  <si>
    <t>1/1</t>
  </si>
  <si>
    <t>2/1</t>
  </si>
  <si>
    <t>4/1</t>
  </si>
  <si>
    <t>TARIFAS - USO LOCAL, LARGA DISTANCIA NACIONAL Y MÓVIL</t>
  </si>
  <si>
    <t>Nomenclatura</t>
  </si>
  <si>
    <t>Etapa E.P.</t>
  </si>
  <si>
    <t>IP Dinámica</t>
  </si>
  <si>
    <t>2048 kbps</t>
  </si>
  <si>
    <t>450 minutos locales que terminen en la red de Ecuadortelecom y 450 minutos en otros operadores locales fijos.</t>
  </si>
  <si>
    <t>Aplicable para abonados que soliciten servicio telefónico para uso residencial.</t>
  </si>
  <si>
    <t>Grupo 4 (Resto de América)</t>
  </si>
  <si>
    <t xml:space="preserve">Grupo 5  (Europa) </t>
  </si>
  <si>
    <t>Grupo 6 (Japón)</t>
  </si>
  <si>
    <t xml:space="preserve">Grupo 7 (Resto del Mundo) </t>
  </si>
  <si>
    <t xml:space="preserve">Móvil Marítimo </t>
  </si>
  <si>
    <t>3.6 SERVICIO FRONTERIZO</t>
  </si>
  <si>
    <t>De zona fronteriza a zona fronteriza</t>
  </si>
  <si>
    <t>PLAN COMERCIAL FLEX</t>
  </si>
  <si>
    <t xml:space="preserve">Plan  Comercial Flex </t>
  </si>
  <si>
    <t>$ 7,00</t>
  </si>
  <si>
    <t>Minutos por la troncal de líneas, para llamadas locales</t>
  </si>
  <si>
    <t>De 0 a 1.665</t>
  </si>
  <si>
    <t>China-Beijing</t>
  </si>
  <si>
    <t>China-Fuzhou</t>
  </si>
  <si>
    <t>China-Guangzhou</t>
  </si>
  <si>
    <t>China-Shanghai</t>
  </si>
  <si>
    <t>Crhistmas Island</t>
  </si>
  <si>
    <t>Cocos Island</t>
  </si>
  <si>
    <t>Colombia -Armenia</t>
  </si>
  <si>
    <t>Colombia-Barranquilla</t>
  </si>
  <si>
    <t>Colombia - Bogotá</t>
  </si>
  <si>
    <t>La prestación de este servicio está sujeta al pago de IVA, de conformidad a la Ley.</t>
  </si>
  <si>
    <t>PLAN  TRONCAL IP COMERCIAL 30</t>
  </si>
  <si>
    <t>El Plan "Troncal IP Comercial 30" está orientado al abonado comercial, para realizar y recibir llamadas mediante una troncal  IP de 30 canales de voz, asignándole numeración telefónica, la cual permitirá al cliente realizar y recibir llamadas gestionadas por su central telefónica  IP ó servidor de VoIP.</t>
  </si>
  <si>
    <t>Minutos por la Troncal líneas, para llamadas locales</t>
  </si>
  <si>
    <t>TARIFAS - APLICABLES  A PARTIR DEL 14 DE JULIO DE 2009
PARA CATEGORÍA C PLAN COMERCIAL Plus 1</t>
  </si>
  <si>
    <t>Vigencia: 14 de julio de 2009</t>
  </si>
  <si>
    <t>1. Línea telefónica.                       2. Pensión Básica de telefonía.      3. Internet Fast Boy Residencial de 600/250 KBPS.                          4. Paquete mensual de 750 minutos de telefonía local</t>
  </si>
  <si>
    <t>PRECIOS DEL SERVICIO</t>
  </si>
  <si>
    <t>PRECIOS</t>
  </si>
  <si>
    <t>COBERTURA</t>
  </si>
  <si>
    <t>Pensión Básica USD</t>
  </si>
  <si>
    <t>Usuario no posee Internet ni Telefonía</t>
  </si>
  <si>
    <t>Usuario posee Internet o Telefonía</t>
  </si>
  <si>
    <t>Usuario posee Internet y Telefonía</t>
  </si>
  <si>
    <t>Observaciones:</t>
  </si>
  <si>
    <t>* Los paquetes de minutos son adicionales a los entregados al cliente en cumplimiento a la Resoluciones vigentes (150 minutos).</t>
  </si>
  <si>
    <t>* El precio total del paquete encasilla el precio de cada uno de los elementos que lo conforman, es decir: Pensión Básica de telefonía Residencial, Internet Residencial Banda Ancha , según el plan que corresponda y que haya contratado; y, paquete de minutos local onnet, igualmente conforme lo haya contratado el cliente.</t>
  </si>
  <si>
    <t>Tarifas antes de impuestos</t>
  </si>
  <si>
    <t>SERVICIO FASTBOY PACK DOBLE</t>
  </si>
  <si>
    <t>Los minutos locales incluidos en la pensión Básica que terminan en la red de Ecuadortelecom S.A. y  otro operador local fijo son para consumo mensual, y no serán acumulables de un mes a otro.</t>
  </si>
  <si>
    <t>Bélice</t>
  </si>
  <si>
    <t>Bélice - Special Services</t>
  </si>
  <si>
    <t>Benin</t>
  </si>
  <si>
    <t>Bermudas</t>
  </si>
  <si>
    <t>Bhután</t>
  </si>
  <si>
    <t>Bolivia-Cochabamba</t>
  </si>
  <si>
    <t>Bolivia-La Paz</t>
  </si>
  <si>
    <t>Bolivia-Santa Cruz</t>
  </si>
  <si>
    <t>Bosnia</t>
  </si>
  <si>
    <t>Botswana</t>
  </si>
  <si>
    <t>Brasil</t>
  </si>
  <si>
    <t>Brasil-Belo Horizonte</t>
  </si>
  <si>
    <t>Brasil-Brasilia</t>
  </si>
  <si>
    <t>Brasil-Curitiba</t>
  </si>
  <si>
    <t>Brasil-Florianopolis</t>
  </si>
  <si>
    <t>Brasil-Fortaleza</t>
  </si>
  <si>
    <t>Brasil-Goiania</t>
  </si>
  <si>
    <t>Brasil-Gov.Vañadares Ld</t>
  </si>
  <si>
    <t>Brasil-Manaus</t>
  </si>
  <si>
    <t>Plan Social</t>
  </si>
  <si>
    <t>Descripción:</t>
  </si>
  <si>
    <t>Toda línea nueva de telefonía fija que no corresponda a la categoría comercial, nacerá con las siguientes caracterísiticas:</t>
  </si>
  <si>
    <t>Inscripción</t>
  </si>
  <si>
    <t>$ 6,20</t>
  </si>
  <si>
    <t>Para que un número de servicio de Plan Residencial, aplique a un Plan Social deberá cumplir con las siguientes condiciones:</t>
  </si>
  <si>
    <t>Pertenencer a un Plan Residencial</t>
  </si>
  <si>
    <t>Pertenecer a una de las Parroquias determinada en la Resolución No. Tel-795-26-CONATEL-2010</t>
  </si>
  <si>
    <t>Cursar tráfico inferior o igual a 1080 (mil ochenta) minutos de tráfico total semestral</t>
  </si>
  <si>
    <t>Los clientes que cumplan con estas condiciones aplicarán el siguiente Plan Social:</t>
  </si>
  <si>
    <t>Local / Nacional Off Net</t>
  </si>
  <si>
    <t>Celulares</t>
  </si>
  <si>
    <t>Intenacionales</t>
  </si>
  <si>
    <t>$ 3</t>
  </si>
  <si>
    <t>$ 0,008</t>
  </si>
  <si>
    <t>Tarifa Plan Residencial Vigente</t>
  </si>
  <si>
    <t>Las tarifas fijadas para las llamadas locales y nacionales on net, observan los techos tarifarios establecidos en la Resolución No. 166-08-CONATEL-2010</t>
  </si>
  <si>
    <t xml:space="preserve">Vigencia: julio 2011 </t>
  </si>
  <si>
    <t>Se aplica esta tarifa como oferta especial para las llamadas de Larga Distancia Nacional para las llamadas que se originen y terminen dentro de las circunscripciones geográficas que a continuación se detallan:</t>
  </si>
  <si>
    <t>Condiciones para Lamadas de largas Distancia Nacional</t>
  </si>
  <si>
    <t>Aplicable para abonados que soliciten servicio telefónico para uso comercial.</t>
  </si>
  <si>
    <t>Condiciones para Llamada de Larga Distnacia Nacional</t>
  </si>
  <si>
    <t>Condiciones para Llamada de Larga Distancia Nacional</t>
  </si>
  <si>
    <t>Paises de Destino  *****</t>
  </si>
  <si>
    <t>Elementos asociados</t>
  </si>
  <si>
    <t>DUO PACK 1</t>
  </si>
  <si>
    <t>Condiciones para llamadas de Larga Distancia Nacional</t>
  </si>
  <si>
    <t>Condiciones para Llamadas de Larga Distancia Nacional</t>
  </si>
  <si>
    <t>Condiciones para Llamadas de larga Distancia Nacional</t>
  </si>
  <si>
    <t>Planes</t>
  </si>
  <si>
    <t>Paquete Triple 1</t>
  </si>
  <si>
    <t>Servicio que empaqueta una línea de telefonía categoría residencial + paquete de minutos locales onnet + Internet banda ancha residencial + plan celular prepago de TELECSA.</t>
  </si>
  <si>
    <t>1. Fast Boy Pack Doble 1                            2. Plan celular prepago "Plan único 3,99"</t>
  </si>
  <si>
    <t>Paquete Triple 2</t>
  </si>
  <si>
    <t>Región Sur:</t>
  </si>
  <si>
    <t>Galápagos</t>
  </si>
  <si>
    <t>Los Rios</t>
  </si>
  <si>
    <t>Manabí</t>
  </si>
  <si>
    <t>Azuay (excepto Cuenca)</t>
  </si>
  <si>
    <t>Cañar</t>
  </si>
  <si>
    <t>El Oro</t>
  </si>
  <si>
    <t>Loja</t>
  </si>
  <si>
    <t>Morona Santiago</t>
  </si>
  <si>
    <t>Zamora</t>
  </si>
  <si>
    <t>Guayas******: El Triunfo, Yaguachi, Balzar, Montañita, Posorja, Daule, Pedro Carbo, Isidro Ayora, Nobol, Santa Lucía, Milago, Naranjito, Bucay, Marcelino Maridueña, Balao,Jujan, Naranjal, General Villamil, Simón Bolívar, Salinas, La Libertad, Palestina, Salitre, Lomas de Sargentillo, Manglaralto, Santa Elena, Ancón, San Pablo, Ayangue, Punta Blanca, Punta Carnero, Ballenita, Colimes, El Emplame.</t>
  </si>
  <si>
    <t>Región Norte:</t>
  </si>
  <si>
    <t>Bolivar</t>
  </si>
  <si>
    <t>Chimborazo</t>
  </si>
  <si>
    <t>Cotopaxi</t>
  </si>
  <si>
    <t>Pastaza</t>
  </si>
  <si>
    <t>Tunguragua</t>
  </si>
  <si>
    <t>Carchi</t>
  </si>
  <si>
    <t>Esmeraldas</t>
  </si>
  <si>
    <t>Imbabura</t>
  </si>
  <si>
    <t>Napo</t>
  </si>
  <si>
    <t>Orellana</t>
  </si>
  <si>
    <t>Tarifas por volúmenes de consumo de tráfico mensual, para llamadas locales, nacionales y hacia redes celulares</t>
  </si>
  <si>
    <t>Aplicable para áreas de cobertura y para abonados que tengan contratado el Plan Troncal Comercial</t>
  </si>
  <si>
    <t>Las tarifas se calcularán con base al consumo promedio anualizada del abonado</t>
  </si>
  <si>
    <t>Nacional</t>
  </si>
  <si>
    <t>Satelital</t>
  </si>
  <si>
    <t>PLANES Y TARIFAS DEL SERVICIO REGULAR</t>
  </si>
  <si>
    <t>CARGOS GENERALES</t>
  </si>
  <si>
    <t>Reinstalación por Línea (*7)</t>
  </si>
  <si>
    <t>Precio de traslado por Línea</t>
  </si>
  <si>
    <t>Una sola vez</t>
  </si>
  <si>
    <t>Crédito Libre (*6)</t>
  </si>
  <si>
    <t>Residencial</t>
  </si>
  <si>
    <t>Comercial</t>
  </si>
  <si>
    <t>Comercial Inalámbrico(*4)</t>
  </si>
  <si>
    <t>Ver Tabla WLL</t>
  </si>
  <si>
    <t>TARIFAS</t>
  </si>
  <si>
    <t>Llamada Regional</t>
  </si>
  <si>
    <t>Llamada Nacional</t>
  </si>
  <si>
    <t>Llamada Celular</t>
  </si>
  <si>
    <t>Larga Distancia Internacional  (Plan Regular)</t>
  </si>
  <si>
    <t>Crédito Mensual Máximo Por Defecto (*8)</t>
  </si>
  <si>
    <t>$ por Minuto</t>
  </si>
  <si>
    <t>Ver Tabla REG-LDI</t>
  </si>
  <si>
    <t>Comercial Inalámbrico</t>
  </si>
  <si>
    <t>*1 Si el cliente posee contrato de Cargo Mensual (CM) activo en el valor de suscripción se la primera línea se realizará un</t>
  </si>
  <si>
    <t xml:space="preserve">   descuento de $ 40 por el CM que se recupera al instalar un  terminal adaptador de multimedia (MTA.).</t>
  </si>
  <si>
    <t xml:space="preserve">*2  La instalación del MTA con cable coaxial. Incluye un máximo de 50 metros de cable coaxial desde el último poste o </t>
  </si>
  <si>
    <t xml:space="preserve">     desde el tranceptor para instalaciones WLL, hasta el lugar de instalación del MTA. Para instalaciones con E1, V5.2 o SIP, </t>
  </si>
  <si>
    <t xml:space="preserve">      la acometida desde el nodo SDH más cercano incluye un máximo de 1000 mt. Hasta el sitio de instalación de los </t>
  </si>
  <si>
    <t>Sucumbios</t>
  </si>
  <si>
    <t>Nota (*******): Para los destinos no especificados en la Provincia de Pichincha se consideran como llamadas locales.</t>
  </si>
  <si>
    <t>Para las llamadas fuera de las Regiones enunciadas anteriormente se aplicará la tarifa de "llamada de Larga Distancia Nacional".</t>
  </si>
  <si>
    <t>Colombia - Santa Marta</t>
  </si>
  <si>
    <t>Comores</t>
  </si>
  <si>
    <t>Congo</t>
  </si>
  <si>
    <t>Cook (Islas)</t>
  </si>
  <si>
    <t>Croatia</t>
  </si>
  <si>
    <t>Cyprus</t>
  </si>
  <si>
    <t>Cyprus-NGN</t>
  </si>
  <si>
    <t>Czech Republic</t>
  </si>
  <si>
    <t>Denmark</t>
  </si>
  <si>
    <t>Diego Garcia</t>
  </si>
  <si>
    <t>Djibouti</t>
  </si>
  <si>
    <t>Dominica</t>
  </si>
  <si>
    <t>Dominica-Audiotext</t>
  </si>
  <si>
    <t>Dominican Republic</t>
  </si>
  <si>
    <t>Ecuador</t>
  </si>
  <si>
    <t>Celular-Direct</t>
  </si>
  <si>
    <t>Ecuador-Cuenca</t>
  </si>
  <si>
    <t>Ecuador-Guayaquil</t>
  </si>
  <si>
    <t>Ecuador-Manta</t>
  </si>
  <si>
    <t>Ecuador-Quito</t>
  </si>
  <si>
    <t>Egipto</t>
  </si>
  <si>
    <t>Egipto - Cairo</t>
  </si>
  <si>
    <t>*8  El cliente puede solicitar renovación del crédito en incrementos de múltiplos de $ 5, hasta acumular un crédito máximo</t>
  </si>
  <si>
    <t>PLAN LOCUTORIO</t>
  </si>
  <si>
    <t>El Plan Locutorio se aplica a la reventa del servicio y se comercializa bajo la modalidad de cabinas telefónicas. Permite comunicaciones locales, nacionales, internacionales y a celulares.</t>
  </si>
  <si>
    <t>Telefonia Pública</t>
  </si>
  <si>
    <t>Mensual *</t>
  </si>
  <si>
    <t xml:space="preserve">USA </t>
  </si>
  <si>
    <t xml:space="preserve">Canadá </t>
  </si>
  <si>
    <t>España fijo</t>
  </si>
  <si>
    <t>España móvil</t>
  </si>
  <si>
    <t>Italia fijo</t>
  </si>
  <si>
    <t>Italia móvil</t>
  </si>
  <si>
    <t>Chile fijo</t>
  </si>
  <si>
    <t>Chile móvil</t>
  </si>
  <si>
    <t>Perú fijo</t>
  </si>
  <si>
    <t>Perú móvil</t>
  </si>
  <si>
    <t>Colombia fijo</t>
  </si>
  <si>
    <t>Colombia móvil</t>
  </si>
  <si>
    <t>Brasil fijo</t>
  </si>
  <si>
    <t>Brasil móvil</t>
  </si>
  <si>
    <t>China fijo y móvil</t>
  </si>
  <si>
    <t>Cat. B</t>
  </si>
  <si>
    <t>USD / mes</t>
  </si>
  <si>
    <t>Tarifa de uso Local</t>
  </si>
  <si>
    <t>USD / min.</t>
  </si>
  <si>
    <t>Tarifa de uso Larga Distancia Nacional</t>
  </si>
  <si>
    <t>Tarifa de uso a telefonía Móvil</t>
  </si>
  <si>
    <t xml:space="preserve">Promoción: Abonados de categoría A registrados desde el 1 hasta el 30 de marzo de 2010, se les aplica 500 minutos libres incluidos dentro de la pensión básica mensual. </t>
  </si>
  <si>
    <t>Tarifas más impuestos aplicables de ley</t>
  </si>
  <si>
    <t>TARIFAS - APLICABLES  A PARTIR DEL 8 DE JUNIO DE 2009
PARA CATEGORÍA C PLAN COMERCIAL Plus 2</t>
  </si>
  <si>
    <t>Unidad 
US $</t>
  </si>
  <si>
    <t xml:space="preserve">US $ </t>
  </si>
  <si>
    <t xml:space="preserve">Tarifa de uso Larga Distancia Regional </t>
  </si>
  <si>
    <t>Vigencia: 8 de junio de 2009</t>
  </si>
  <si>
    <t>TARIFAS - APLICABLES  A PARTIR DEL 21 DE MAYO DE 2009
PARA CATEGORÍA C PLAN COMERCIAL Plus 3</t>
  </si>
  <si>
    <t>Vigencia: 21 de mayo de 2009</t>
  </si>
  <si>
    <t>Llamada a Redes Celular:</t>
  </si>
  <si>
    <t xml:space="preserve">*4 Se facturará Pre-pago Mensual (según plan contratado) para renovar el crédito  mensual para LDI. La facturacoón del </t>
  </si>
  <si>
    <t>El "Plan Comercial Básico" es un plan creado para el abonado comercial que le permite realizar comunicaciones telefónicas locales, nacionales, internacionales y a celulares.</t>
  </si>
  <si>
    <t>El "Plan Comercial 500" es un plan creado para el abonado comercial que le permite realizar comunicaciones locales, nacionales, internacionales y a celulares.</t>
  </si>
  <si>
    <t>Minutos para el grupo de líneas, de llamadas nacionales (oferta Especial)</t>
  </si>
  <si>
    <t>De 0 a 2.000</t>
  </si>
  <si>
    <t>De 2.001 a 6.000</t>
  </si>
  <si>
    <t>De 6.001 a 7.200</t>
  </si>
  <si>
    <t>De 7.201 a 8.400</t>
  </si>
  <si>
    <t>De 8.401 a 9.600</t>
  </si>
  <si>
    <t>De 9.601 a 10.800</t>
  </si>
  <si>
    <t>De 10.801 en adelante</t>
  </si>
  <si>
    <t>Guayas*******: El Triunfo, Yaguachi, Balzar, Montañita, Posorja, Daule, Pedro Carbo, Isidro Ayora, Nobol, Santa Lucía, Milago, Naranjito, Bucay, Marcelino Maridueña, Balao, Jujan, Naranjal, General Villamil, Simón Bolívar, Salinas, La Libertad, Palestina, Salitre, Lomas de Sargentillo, Manglaralto, Santa Elena, Ancón, San Pablo, Ayangue, Punta Blanca, Punta Carnero, Ballenita, Colimes, El Emplame.</t>
  </si>
  <si>
    <t>Estas llamadas están sujetas al pago de IVA, de conformidad con la Ley.</t>
  </si>
  <si>
    <t>Brasil-Parana</t>
  </si>
  <si>
    <t>Brasil-Porto Alegre</t>
  </si>
  <si>
    <t>Brasil-Recife</t>
  </si>
  <si>
    <t>Brasil-Rio de Janeiro</t>
  </si>
  <si>
    <t>Brasil-Salvador</t>
  </si>
  <si>
    <t>Brasil-Sao Paulo</t>
  </si>
  <si>
    <t>Brasil-Vitoria</t>
  </si>
  <si>
    <t>British Virgin Island</t>
  </si>
  <si>
    <t xml:space="preserve">Brunei </t>
  </si>
  <si>
    <t>Bulgaria</t>
  </si>
  <si>
    <t>Bulgaria-Sofia</t>
  </si>
  <si>
    <t>Burkina Faso</t>
  </si>
  <si>
    <t>Burundi</t>
  </si>
  <si>
    <t>Camboia</t>
  </si>
  <si>
    <t>Camboia-Phnom Penh</t>
  </si>
  <si>
    <t>Camerun</t>
  </si>
  <si>
    <t>Camerun- Douala</t>
  </si>
  <si>
    <t>Canadá</t>
  </si>
  <si>
    <t>Cabo Verde</t>
  </si>
  <si>
    <t>Cayman Island</t>
  </si>
  <si>
    <t>Central African Republic</t>
  </si>
  <si>
    <t>Chad</t>
  </si>
  <si>
    <t>Chad-Audiotext</t>
  </si>
  <si>
    <t>Chile-Santiago</t>
  </si>
  <si>
    <t xml:space="preserve">     equipos. Por cada línea contratada la instalación interna incluye 15 mt. De par telefónico, 1 cajetín  RJ11 conector RJ11 y</t>
  </si>
  <si>
    <t xml:space="preserve">     1 teléfono. La instalación del cable coaxial y de los pares telefónicos se hará con cable visto, caso contrario, se cobrará </t>
  </si>
  <si>
    <t xml:space="preserve">     al cliente materiales y mano de obra extra. El exceso de cable de par telefónico se facturará a $ 0.50 por mt., y el exceso </t>
  </si>
  <si>
    <t xml:space="preserve">      de cable coaxial se facturará previa confirmación del Departamento de Instalaciones.</t>
  </si>
  <si>
    <t xml:space="preserve">* 3 El valor de Garantía por equipo incluye el IVA, y debe ser respaldado por una letra de cambio o un pagaré a favor de </t>
  </si>
  <si>
    <t xml:space="preserve">      Grupo Tvcable.</t>
  </si>
  <si>
    <t>*4  Para la instalación de nuevos Servicios de Telefonía Regular con Tecnología WLL, aplican los precios y garantía definiti-</t>
  </si>
  <si>
    <t xml:space="preserve">     vos en el Tabla de Intalación  para Comercial Inalámbrico. La instalación del Servicio de Telefonía sobre infraestructura </t>
  </si>
  <si>
    <t xml:space="preserve">     WLL existente en clientes de Internet con CM Inalámbrico se considerará como servicio adicional, aplicándose el precio </t>
  </si>
  <si>
    <t xml:space="preserve">     de instalación por línea y reemplazando el CM por un MTA para 2 líneas. Esto siempre que el cliente mantenga el contrato </t>
  </si>
  <si>
    <t xml:space="preserve">     comercial inalámbrico y las garantías sobre los equipos WLL.</t>
  </si>
  <si>
    <r>
      <t xml:space="preserve">*5  </t>
    </r>
    <r>
      <rPr>
        <b/>
        <sz val="9"/>
        <rFont val="Arial"/>
        <family val="2"/>
      </rPr>
      <t>CUOTA FIJA MENSUAL:</t>
    </r>
    <r>
      <rPr>
        <sz val="9"/>
        <rFont val="Arial"/>
        <family val="2"/>
      </rPr>
      <t xml:space="preserve"> Para las líneas en que a más del servicio de telefonía regular habilite el servicio de Planeta </t>
    </r>
  </si>
  <si>
    <t xml:space="preserve">     (LDI prepago) con los planes Plata, Oro y Platino, se aplicará una cuota fija mensual de $0, sin crédito libre, con </t>
  </si>
  <si>
    <t xml:space="preserve">     excepción de las líneas con acceso WLL en las que la Cuota Fija Mensual será de $13 con un crédito de $ 4. Para el </t>
  </si>
  <si>
    <t>Colombia (Móvil)</t>
  </si>
  <si>
    <t>España</t>
  </si>
  <si>
    <t>España (Móvil)</t>
  </si>
  <si>
    <t>Estados Unidos (Incluye Alaska, Hawai, Puerto Rico, Islas Vírgenes Americanas)</t>
  </si>
  <si>
    <t>Italia</t>
  </si>
  <si>
    <t>Italia (Móvil)</t>
  </si>
  <si>
    <t>Perú (Móvil)</t>
  </si>
  <si>
    <t>INMARSAT (Móvil marítimo) e IIRIDIUM</t>
  </si>
  <si>
    <t>Excepciones 1*</t>
  </si>
  <si>
    <t>Excepciones 2 **</t>
  </si>
  <si>
    <t>2008</t>
  </si>
  <si>
    <t>Minutos incluidos</t>
  </si>
  <si>
    <t xml:space="preserve">(***) La tarifa final depende de las condiciones de terminación que se mantengan con las </t>
  </si>
  <si>
    <t>Argentina Fijo</t>
  </si>
  <si>
    <t>Argentina (Móvil)</t>
  </si>
  <si>
    <t>Colombia Resto País</t>
  </si>
  <si>
    <t>Ecuadortelecom S.A.</t>
  </si>
  <si>
    <t>Años</t>
  </si>
  <si>
    <t>Requiere de la firma de un contrato de reventa de telefonía pública</t>
  </si>
  <si>
    <t>Oferta especial para llamadas de Larga Distancia nacional</t>
  </si>
  <si>
    <t>Por Minuto</t>
  </si>
  <si>
    <t xml:space="preserve">2. Plan Tarifario de CNT E.P. </t>
  </si>
  <si>
    <t>3.  Plan Tarifario de Etapa E.P.</t>
  </si>
  <si>
    <t>4. Plan Tarifario de Linkotel S.A.</t>
  </si>
  <si>
    <t>5. Plan Tarifario de Setel S.A.</t>
  </si>
  <si>
    <t>Resto de Mundo ******</t>
  </si>
  <si>
    <t>Nota:</t>
  </si>
  <si>
    <t>(**) No incluye minutos libres</t>
  </si>
  <si>
    <t>Gibraltar</t>
  </si>
  <si>
    <t>Grecia</t>
  </si>
  <si>
    <t>Grecia-Atenas</t>
  </si>
  <si>
    <t>Greenland</t>
  </si>
  <si>
    <t>Grenada</t>
  </si>
  <si>
    <t>Grenada-Audiotext</t>
  </si>
  <si>
    <t>Guadalupe</t>
  </si>
  <si>
    <t>Guantanamo Bay</t>
  </si>
  <si>
    <t>Guatemala</t>
  </si>
  <si>
    <t>Guinea</t>
  </si>
  <si>
    <t>Guinea-Bissau</t>
  </si>
  <si>
    <t>Guyana</t>
  </si>
  <si>
    <t>Haití</t>
  </si>
  <si>
    <t>Premiun</t>
  </si>
  <si>
    <t>Haití-Port au Price</t>
  </si>
  <si>
    <t>Honduras</t>
  </si>
  <si>
    <t>Honduras-Tegucigalpa</t>
  </si>
  <si>
    <t>Hong Kong, China</t>
  </si>
  <si>
    <t>Hungría</t>
  </si>
  <si>
    <t>Islandia</t>
  </si>
  <si>
    <t>India</t>
  </si>
  <si>
    <t>India-Amhabad</t>
  </si>
  <si>
    <t>India- Amristsar</t>
  </si>
  <si>
    <t>Tarifas por Minuto Uso Local</t>
  </si>
  <si>
    <t>US dólares</t>
  </si>
  <si>
    <t>Abonados: Populares Marginales y Rurales</t>
  </si>
  <si>
    <t>300 minutos libres</t>
  </si>
  <si>
    <t>Abonados: Residenciales, Sector Público e Instituciones</t>
  </si>
  <si>
    <t>B200 : Consumo de 0 hasta 200 minutos</t>
  </si>
  <si>
    <t>B+500 : Consumo de más de 500 minutos</t>
  </si>
  <si>
    <t>Resto de Países aplica tarifas actuales para fijos y móviles según el tarifario vigente</t>
  </si>
  <si>
    <t>India-Bangalore</t>
  </si>
  <si>
    <t>India-Baroda</t>
  </si>
  <si>
    <t>India-Bhopal</t>
  </si>
  <si>
    <t>India-Bombay</t>
  </si>
  <si>
    <t>India-BSNL-Cel</t>
  </si>
  <si>
    <t>India-Calcuta</t>
  </si>
  <si>
    <t>India-Chandigarh</t>
  </si>
  <si>
    <t>India-Hyderabad</t>
  </si>
  <si>
    <t>India-Jaipur</t>
  </si>
  <si>
    <t>India-Jullundur</t>
  </si>
  <si>
    <t>India-Kanpur</t>
  </si>
  <si>
    <t>India-Madras</t>
  </si>
  <si>
    <t>India-New Delhi</t>
  </si>
  <si>
    <t>India-NGN</t>
  </si>
  <si>
    <t>India-Poona</t>
  </si>
  <si>
    <t>India-Surat</t>
  </si>
  <si>
    <t>Indonesia</t>
  </si>
  <si>
    <t>Indonesia-Jakarta</t>
  </si>
  <si>
    <t>Indonesia-Surubaya</t>
  </si>
  <si>
    <t>Inmmarsat</t>
  </si>
  <si>
    <t>Inmmarsat Atlantic East</t>
  </si>
  <si>
    <t>Inmmarsat Atlantic West</t>
  </si>
  <si>
    <t>Inmmarsat Indian Ocean</t>
  </si>
  <si>
    <t>Inmmarsat Pacific Ocean</t>
  </si>
  <si>
    <t>International Networks</t>
  </si>
  <si>
    <t>IP Phones</t>
  </si>
  <si>
    <t>Irán</t>
  </si>
  <si>
    <t>Irán-Teheran</t>
  </si>
  <si>
    <t>Iraq</t>
  </si>
  <si>
    <t>Irlanda</t>
  </si>
  <si>
    <t>Irlanda-Dublin</t>
  </si>
  <si>
    <t>Iriduim</t>
  </si>
  <si>
    <t>Israel-Premiun</t>
  </si>
  <si>
    <t>Israel</t>
  </si>
  <si>
    <t>Italia-Milan</t>
  </si>
  <si>
    <t>Italia-NGN</t>
  </si>
  <si>
    <t>Italia-Rome</t>
  </si>
  <si>
    <t>Ivory Coast</t>
  </si>
  <si>
    <t>Jamaica</t>
  </si>
  <si>
    <t>Jamaica-Premiun</t>
  </si>
  <si>
    <t>Japón-Okinawa</t>
  </si>
  <si>
    <t>Jordania</t>
  </si>
  <si>
    <t>Kazajstán</t>
  </si>
  <si>
    <t>Kenya</t>
  </si>
  <si>
    <t>Kenya-Monbassa</t>
  </si>
  <si>
    <t>Kenya-Nairobi</t>
  </si>
  <si>
    <t>Kiribati</t>
  </si>
  <si>
    <t>Korea del Norte</t>
  </si>
  <si>
    <t>Korea del Sur</t>
  </si>
  <si>
    <t>Kuwait</t>
  </si>
  <si>
    <t>Kyrgyztan</t>
  </si>
  <si>
    <t>Laos</t>
  </si>
  <si>
    <t>Latvia</t>
  </si>
  <si>
    <t>Lebaton</t>
  </si>
  <si>
    <t>Lesotho</t>
  </si>
  <si>
    <t>Liberia</t>
  </si>
  <si>
    <t>Libia</t>
  </si>
  <si>
    <t>Liechtenstein</t>
  </si>
  <si>
    <t>Lituania</t>
  </si>
  <si>
    <t>Luxemburgo</t>
  </si>
  <si>
    <t>Macao-China</t>
  </si>
  <si>
    <t xml:space="preserve">Macedonia-Yugoslava </t>
  </si>
  <si>
    <t>Madagascar</t>
  </si>
  <si>
    <t>Malawi</t>
  </si>
  <si>
    <t>Malasia</t>
  </si>
  <si>
    <t>Maldives</t>
  </si>
  <si>
    <t>Malí</t>
  </si>
  <si>
    <t>Malta</t>
  </si>
  <si>
    <t>Marshal</t>
  </si>
  <si>
    <t>Mauritania</t>
  </si>
  <si>
    <t>Mauricio</t>
  </si>
  <si>
    <t>Mayotte</t>
  </si>
  <si>
    <t>México-Guadalajara</t>
  </si>
  <si>
    <t>México - México City</t>
  </si>
  <si>
    <t>México- Monterrey</t>
  </si>
  <si>
    <t>México Satalital</t>
  </si>
  <si>
    <t>Micronesia</t>
  </si>
  <si>
    <t>Moldova</t>
  </si>
  <si>
    <t>Mónaco</t>
  </si>
  <si>
    <t>Mongolia</t>
  </si>
  <si>
    <t>Monserrat</t>
  </si>
  <si>
    <t>Monserrat-Audiotext</t>
  </si>
  <si>
    <t>Morroco</t>
  </si>
  <si>
    <t>La prestación de este servicio está sujeta al pago de IVA, de conformidad con  la Ley.</t>
  </si>
  <si>
    <t>Linkotel S.A.</t>
  </si>
  <si>
    <t>El Salvador</t>
  </si>
  <si>
    <t>Guinea-Ecuatorial</t>
  </si>
  <si>
    <t>Eritrea</t>
  </si>
  <si>
    <t>Estonia</t>
  </si>
  <si>
    <t>Etiopia</t>
  </si>
  <si>
    <t>Faeroe Islands}</t>
  </si>
  <si>
    <t>Islas Falkland Malvinas</t>
  </si>
  <si>
    <t>Fiji</t>
  </si>
  <si>
    <t>Finlandia</t>
  </si>
  <si>
    <t>Francia</t>
  </si>
  <si>
    <t>Francia-NGN</t>
  </si>
  <si>
    <t>Francia-Paris</t>
  </si>
  <si>
    <t>Francesas Antillas</t>
  </si>
  <si>
    <t>Francesa Guayana</t>
  </si>
  <si>
    <t>Francesa Polinesia</t>
  </si>
  <si>
    <t>Gabon</t>
  </si>
  <si>
    <t>Gambia</t>
  </si>
  <si>
    <t>Georgia</t>
  </si>
  <si>
    <t>Germany</t>
  </si>
  <si>
    <t>Germany-Berlin</t>
  </si>
  <si>
    <t>Germany-Frankfurt</t>
  </si>
  <si>
    <t>Germany-Munich</t>
  </si>
  <si>
    <t>Germany-NGN</t>
  </si>
  <si>
    <t>Ghana</t>
  </si>
  <si>
    <t>Ghana-Accra</t>
  </si>
  <si>
    <t>West Samoa</t>
  </si>
  <si>
    <t>Yemen</t>
  </si>
  <si>
    <t>Yugoslavia</t>
  </si>
  <si>
    <t>Zaire</t>
  </si>
  <si>
    <t>Zambia</t>
  </si>
  <si>
    <t>Zanzibar</t>
  </si>
  <si>
    <t>Zimbabwe</t>
  </si>
  <si>
    <t>Categoria</t>
  </si>
  <si>
    <t>Descripción</t>
  </si>
  <si>
    <t>Categoria A</t>
  </si>
  <si>
    <t>Costo de suscripción</t>
  </si>
  <si>
    <t>Pensión Básica mensual</t>
  </si>
  <si>
    <t>Costo por minuto local</t>
  </si>
  <si>
    <t>Costo por minuto regional</t>
  </si>
  <si>
    <t>Costo por minuto Nacional</t>
  </si>
  <si>
    <t>Categoria B</t>
  </si>
  <si>
    <t>Categoria C</t>
  </si>
  <si>
    <t>Servicio Suplementarios</t>
  </si>
  <si>
    <t>Transferencia de Llamadas</t>
  </si>
  <si>
    <t>Llamada en espera</t>
  </si>
  <si>
    <t>Llamada Tripartita</t>
  </si>
  <si>
    <t>Llamada en confernecia</t>
  </si>
  <si>
    <t>Identificador de Llamadas (Caller ID)</t>
  </si>
  <si>
    <t xml:space="preserve">      equivalente al doble del valor del crédito por defecto definido para el plan contratado. Para ampliación de crédito </t>
  </si>
  <si>
    <t xml:space="preserve">     mensual por defectos se requiere una letra de cambio o pagaré por el mismo valor de la ampliación del crédito</t>
  </si>
  <si>
    <t>LARGA DISTANCIA INTERNACIONAL</t>
  </si>
  <si>
    <t>PLANES Y TARIFAS DEL SERVICIO PLANETA</t>
  </si>
  <si>
    <t>Instalación (*1) (*2)</t>
  </si>
  <si>
    <t>Colombia - Bucaramanga</t>
  </si>
  <si>
    <t>PLAN DE TARIFAS (1)</t>
  </si>
  <si>
    <t>TASAS DE TRAFICO INTERNACIONAL (1)</t>
  </si>
  <si>
    <t>TARIFAS DE TELEFONIA FIJA PARA GUANGARCUCHO (1)</t>
  </si>
  <si>
    <t>6. Plan Tarifario de Ecuadortelecom S.A.</t>
  </si>
  <si>
    <t>Colombia - Medellin</t>
  </si>
  <si>
    <t>Colombia - Monteria</t>
  </si>
  <si>
    <t>Colombia - Palmira</t>
  </si>
  <si>
    <t>Colombia - Pereira</t>
  </si>
  <si>
    <t>Guayas*: El Triunfo, Yaguachi, Balzar, Montañita, Posorja, Daule, Pedro Carbo, Isidro Ayora, Nobol, Santa Lucía, Milago, Naranjito, Bucay, Marcelino Maridueña, Balao, Jujan, Naranjal, General Villamil, Simón Bolívar, Salinas, La Libertad, Palestina, Salitre, Lomas de Sargentillo, Manglaralto, Santa Elena, Ancón, San Pablo, Ayangue, Punta Blanca, Punta Carnero, Ballenita, Colimes, El Emplame.</t>
  </si>
  <si>
    <t>Valor</t>
  </si>
  <si>
    <t>Estados Unidos</t>
  </si>
  <si>
    <t>Tarifas para Locutorios</t>
  </si>
  <si>
    <t>Llamada Internacional Móvil Marítima</t>
  </si>
  <si>
    <t>Local On Net</t>
  </si>
  <si>
    <t>Local Off Net</t>
  </si>
  <si>
    <t>Regional On Net</t>
  </si>
  <si>
    <t>Regional Off Net</t>
  </si>
  <si>
    <t>Nacional On Net</t>
  </si>
  <si>
    <t>Nacional Off Net</t>
  </si>
  <si>
    <t>Llamadas a Alegro</t>
  </si>
  <si>
    <t>Popular</t>
  </si>
  <si>
    <t>Tarifas no incluyen impuestos</t>
  </si>
  <si>
    <t>Nivel de Compartición</t>
  </si>
  <si>
    <t>8:1</t>
  </si>
  <si>
    <t>La prestación de este servicio está sujeta al pago del IVA, de conformidad a la Ley.</t>
  </si>
  <si>
    <t>Las tarifas se calculan con base al consumo promedio anualizada del abonado.</t>
  </si>
  <si>
    <t>Se aplica esta tarifa como Oferta especial para las llamadas de Larga Distancia Nacional que se originen y terminen dentro de las circunscripciones gerográficas que a continuación se detallan:</t>
  </si>
  <si>
    <t>Aplicable para áreas de cobertura y para abonados que tengan contratado el Plan Troncal IP Comercial 30.</t>
  </si>
  <si>
    <t>Las tarifas se calculan con base al consumo promedio anualizado del abonado.</t>
  </si>
  <si>
    <t>(1) Ver Anexo I. Se anexa los planes del servicio de Internet de Banda Ancha.</t>
  </si>
  <si>
    <t>$ 1,800</t>
  </si>
  <si>
    <t>España  (móvil)</t>
  </si>
  <si>
    <t>Italia  (móvil)</t>
  </si>
  <si>
    <t>Colombia y Perú (fijo)</t>
  </si>
  <si>
    <t>La pretación de este servicio esta sujeto a facilidades técnicas y de cobertura</t>
  </si>
  <si>
    <t xml:space="preserve">$ 528,00 </t>
  </si>
  <si>
    <t>Colombia y Perú (móvil)</t>
  </si>
  <si>
    <t>La Oferta especial para las llamadas de Larga Distancia Nacional es creada para el abonado comercial, que le permite realizar llamadas de Larga Distancia Nacional desde y hacia localidades previamente definidas en esta oferta.</t>
  </si>
  <si>
    <t>Precios</t>
  </si>
  <si>
    <t>La prestación de este servicio están sujeta al pago de IVA, de conformidad con la Ley.</t>
  </si>
  <si>
    <t>Inscripción USD.</t>
  </si>
  <si>
    <t>Pensión Básica USD.</t>
  </si>
  <si>
    <t>Cobertura</t>
  </si>
  <si>
    <t>Condiciones de Facturación del Tráfico</t>
  </si>
  <si>
    <t>1800 CNT</t>
  </si>
  <si>
    <t>100% al cliente contratante; 0% al usuario llamante</t>
  </si>
  <si>
    <t>1700 CNT</t>
  </si>
  <si>
    <t>99% al  usuario llamante y 1% cliente contratante</t>
  </si>
  <si>
    <t>Los  minutos locales incluidos en la Pensión Básica que terminan en la red de Ecuadortelecom S.A., u otro operador local fijo son para consumo mensual, y no serán acumulables de un mes a otro.</t>
  </si>
  <si>
    <t>NUEVOS PLANES COMERCIALES CAT C</t>
  </si>
  <si>
    <t>PLAN C1</t>
  </si>
  <si>
    <t>PLAN C2</t>
  </si>
  <si>
    <t>PLAN C3</t>
  </si>
  <si>
    <t>Vigencia: 14 de septiembre de 2010</t>
  </si>
  <si>
    <t>Vigentes a partir del 25 de marzo del 2001</t>
  </si>
  <si>
    <t xml:space="preserve">PLANES NUEVOS DE INTERNET BANDA ANCHA RESIDENCIAL </t>
  </si>
  <si>
    <t>FAST BOY</t>
  </si>
  <si>
    <t>Plan</t>
  </si>
  <si>
    <t>Inscripción USD</t>
  </si>
  <si>
    <t>Pensión Básica Mensual USD</t>
  </si>
  <si>
    <t>300/150 Kbbs</t>
  </si>
  <si>
    <t>500/150 Kbbs</t>
  </si>
  <si>
    <t>600/250 Kbbs</t>
  </si>
  <si>
    <t>768/256 Kbbs</t>
  </si>
  <si>
    <t>1600/256 Kbbs</t>
  </si>
  <si>
    <t>3000/512 Kbbs</t>
  </si>
  <si>
    <t>4000/512 Kbbs</t>
  </si>
  <si>
    <t xml:space="preserve">Precios antes de impuestos </t>
  </si>
  <si>
    <t xml:space="preserve">PLANES ACTUALES DE INTERNET BANDA ANCHA RESIDENCIAL </t>
  </si>
  <si>
    <t>FAST BOY- modificación de precios</t>
  </si>
  <si>
    <t>1024/256 Kbbs</t>
  </si>
  <si>
    <t>2048/512 Kbbs</t>
  </si>
  <si>
    <t>0bservaciones:</t>
  </si>
  <si>
    <t>Planes aplicables a servicio residencial</t>
  </si>
  <si>
    <t>Los usuarios de servicios actuales serán migrados, previsto durante los siguientes 60 días, a los nuevos planes en base al siguiente esquema:</t>
  </si>
  <si>
    <t>* 128/64 Kbbs</t>
  </si>
  <si>
    <t>migran a</t>
  </si>
  <si>
    <t>* 256/128 Kbbs</t>
  </si>
  <si>
    <t>* 512/128 Kbbs</t>
  </si>
  <si>
    <t>* 1024/256 Kbbs</t>
  </si>
  <si>
    <t>* 2048/512 Kbbs</t>
  </si>
  <si>
    <t>* 3000/512 Kbbs</t>
  </si>
  <si>
    <t>5. Períodos: al 31 de diciembre de cada año</t>
  </si>
  <si>
    <t>En cumplimiento a lo ordenado en el artículo 136 del Decreto Ejecutivo 3301 (Suplemento 832 del Registro Oficial del 29 de Noviembre de 1995, reformado por el artículo 11 del Decreto Ejecutivo 833 (Registro Oficial 2do. - S 194 del 14 de Noviembre de 1997), se publica a continuación las tarifas de los servicios de telefonía local prestados por ETAPA.</t>
  </si>
  <si>
    <t>Salomón Islas</t>
  </si>
  <si>
    <t>Salomón Islas-Audiotext</t>
  </si>
  <si>
    <t>Somali</t>
  </si>
  <si>
    <t>Sudafricana</t>
  </si>
  <si>
    <t>España-Barcelona</t>
  </si>
  <si>
    <t>España-Madrid</t>
  </si>
  <si>
    <t>España-NGN</t>
  </si>
  <si>
    <t>Sri Lanka</t>
  </si>
  <si>
    <t>Santa Elena</t>
  </si>
  <si>
    <t>San Kitts y Nevis</t>
  </si>
  <si>
    <t>Santa Lucía</t>
  </si>
  <si>
    <t>San Pedro y Miquelón</t>
  </si>
  <si>
    <t>San Vicente y la Granadinas</t>
  </si>
  <si>
    <t>Sudán</t>
  </si>
  <si>
    <t>Suriname</t>
  </si>
  <si>
    <t>Swazilandia</t>
  </si>
  <si>
    <t>Suecia</t>
  </si>
  <si>
    <t>Suiza</t>
  </si>
  <si>
    <t>Suiza-NGN</t>
  </si>
  <si>
    <t>Siria</t>
  </si>
  <si>
    <t>Tadjistan</t>
  </si>
  <si>
    <t>Taiwan</t>
  </si>
  <si>
    <t>Taiwan-Kaohsiung</t>
  </si>
  <si>
    <t>Taiwan-PNS</t>
  </si>
  <si>
    <t>Tanzania</t>
  </si>
  <si>
    <t>Tanzania-Daressalm</t>
  </si>
  <si>
    <t>Tailandia</t>
  </si>
  <si>
    <t>Tailandia-Bangkok</t>
  </si>
  <si>
    <t>Thuruya</t>
  </si>
  <si>
    <t>Togo Republic</t>
  </si>
  <si>
    <t>Tokelau</t>
  </si>
  <si>
    <t>Tokelau-Audiotext</t>
  </si>
  <si>
    <t>Tonga</t>
  </si>
  <si>
    <t>Trinidad y Tobago</t>
  </si>
  <si>
    <t>Tunisia</t>
  </si>
  <si>
    <t>Turkey</t>
  </si>
  <si>
    <t>Turkey-Ankara</t>
  </si>
  <si>
    <t>Turkey-Istanbul</t>
  </si>
  <si>
    <t>Turkmenistan</t>
  </si>
  <si>
    <t>Turcos y Caicos</t>
  </si>
  <si>
    <t>Tuvalu</t>
  </si>
  <si>
    <t>Uganda</t>
  </si>
  <si>
    <t>Ucrania</t>
  </si>
  <si>
    <t>Ucrania-Lviv</t>
  </si>
  <si>
    <t>Ucrania-Odessa</t>
  </si>
  <si>
    <t xml:space="preserve">Unidos Emiratos Arabes </t>
  </si>
  <si>
    <t>1. El consumo telefónico entre 201 y 300 minutos tiene el 50% de descuento en la pensión básica, es decir de US$ 2,00 (Rebaja de US$ 3,99 a US$ 1,99).</t>
  </si>
  <si>
    <t>2. El consumo telefónico entre 301 y 400 minutos tiene el 35% de descuento en la pensión básica, es decir de US$ 1,40 (Rebaja de US$ 3,99 a US$ 2,59).</t>
  </si>
  <si>
    <t>3. El consumo telefónico entre 401 y 500 minutos tiene el 15% de descuento en la pensión básica, es decir de US$ 0,60 (Rebaja de US$ 3,99 a US$ 3,39).</t>
  </si>
  <si>
    <t>4. El consumo telefónico entre 501 y 700 minutos tiene el 10% de descuento en la pensión básica, es decir de US$ 0,48 (Rebaja de US$ 4,79 a US$ 4,31).</t>
  </si>
  <si>
    <t>Abonados: Comerciales e Industriales</t>
  </si>
  <si>
    <t>1. A estos valores debe agregarse el impuesto establecido por Ley: 12% IVA.</t>
  </si>
  <si>
    <t>Adquisición nueva línea</t>
  </si>
  <si>
    <t>Adquisición Nueva Línea (inscripción)</t>
  </si>
  <si>
    <t>$ 60</t>
  </si>
  <si>
    <t>$ 148</t>
  </si>
  <si>
    <t>1. Tabla Resumen y Comparativa de las tarifas de todas las empresas</t>
  </si>
  <si>
    <t>(Mensual)</t>
  </si>
  <si>
    <t>(Por Minuto)</t>
  </si>
  <si>
    <t>Notas:</t>
  </si>
  <si>
    <t>1. Se define CATEGORIA A:  Residencial Popular</t>
  </si>
  <si>
    <t>2. Se define  CATEGORIA B: Residencial, Educación Sector Público</t>
  </si>
  <si>
    <t>3. Se define CATEGORÍA C: Industrial, Comercial, Profesionales</t>
  </si>
  <si>
    <t>Condiciones para llamada de larga Distancia Nacional</t>
  </si>
  <si>
    <t>Nigeria</t>
  </si>
  <si>
    <t>Nigeria-Lagos</t>
  </si>
  <si>
    <t>Niue</t>
  </si>
  <si>
    <t>Norfolk Islas</t>
  </si>
  <si>
    <t>Noruega</t>
  </si>
  <si>
    <t>Omán</t>
  </si>
  <si>
    <t>Paquistán</t>
  </si>
  <si>
    <t>Paquistán-Islambad</t>
  </si>
  <si>
    <t>Paquistán-Karachi</t>
  </si>
  <si>
    <t>Paquistán-Lahore</t>
  </si>
  <si>
    <t>Palau</t>
  </si>
  <si>
    <t>Palestina</t>
  </si>
  <si>
    <t>Panamá</t>
  </si>
  <si>
    <t>Papúa-Nueva Guinea</t>
  </si>
  <si>
    <t>Paraguay</t>
  </si>
  <si>
    <t>Perú-Lima</t>
  </si>
  <si>
    <t>Philipinas</t>
  </si>
  <si>
    <t>Philipinas-Manila</t>
  </si>
  <si>
    <t>Polonia</t>
  </si>
  <si>
    <t>PLAN COMERCIAL 2PLAY</t>
  </si>
  <si>
    <t>Plan Comercial 2PLAY</t>
  </si>
  <si>
    <t>Llamada a Redes Celulares:</t>
  </si>
  <si>
    <t>La Oferta Especial para las llamadas de Larga Distancia Nacional ha sido creada para el abonado comercial, y le permite realizar llamadas de Larga Distancia Nacional desde y hacia localidades previamente definidas en esta oferta</t>
  </si>
  <si>
    <t>Se aplica esta tarifa como Oferta especial para las llamadas de Larga Distancia Nacional que se originen y terminen dentro de las circunscripciones geográficas que a continuación se detallan:</t>
  </si>
  <si>
    <t>La prestación de este servicio está sujeta al pago de IVA, de conformidad con la Ley</t>
  </si>
  <si>
    <t>PLAN COMERCIAL CALL CENTER</t>
  </si>
  <si>
    <t>Derecho de Inscripción*</t>
  </si>
  <si>
    <t xml:space="preserve"> $ 60.00 </t>
  </si>
  <si>
    <t>La prestación de este servicio esta sujeto a facilidades técnicas y de cobertura</t>
  </si>
  <si>
    <t>El "Plan Residencial 200" es un plan creado para el abonado residencial que le permite realizar comunicaciones telefónicas locales, nacionales, internacionales y a celulares, e incluyen 200 minutos para llamadas locales</t>
  </si>
  <si>
    <t>La prestación de este servico está sujeta al pago del IVA, de conformidad con la Ley.</t>
  </si>
  <si>
    <t>La prestación de este servicio está sujeto a facilidades técnicas y de cobertura</t>
  </si>
  <si>
    <t>Derecho de Inscripción *</t>
  </si>
  <si>
    <t>$ 60.00</t>
  </si>
  <si>
    <t xml:space="preserve"> $ 49,90</t>
  </si>
  <si>
    <t>La prestación de este servicio están sujeta al pago de IVA, de conformidad a la Ley.</t>
  </si>
  <si>
    <t>Los minutos locales incluidos que terminan en la red de Ecuadortelecom u otro operador local fijo incluidos en la Pensión Básica son para consumo mensual, y no serán acumulables de un mes a otro.</t>
  </si>
  <si>
    <t>Servicio que empaqueta una línea de telefonía categoría residencial + paquete de minutos locales onnet + Internet banda ancha residencial</t>
  </si>
  <si>
    <t>1. Línea telefónica.                       2. Pensión Básica de telefonía.      3. Internet Fast Boy Residencial de 300/150 KBPS.                          4. Paquete mensual de 450 minutos de telefonía local</t>
  </si>
  <si>
    <t>DUO PACK 2</t>
  </si>
  <si>
    <t>1. Línea telefónica.                       2. Pensión Básica de telefonía.      3. Internet Fast Boy Residencial de 500/150 KBPS.                          4. Paquete mensual de 450 minutos de telefonía local</t>
  </si>
  <si>
    <t>DUO PACK 3</t>
  </si>
  <si>
    <t>Pichincha ********: Cayambe, Pedro Moncayo, Santo Domingo, Aloag, Mejia, Pedro Vicente Maldonado, La Bonita, Tiputini, San Miguel de los Bancos, Yaruqui, Chavezpamba, Selva Alegre, Nayón, Zambiza, Tanda, Miravalle.</t>
  </si>
  <si>
    <t>Nota (********): Para los destinos no especificados en la Provincia de Pichincha se consideran como llamadas locales</t>
  </si>
  <si>
    <t>Para las llamadas fuera de las Regiones enunciadas anteriormente se aplicará la tarifa de "Llamada de Larga Distancia Nacional".</t>
  </si>
  <si>
    <t>PLAN COMERCIAL 500</t>
  </si>
  <si>
    <t>Plan Comercial 500</t>
  </si>
  <si>
    <t>Minutos incluídos</t>
  </si>
  <si>
    <t>Pichincha *******: Cayambe, Pedro Moncayo, Santo Domingo, Aloag, Mejia, Pedro Vicente Maldonado, La Bonita, Tiputini, San Miguel de los Bancos, Yaruqui, Chavezpamba, Selva Alegre, Nayón, Zambiza, Tanda, Miravalle.</t>
  </si>
  <si>
    <t>Plan Comercial Call Center</t>
  </si>
  <si>
    <t>Minutos para el grupo de líneas, de llamadas locales</t>
  </si>
  <si>
    <t>Precios por minuto</t>
  </si>
  <si>
    <t>De 0 a 10.000</t>
  </si>
  <si>
    <t>De 10.001 a 31.250</t>
  </si>
  <si>
    <t>De 31.251 a 35.000</t>
  </si>
  <si>
    <t>De 35.001 a 38.750</t>
  </si>
  <si>
    <t>De 38.751 a 42.500</t>
  </si>
  <si>
    <t>De 42.501 a 46.250</t>
  </si>
  <si>
    <t>De 46.251 en adelante</t>
  </si>
  <si>
    <t>Minutos para el grupo de líneas, de llamadas nacionales ***</t>
  </si>
  <si>
    <t>De 10.001 a 26.250</t>
  </si>
  <si>
    <t>De 26.251 a 29.400</t>
  </si>
  <si>
    <t>De 29.401 a 32.550</t>
  </si>
  <si>
    <t>De 32.551 a 35.700</t>
  </si>
  <si>
    <t>De 35.701 a 38.850</t>
  </si>
  <si>
    <t>De 38.851 en adelante</t>
  </si>
  <si>
    <t>Minutos para el grupo de líneas, de llamadas a redes móviles</t>
  </si>
  <si>
    <t>De 0 a 4.000</t>
  </si>
  <si>
    <t>De 4.001 a 14.500</t>
  </si>
  <si>
    <t>De 14.501 a 17.500</t>
  </si>
  <si>
    <t>De 17.501 a 20.500</t>
  </si>
  <si>
    <t>De 20.501 a 23.500</t>
  </si>
  <si>
    <t>PLAN RESIDENCIAL  500</t>
  </si>
  <si>
    <t>Plan Residencial 500</t>
  </si>
  <si>
    <t>Llamadas de Larga Distancia Nacional</t>
  </si>
  <si>
    <t>SERVICIO</t>
  </si>
  <si>
    <t>2000</t>
  </si>
  <si>
    <t>2001</t>
  </si>
  <si>
    <t>2002</t>
  </si>
  <si>
    <t>2003</t>
  </si>
  <si>
    <t>2004</t>
  </si>
  <si>
    <t>2005</t>
  </si>
  <si>
    <t>2007</t>
  </si>
  <si>
    <t xml:space="preserve">I  TELEFONÍA BÁSICA </t>
  </si>
  <si>
    <t xml:space="preserve">1. DERECHO DE INSCRIPCIÓN </t>
  </si>
  <si>
    <t>CATEGORIA A</t>
  </si>
  <si>
    <t>CATEGORIA B</t>
  </si>
  <si>
    <t>CATEGORIA C</t>
  </si>
  <si>
    <t>2. PENSIÓN BÁSICA</t>
  </si>
  <si>
    <t>3. TARIFAS DE USO AUTOMÁTICO</t>
  </si>
  <si>
    <t>3.1 USO LOCAL</t>
  </si>
  <si>
    <t>3.2 USO DE LARGA DISTANCIA REGIONAL</t>
  </si>
  <si>
    <t>3.3 USO DE LARGA DISTANCIA NACIONAL</t>
  </si>
  <si>
    <t>3.4 USO HACIA CELULAR</t>
  </si>
  <si>
    <t>CATEGORIAS A, B y C</t>
  </si>
  <si>
    <t>OTECEL y CONECEL</t>
  </si>
  <si>
    <t>TELECSA</t>
  </si>
  <si>
    <t>3.5 USO INTERNACIONAL</t>
  </si>
  <si>
    <t>Grupo 1 (Pacto Andino)</t>
  </si>
  <si>
    <t>Grupo 2 (EE.UU, Canadá y México)</t>
  </si>
  <si>
    <t>Grupo 3 (Cuba)</t>
  </si>
  <si>
    <t>Banda Ancha</t>
  </si>
  <si>
    <t xml:space="preserve">Planes Residenciales </t>
  </si>
  <si>
    <t>Velocidad</t>
  </si>
  <si>
    <t>350 Kbps</t>
  </si>
  <si>
    <t>600 Kbps</t>
  </si>
  <si>
    <t>1200 Kbps</t>
  </si>
  <si>
    <t>2100 Kbps</t>
  </si>
  <si>
    <t>Bajada/Subida</t>
  </si>
  <si>
    <t>350/350</t>
  </si>
  <si>
    <t>600/600</t>
  </si>
  <si>
    <t>1200/600</t>
  </si>
  <si>
    <t>2100/750</t>
  </si>
  <si>
    <t>Concentración</t>
  </si>
  <si>
    <t>8/1</t>
  </si>
  <si>
    <t>Precio (no incluye IVA) USD</t>
  </si>
  <si>
    <t>Instalación USD</t>
  </si>
  <si>
    <t>Modem ADSL</t>
  </si>
  <si>
    <t xml:space="preserve">Comodato con pagaré de $ 100 </t>
  </si>
  <si>
    <t>Modem ADSL + WI FI</t>
  </si>
  <si>
    <t>Programación Modem ADSL + WI FI USD</t>
  </si>
  <si>
    <t>Tiempo Mínimo de Permencia</t>
  </si>
  <si>
    <t>un año</t>
  </si>
  <si>
    <t>Condiciones Especiales</t>
  </si>
  <si>
    <t>Si se retira de un año, el cliente deberá cancelar la cantidad prorrateada mensual por alquiler y uso del moden durante los meses utilizados y devolver dicho modem o cancelar la totalidad de su valor, en función del modelo de equipo entregado.</t>
  </si>
  <si>
    <t>Acuerdo Nivel de Servicio</t>
  </si>
  <si>
    <t>Inspección e instalación en dos días a partir del pago de la instalación.</t>
  </si>
  <si>
    <t>El "Plan Comercial Call Center" es un Plan tarifario para el servicio de telefonía fja creado para empresas o Call Centers que manejan grandes volúmenes de minutos telefónicos salientes, y que permiten comunicaciones locales, nacionales, internacionales y a celulares.</t>
  </si>
  <si>
    <t>La oferta especial para las llamadas de Larga Distancia Nacional es creada para el abonado comercial que tenga contratado el plan Locutorio y le permite realizar llamadas de Larga Distancia Nacional desde y hacia localidades previamente definidas en esta oferta.</t>
  </si>
  <si>
    <t>3. Descuento de hasta $6 mensuales en el valor facturado por consumo telefónico local para puestos de auxilio inmediato.</t>
  </si>
  <si>
    <t>United Kingdom</t>
  </si>
  <si>
    <t>United Kingdom-Londres</t>
  </si>
  <si>
    <t>Uruguay</t>
  </si>
  <si>
    <t>USA</t>
  </si>
  <si>
    <t>USA-Alaska</t>
  </si>
  <si>
    <t>USA Guam</t>
  </si>
  <si>
    <t>USA Hawai</t>
  </si>
  <si>
    <t>USA Puerto Rico</t>
  </si>
  <si>
    <t>USA Saipan</t>
  </si>
  <si>
    <t>USA Virgin Island</t>
  </si>
  <si>
    <t>Uzbekistán</t>
  </si>
  <si>
    <t>Vanuatu</t>
  </si>
  <si>
    <t>Vaticano</t>
  </si>
  <si>
    <t>Venezuela-Caracas</t>
  </si>
  <si>
    <t>Venezuela-Maracaibo</t>
  </si>
  <si>
    <t>Viet Nam</t>
  </si>
  <si>
    <t>Viet Nam-Ho Chi Minh</t>
  </si>
  <si>
    <t>Wallis y Fortuna</t>
  </si>
  <si>
    <t>GRUPO</t>
  </si>
  <si>
    <t>PAQUETE TRIPLE</t>
  </si>
  <si>
    <t>4. Vigencia de la Promoción:</t>
  </si>
  <si>
    <t>PLAN  VOZ 1750</t>
  </si>
  <si>
    <t>TARIFAS 
Aplicables para Categoría A</t>
  </si>
  <si>
    <t>Tarifa de usoLlamadas a Telefonía Móvil</t>
  </si>
  <si>
    <t>$ 90</t>
  </si>
  <si>
    <t> Estos valores incluyen valor de adquisición más derecho de acceso a la red</t>
  </si>
  <si>
    <r>
      <t xml:space="preserve">Nota: </t>
    </r>
    <r>
      <rPr>
        <i/>
        <sz val="10"/>
        <rFont val="Verdana"/>
        <family val="2"/>
      </rPr>
      <t>Estos son los precios finales que usted deberá cancelar.</t>
    </r>
  </si>
  <si>
    <t>Notas Aclaratorias</t>
  </si>
  <si>
    <t>a. Incluye 300 minutos de uso libre local.</t>
  </si>
  <si>
    <t>b. Resolución Sesión Extraordinaria del Directorio del 30 de agosto de 2001 - Oficio 02697-GG , aprobación de plan promocional con aplicación para los consumos comprendidos entre 200 y 700 minutos, según el siguiente detalle: </t>
  </si>
  <si>
    <r>
      <t>(Promoción vigente de acuerdo a lo dispuesto mediante Memorandum 0699 y 0700-GG de 1 de diciembre de 2001</t>
    </r>
    <r>
      <rPr>
        <i/>
        <sz val="10"/>
        <rFont val="Verdana"/>
        <family val="2"/>
      </rPr>
      <t>)</t>
    </r>
  </si>
  <si>
    <r>
      <t xml:space="preserve">c. Resolución Directorio Sesión Ordinaria del 17 de mayo de 2004, </t>
    </r>
    <r>
      <rPr>
        <b/>
        <i/>
        <u/>
        <sz val="10"/>
        <rFont val="Verdana"/>
        <family val="2"/>
      </rPr>
      <t>Aplicación inmediata de lo estipulado en el Art. 15 de la Ley Reformatoria a la Ley del Anciano</t>
    </r>
    <r>
      <rPr>
        <sz val="10"/>
        <rFont val="Verdana"/>
        <family val="2"/>
      </rPr>
      <t xml:space="preserve"> publicada en el RO No.231 del 12 de diciembre de 2003. - Oficio 2197-GG 31 de mayo de 2004.</t>
    </r>
  </si>
  <si>
    <t>2. Descuento del 50% del valor del consumo que causare el uso de la telefonía local, para las Instituciones sin fines de lucro que den atención a las personas de la tercera edad como: Asilos, Albergues, Comedores e Instituciones Gerentológicas.</t>
  </si>
  <si>
    <r>
      <t>FUENTE:</t>
    </r>
    <r>
      <rPr>
        <i/>
        <sz val="10"/>
        <rFont val="Verdana"/>
        <family val="2"/>
      </rPr>
      <t xml:space="preserve"> Dirección General de Planificación - Estudios Económicos y Proyectos - Gerencia Comercial</t>
    </r>
  </si>
  <si>
    <t>1. Fuente: Tomado de la página web de ETAPA del siguiente enlace:http://www.etapa.net.ec/Telecomunicaciones/tel_telfij_tar_pro.aspx y Ex.Etapatelecom S.A.</t>
  </si>
  <si>
    <t>Tarifas</t>
  </si>
  <si>
    <t>Servicio Red Inteligente 1700 y 1800
Enrutamiento de llamadas</t>
  </si>
  <si>
    <t xml:space="preserve">1.  Descripción </t>
  </si>
  <si>
    <t>El Servicio de Red Inteligente 1700 y 1800 (enrutamiento de llamadas) es un servicio adicional a los servicios de telefonía corporatica que permite el direccionamienteo de la llamada efectuada por un cliente a estos números hacia una agencia que se encuentre más cercana geográficamente.</t>
  </si>
  <si>
    <t>Servicio que se ofrece a nivel corporativo para empresas que tienen relación comercial para el servicio de telefonía fija con la CNT EP.</t>
  </si>
  <si>
    <t>2. Condiciones y Restricciones:</t>
  </si>
  <si>
    <t>Desripción de Planes:</t>
  </si>
  <si>
    <t>Plan (*)</t>
  </si>
  <si>
    <t>Canales Simultáneos (**)</t>
  </si>
  <si>
    <t>Inscripción USD (***)</t>
  </si>
  <si>
    <t>Tarifa Mensual USD</t>
  </si>
  <si>
    <t>Servicio Estándar</t>
  </si>
  <si>
    <t>Servicio de Tráfico normal</t>
  </si>
  <si>
    <t>Servicio Premium</t>
  </si>
  <si>
    <t>Servicio de Tráfico medio</t>
  </si>
  <si>
    <t>Servicio Súper Premium</t>
  </si>
  <si>
    <t>Servicio de Tráfico Alto</t>
  </si>
  <si>
    <t>(*) Precios no incluyen impuestos</t>
  </si>
  <si>
    <t>(**) De acuerdo a los parámetros previamente establecidos entre el cliente y la CNT EP.</t>
  </si>
  <si>
    <t>(***) Una sola vez</t>
  </si>
  <si>
    <t>El acceso no aplica para usuarios fijos fuera de la red de CNT EP.  En este caso, la llamada de un usuario hacia los números 1700 y 1800 se enruta a un solo destino determinado por la empresa que contrata el servicio de red inteligente.</t>
  </si>
  <si>
    <t>3. Vigencia:</t>
  </si>
  <si>
    <t>A partir del 5 de abril de 2011</t>
  </si>
  <si>
    <t>Plan Residencial y Comercial Telefonía Fija EP.ET TELEFONÍA FIJA</t>
  </si>
  <si>
    <t xml:space="preserve">1. Descripción </t>
  </si>
  <si>
    <t>El Plan residencial y Plan Comercial permitirán a los clientes de telefonía fija de la CNT P. hablar a las tarifas  y condiciones de acuerdo al siguiente detalle:</t>
  </si>
  <si>
    <t>* Nombre del Plan</t>
  </si>
  <si>
    <t>No.</t>
  </si>
  <si>
    <t>Nombre del Plan</t>
  </si>
  <si>
    <t>Plan Residencial</t>
  </si>
  <si>
    <t>Plan telefónico orientado a hogares</t>
  </si>
  <si>
    <t>Plan Comercial</t>
  </si>
  <si>
    <t>Plan relefónico orientado a empresas</t>
  </si>
  <si>
    <t>*Precios mensuales de los planes específicos son los siguientes</t>
  </si>
  <si>
    <t xml:space="preserve">Plan </t>
  </si>
  <si>
    <t>Rubro</t>
  </si>
  <si>
    <t>Precio USD.</t>
  </si>
  <si>
    <t>Aplicación</t>
  </si>
  <si>
    <t>Tarifa Básica</t>
  </si>
  <si>
    <t>Mensual</t>
  </si>
  <si>
    <t>* Tarifas aplicadas:</t>
  </si>
  <si>
    <t>On net Local USD (por Minuto)</t>
  </si>
  <si>
    <t>On net Nacional USD (por Minuto)</t>
  </si>
  <si>
    <t>Off net Local USD (por Minuto)</t>
  </si>
  <si>
    <t>Off net Nacional USD (por Minuto)</t>
  </si>
  <si>
    <t>Off net Nacional Móvil USD (por minuto) PORTA Y MOVISTAR</t>
  </si>
  <si>
    <t>Off net Nacional Móvil  USD (por minuto) Alegro</t>
  </si>
  <si>
    <t>Tarifas no inluyen impuestos</t>
  </si>
  <si>
    <t>Tarifas Off Net Móvil incluyen interconexión. Los valores con Otecel 0,0639, Conecel 0,04997y Alegro 0,0915</t>
  </si>
  <si>
    <t>2. Aplicación:</t>
  </si>
  <si>
    <t>Aplica para nuevos clientes residenciales y comerciales de la Corporación Nacional de Telecomunicaciones CNT EP.</t>
  </si>
  <si>
    <t>Desde : 14 de marzo de 2011</t>
  </si>
  <si>
    <t>Plan Residencial On Net</t>
  </si>
  <si>
    <t>Plan Comercial On Net</t>
  </si>
  <si>
    <t>Plan Residencial Off Net</t>
  </si>
  <si>
    <t>Plan Comercial Off Net</t>
  </si>
  <si>
    <t>Plan Residencial  Off Net  Nacional Móviles (Claro y Movistar)</t>
  </si>
  <si>
    <t>Plan Comercial  Off Net  Nacional Móviles (Claro y Movistar)</t>
  </si>
  <si>
    <t>Plan Residencial  Off Net  Nacional Móviles (Telecsa)</t>
  </si>
  <si>
    <t>Plan Comercial  Off Net  Nacional Móviles (Telecsa)</t>
  </si>
  <si>
    <t>Residencial Off Net</t>
  </si>
  <si>
    <t>Comercial Off Net</t>
  </si>
  <si>
    <t>Plan Voz 500</t>
  </si>
  <si>
    <t>TARIFAS - Aplicables para Categoría A</t>
  </si>
  <si>
    <t>Se aplica 500 minutos libres incluídos dentro de la pensión básica mensual, como promoción para todos los usuarios que se inscriban en esta categoría.</t>
  </si>
  <si>
    <t>PLANES NUEVOS DE INTERNET Y TRANSMISIÓN DE DATOS</t>
  </si>
  <si>
    <t>El servicio tiene cobertura a nivel nacional y la descripción de planes y precios se detallan a continuación:</t>
  </si>
  <si>
    <t>PRODUCTO</t>
  </si>
  <si>
    <t>DESCRIPCIÓN</t>
  </si>
  <si>
    <t>Internet y transmisión de datos a través de la red satelital VSAT</t>
  </si>
  <si>
    <t>Servicio de transmisión de datos e Internet mediante tecnología satelital VSAT en banda C</t>
  </si>
  <si>
    <t>TARIFAS DEL PRODUCTO / SERVICIO 
CONCEPTO DE INSTALACIÓN</t>
  </si>
  <si>
    <t>ACCESO</t>
  </si>
  <si>
    <t>TARIFA USD.</t>
  </si>
  <si>
    <t>APLICA</t>
  </si>
  <si>
    <t>Acceso Terrestre</t>
  </si>
  <si>
    <t>Por cada Solicitud</t>
  </si>
  <si>
    <t>Acceso Terrestre + Áereo</t>
  </si>
  <si>
    <t>Acceso Terrestre + Bote</t>
  </si>
  <si>
    <t>Galápagos 1 **</t>
  </si>
  <si>
    <t>Galápagos 2***</t>
  </si>
  <si>
    <t>Precios no incluyen impuestos</t>
  </si>
  <si>
    <t>** Galápagos 1. Islas Sta. Cruz y San Cristobal</t>
  </si>
  <si>
    <t>*** Galápagos 2. Otras islas de Galápagos</t>
  </si>
  <si>
    <t>Adicionalmente, se informa que las condiciones de comercialización son las siguientes:</t>
  </si>
  <si>
    <t>El servicio de "Internet y Transmisión de datos a través de la red satelital VSAT" se comercializará a través de los canales de venta de CNT  y la coertura es a nivel nacional</t>
  </si>
  <si>
    <t>Los  servicios de transmisión de datos e Internat satelitales se comercializarán previa factibilidad técnica</t>
  </si>
  <si>
    <t>El servicio implica transmisión de datos e Internet satelidatl punto a punto lo cual no involucra venta o arrendamiento de capacidad satelital solamente.</t>
  </si>
  <si>
    <t>CNT ofrece una disponibilidad del 99.7 % mensual para los planes de Internet y transmisión de datos a través de la red VSAT. La disponibilidad no incluye tiempos de movilización.</t>
  </si>
  <si>
    <t>Concepto de Pesión Básica</t>
  </si>
  <si>
    <t>Categoría</t>
  </si>
  <si>
    <t>Producto</t>
  </si>
  <si>
    <t>Recurso Espectro</t>
  </si>
  <si>
    <t>AB  Dowlink (Kbps)</t>
  </si>
  <si>
    <t>AB Uplink (Kbps)</t>
  </si>
  <si>
    <t>Tarifa Mensual Servicio USD</t>
  </si>
  <si>
    <t>Datos</t>
  </si>
  <si>
    <t>Punto a Punto</t>
  </si>
  <si>
    <t>1.1</t>
  </si>
  <si>
    <t>2.1</t>
  </si>
  <si>
    <t>4.1</t>
  </si>
  <si>
    <t>8.1</t>
  </si>
  <si>
    <t>INTERNET</t>
  </si>
  <si>
    <t>GOLD</t>
  </si>
  <si>
    <t>PREMIUN</t>
  </si>
  <si>
    <t>Corporativo</t>
  </si>
  <si>
    <t>PYMES</t>
  </si>
  <si>
    <t>Concepto de Traslados</t>
  </si>
  <si>
    <t>Acceso</t>
  </si>
  <si>
    <t>Vigencia: 27 de abril de 2011</t>
  </si>
  <si>
    <t>Planes Tarifarios</t>
  </si>
  <si>
    <t>Planes Residenciales</t>
  </si>
  <si>
    <t>Velocidad KBPS Bajada</t>
  </si>
  <si>
    <t>Comprensión</t>
  </si>
  <si>
    <t>Precio Techo sin IVA</t>
  </si>
  <si>
    <t>Plan Residencial 700 kbps 8:1</t>
  </si>
  <si>
    <t>8 a 1</t>
  </si>
  <si>
    <t>Plan Residencial 1 Mega  8:1</t>
  </si>
  <si>
    <t>Plan Residencial 1.2 Mega  8:1</t>
  </si>
  <si>
    <t>Plan Residencial 1.6 Mega  8:1</t>
  </si>
  <si>
    <t>Plan Residencial 2 Mega  8:1</t>
  </si>
  <si>
    <t>Plan Residencial 2.1 Mega  8:1</t>
  </si>
  <si>
    <t>Plan Residencial 2.5 Mega  8:1</t>
  </si>
  <si>
    <t>Plan Residencial 3 Mega  8:1</t>
  </si>
  <si>
    <t>Plan Residencial 3.3 Mega  8:1</t>
  </si>
  <si>
    <t>Plan Residencial 3.8 Mega  8:1</t>
  </si>
  <si>
    <t>Plan Residencial 4.4 Mega  8:1</t>
  </si>
  <si>
    <t>Planes Educando Rural</t>
  </si>
  <si>
    <t>Plan Educando Rural 350 Kbps 4:1</t>
  </si>
  <si>
    <t>4 a 1</t>
  </si>
  <si>
    <t>Plan Educando Rural 700 Kbps 4:1</t>
  </si>
  <si>
    <t xml:space="preserve">4 a 1 </t>
  </si>
  <si>
    <t>Plan Educando Rural 1.400 Kbps 4:1</t>
  </si>
  <si>
    <t>Planes Educando Urbano</t>
  </si>
  <si>
    <t>Plan Educando Urbano 350 Kbps 1:1</t>
  </si>
  <si>
    <t>1 a 1</t>
  </si>
  <si>
    <t>Plan Educando Urbano 450 Kbps 1:1</t>
  </si>
  <si>
    <t>Plan Educando Urbano 700 Kbps 1:1</t>
  </si>
  <si>
    <t>Plan Educando Urbano 1.400 Kbps 1:1</t>
  </si>
  <si>
    <t>Plan Educando Urbano 2.400 Kbps 1:1</t>
  </si>
  <si>
    <t>Plan Educando Urbano 3.000 Kbps 1:1</t>
  </si>
  <si>
    <t>Plan Educando Urbano 4.000 Kbps 1:1</t>
  </si>
  <si>
    <t>Planes Empresariales 4:1</t>
  </si>
  <si>
    <t>Plan Empresarial 450 Kbps  4:1</t>
  </si>
  <si>
    <t>Plan Empresarial 660 Kbps  4:1</t>
  </si>
  <si>
    <t>Plan Empresarial 700 Kbps  4:1</t>
  </si>
  <si>
    <t>Plan Empresarial 1 Mega  4:1</t>
  </si>
  <si>
    <t>Plan Empresarial 1.2  Megas  4:1</t>
  </si>
  <si>
    <t>Plan Empresarial 1.4 Megas  4:1</t>
  </si>
  <si>
    <t>Plan Empresarial 1.5  Megas  4:1</t>
  </si>
  <si>
    <t>Plan Empresarial 2  Mega  4:1</t>
  </si>
  <si>
    <t>Plan Empresarial 2.4  Megas  4:1</t>
  </si>
  <si>
    <t>Plan Empresarial 3  Megas  4:1</t>
  </si>
  <si>
    <t>Planes Empresariales 2:1</t>
  </si>
  <si>
    <t>Plan Empresarial 450 Kbps  2:1</t>
  </si>
  <si>
    <t>2 a 1</t>
  </si>
  <si>
    <t>Plan Empresarial 700 Kbps  2:1</t>
  </si>
  <si>
    <t>Plan Empresarial 1.1 Megas  2:1</t>
  </si>
  <si>
    <t>Plan Empresarial 1.4 Megas  2:1</t>
  </si>
  <si>
    <t>Plan Empresarial 1.5 Megas  2:1</t>
  </si>
  <si>
    <t>Plan Empresarial 1.6 Megas  2:1</t>
  </si>
  <si>
    <t>Plan Empresarial 2.4 Megas  2:1</t>
  </si>
  <si>
    <t>Plan Empresarial 3 Megas  2:1</t>
  </si>
  <si>
    <t>Plan Empresarial 3.4 Megas  2:1</t>
  </si>
  <si>
    <t>Plan Empresarial 4 Megas  2:1</t>
  </si>
  <si>
    <t>Plan Empresarial 5 Megas  2:1</t>
  </si>
  <si>
    <t>Planes Empresariales 1:1</t>
  </si>
  <si>
    <t>Plan Empresarial 300 Kbps  1:1</t>
  </si>
  <si>
    <t>Plan Empresarial 450 Kbps  1:1</t>
  </si>
  <si>
    <t>Plan Empresarial 700 Kbps  1:1</t>
  </si>
  <si>
    <t>Plan Empresarial 784 Kbps  1:1</t>
  </si>
  <si>
    <t>Plan Empresarial 864 Kbps  1:1</t>
  </si>
  <si>
    <t>Plan Empresarial 1.2 Megas  1:1</t>
  </si>
  <si>
    <t>Plan Empresarial 1.25 Megas  1:1</t>
  </si>
  <si>
    <t>Plan Empresarial 1.4 Megas  1:1</t>
  </si>
  <si>
    <t>Plan Empresarial 1.6 Megas  1:1</t>
  </si>
  <si>
    <t>Plan Empresarial 2.4 Megas  1:1</t>
  </si>
  <si>
    <t>Plan Empresarial 3 Megas  1:1</t>
  </si>
  <si>
    <t>Plan Empresarial 3.4 Megas  1:1</t>
  </si>
  <si>
    <t>Plan Empresarial 3.5 Megas  1:1</t>
  </si>
  <si>
    <t>Plan Empresarial 4 Megas  1:1</t>
  </si>
  <si>
    <t>Plan Empresarial 5 Megas  1:1</t>
  </si>
  <si>
    <t>Plan Empresarial 6 Megas  1:1</t>
  </si>
  <si>
    <t>Plan Empresarial 7 Megas  1:1</t>
  </si>
  <si>
    <t>Plan Empresarial 8 Megas  1:1</t>
  </si>
  <si>
    <t>Plan Empresarial 8.2 Megas  1:1</t>
  </si>
  <si>
    <t>Plan Empresarial 9 Megas  1:1</t>
  </si>
  <si>
    <t>Plan Empresarial 10 Megas  1:1</t>
  </si>
  <si>
    <t>Plan Empresarial 11 Megas  1:1</t>
  </si>
  <si>
    <t>Plan Empresarial 12 Megas  1:1</t>
  </si>
  <si>
    <t>Plan Empresarial 13 Megas  1:1</t>
  </si>
  <si>
    <t>Plan Empresarial 14 Megas  1:1</t>
  </si>
  <si>
    <t>Plan Empresarial 15 Megas  1:1</t>
  </si>
  <si>
    <t>Plan Empresarial 16 Megas  1:1</t>
  </si>
  <si>
    <t>Plan Empresarial 17 Megas  1:1</t>
  </si>
  <si>
    <t>Plan Empresarial 18 Megas  1:1</t>
  </si>
  <si>
    <t>Plan Empresarial 20 Megas  1:1</t>
  </si>
  <si>
    <t>Vigencia: 1 de junio de 2011</t>
  </si>
  <si>
    <t>Llamadas a CLARO</t>
  </si>
  <si>
    <t xml:space="preserve"> $   0.135 ***</t>
  </si>
  <si>
    <t>Llamadas a CNT EP. (ex-ALEGRO)</t>
  </si>
  <si>
    <t>PLAN  VOZ BASICO PLUS</t>
  </si>
  <si>
    <t>Plan  Voz Básico Plus</t>
  </si>
  <si>
    <t>PLAN VOZ 250</t>
  </si>
  <si>
    <t xml:space="preserve">El "Plan Voz 250", es un plan creado para el abonado residencial, que le permite realizar comunicaciones telefónicas locales, nacionales, internacionales  y a celulares, </t>
  </si>
  <si>
    <t>Plan  Voz 250</t>
  </si>
  <si>
    <t>Pensión Básica Mensual **</t>
  </si>
  <si>
    <t>(**) El valor de la pension básica es de US$1.50 cuando se contrate junto con el servicio de Acceso a Internet Banda Ancha Fija.</t>
  </si>
  <si>
    <t xml:space="preserve">(***) El precio de la llamada incluye el cargo por interconexión. </t>
  </si>
  <si>
    <t>PLAN  VOZ 500</t>
  </si>
  <si>
    <t>El "Plan  Voz 500", es un plan tarifario creado para el abonado residencial, que le permite realizar comunicaciones telefónicas locales, nacionales, internacionales  y a celulares, e incluye 500 minutos para llamadas locales</t>
  </si>
  <si>
    <t>PLAN VOZ 550</t>
  </si>
  <si>
    <t>Plan  Voz 550</t>
  </si>
  <si>
    <t>(**)El valor de la presión básica es de US$3.00 cuando se contrate junto con el servicio de Acceso a Internet Banda Ancha Fija.</t>
  </si>
  <si>
    <t>(***)El precio de la llamada incluye el cargo por interconexón.</t>
  </si>
  <si>
    <t>PLAN  VOZ 900</t>
  </si>
  <si>
    <t>Plan  Voz 900</t>
  </si>
  <si>
    <t>El "Plan  Voz 1750", es un plan tarifario creado para el abonado residencial, que le permite realizar comunicaciones telefónicas locales, nacionales, internacionales  y a celulares, e incluye  1750 minutos para llamadas locales.</t>
  </si>
  <si>
    <t>Plan  Voz 1750</t>
  </si>
  <si>
    <t>PLAN VOZ 2200</t>
  </si>
  <si>
    <t>El "Plan Voz 2200", es un plan tarifario creado para el abonado residencial, que le permite realizar comunicaciones telefónicas locales, nacionales, internacionales  y a celulares, e incluye 2200 minutos para llamadas locales</t>
  </si>
  <si>
    <t>Plan  Voz 2200</t>
  </si>
  <si>
    <t>1750 minutos locales que terminen en la red de Ecuadortelecom y 450 minutos en otros operadores locales fijos.</t>
  </si>
  <si>
    <r>
      <t xml:space="preserve">La </t>
    </r>
    <r>
      <rPr>
        <b/>
        <sz val="10"/>
        <rFont val="Arial"/>
        <family val="2"/>
      </rPr>
      <t>oferta especial para las llamadas de LDN</t>
    </r>
    <r>
      <rPr>
        <sz val="10"/>
        <rFont val="Arial"/>
        <family val="2"/>
      </rPr>
      <t xml:space="preserve"> es creada para el abonado comercial que tenga contratado el Plan Comercial FLEX, y permite realizar llamadas de LDN a menor costo, desde y hacia localidades previamente definidas en esta oferta.</t>
    </r>
  </si>
  <si>
    <t>PLAN  TRONCAL  IP COMERCIAL 15</t>
  </si>
  <si>
    <t>El Plan "Troncal IP Comercial 15" está orientado al abonado comercial, para realizar y recibir llamadas mediante una troncal  IP de 15 canales de voz, asignándole numeración telefónica, la cual permitirá al cliente realizar y recibir llamadas gestionadas por su central telefónica  IP ó servidor de VoIP.</t>
  </si>
  <si>
    <t>Minutos para el grupo de líneas, de llamadas nacionales **</t>
  </si>
  <si>
    <t>Aplicable para áreas de cobertura y para abonados que tengan contratado el Plan Troncal IP Comercial 15.</t>
  </si>
  <si>
    <t>(****) El precio de la llamada incluye el cargo por interconexión hacia las redes de Conecel, Movistar o CNT E.P(ex Telecsa)</t>
  </si>
  <si>
    <t>(****) El costo de la llamada incluye el cargo por interconexión hacia las redes de Conecel, Movistar o CNT E.P(ex Telecsa)</t>
  </si>
  <si>
    <t>Guayas******: El Triunfo, Yaguachi, Balzar, Montañita, Posorja, Daule, Pedro Carbo, Isidro Ayora, Nobol, Santa Lucía, Milago, Naranjito, Bucay, Marcelino Maridueña, Balao, Jujan, Naranjal, General Villamil, Simón Bolívar, Salinas, La Libertad, Palestina, Salitre, Lomas de Sargentillo, Manglaralto, Santa Elena, Ancón, San Pablo, Ayangue, Punta Blanca, Punta Carnero, Ballenita, Colimes, El Emplame.</t>
  </si>
  <si>
    <t>Minutos por la Troncal de líneas, para llamadas locales</t>
  </si>
  <si>
    <t>Aplicable para áreas de cobertura y para abonados que tengan contratado el Plan Troncal  Comercial IP SDN PRI 60.</t>
  </si>
  <si>
    <t>Oferta Especial para las llamadas de Larga Distancia Nacional aplicable a los planes  Comerciales</t>
  </si>
  <si>
    <t>Minutos para el grupo de líneas de llamadas</t>
  </si>
  <si>
    <t>De 0 a 2000</t>
  </si>
  <si>
    <t>$ 0,0400</t>
  </si>
  <si>
    <t>De 2001 a 6000</t>
  </si>
  <si>
    <t>$ 0,0398</t>
  </si>
  <si>
    <t>De 6001 a 7200</t>
  </si>
  <si>
    <t>$ 0,0396</t>
  </si>
  <si>
    <t>De 7201 a 8400</t>
  </si>
  <si>
    <t>$ 0,0394</t>
  </si>
  <si>
    <t>De 8401 a 9600</t>
  </si>
  <si>
    <t>$ 0,0392</t>
  </si>
  <si>
    <t>De 9601 a 10800</t>
  </si>
  <si>
    <t>$ 0,0390</t>
  </si>
  <si>
    <t>De 10801 en adelante</t>
  </si>
  <si>
    <t>$ 0,0388</t>
  </si>
  <si>
    <t>Se especifica las características de los planes de Internet  Banda Ancha Fija que se pueden contratar junto con los planes Voz 250 y Voz 550</t>
  </si>
  <si>
    <t>TARIFA (LOCUTORIOS DE TELEFONIA FIJA)</t>
  </si>
  <si>
    <t>INTERNACIONAL DESTINO CUBA</t>
  </si>
  <si>
    <t xml:space="preserve">1, Descripción </t>
  </si>
  <si>
    <t xml:space="preserve">Tarifa Internacional realizada desde locutorios de telefonía fija con destino a Cuba </t>
  </si>
  <si>
    <t>Tarifa + IVA</t>
  </si>
  <si>
    <t>Tarifa Internacional realizada desde locutorios de telefonía fija con destino a Cuba</t>
  </si>
  <si>
    <t>2. Condiciones y restricciones</t>
  </si>
  <si>
    <t>Aplica tarifa para locutorios de telefonía fija</t>
  </si>
  <si>
    <t>A partir del 30 de junio de 2011</t>
  </si>
  <si>
    <t>Servicio 1800 Internacional Entrante</t>
  </si>
  <si>
    <t>El servicio permite a un usuario final localizado dentro o fuera del territorio nacional realizar la llamada hacua un número localizado dentro del Paìs y el costo de la misma lo asumirà la empresa contrantante del servicio 1-800 (receptor de la llamada dentro del País). El número virtual se compone de 10 dígitos, de los cuales, los 6 ùltimos pueden ser escogidos por la empresa contratante, de acuerdo a la disponibilidad del número en la SENATEL</t>
  </si>
  <si>
    <t>2. TARIFAS</t>
  </si>
  <si>
    <t>TARIFAS DEL PRODUCTO  /  SERVICIO *</t>
  </si>
  <si>
    <t>Concepto</t>
  </si>
  <si>
    <t>Tarifa (*)</t>
  </si>
  <si>
    <t>Inscripción (Para la contratación del servicio cancela un único valor)</t>
  </si>
  <si>
    <t>Detallel de Llamadas</t>
  </si>
  <si>
    <t>Por cada solicitud</t>
  </si>
  <si>
    <t>Cesión de Derechos</t>
  </si>
  <si>
    <t>Cambio de número 1-800</t>
  </si>
  <si>
    <t>Cambio/reducción/ampliación número asociado</t>
  </si>
  <si>
    <t>Grabación Personalizada</t>
  </si>
  <si>
    <t>Enrutamiento geográfico</t>
  </si>
  <si>
    <t>Enrutamiento por día y hora</t>
  </si>
  <si>
    <t>Cambio de 1800 Nacional a 1800 Internacional</t>
  </si>
  <si>
    <t>Se procede como una nueva contrataciòn</t>
  </si>
  <si>
    <t>N/A</t>
  </si>
  <si>
    <t>(*) No incluye impuestos</t>
  </si>
  <si>
    <t>TARIFAS DE LLAMADAS</t>
  </si>
  <si>
    <t>Orígen Nacional</t>
  </si>
  <si>
    <t>Local</t>
  </si>
  <si>
    <t>Nacional On net</t>
  </si>
  <si>
    <t>Nacional Off net</t>
  </si>
  <si>
    <t>Alegro</t>
  </si>
  <si>
    <t>Porta</t>
  </si>
  <si>
    <t>Setel</t>
  </si>
  <si>
    <t>Local 0,028 / Nacional 0,112</t>
  </si>
  <si>
    <t>Orígen Internacional</t>
  </si>
  <si>
    <t>Independientemente del país de orígen (no incluído E1 - E2 techos tarifarios y otros)</t>
  </si>
  <si>
    <t xml:space="preserve">3. Condiciones </t>
  </si>
  <si>
    <t>El servcio 1800 Internacional Entrante se comercializará a través  de los canales de venta de CNT EP.</t>
  </si>
  <si>
    <t>El cliente debe disponer de números telefónicos convencionales de CNT o E1`s telefónicos para asociarlos al número virtual 1800. Los números deben pertenecer a una central digital para acceder al servicio.</t>
  </si>
  <si>
    <t>El servicio se comercializará una vez verificada las restricciones geográficas / tráfico.</t>
  </si>
  <si>
    <t>El servicio de somercializará previa verificación de disponibilidad y reserva de número 1800 en la SENATEL y ante el ente regulador en el país de orígen de las llamadas. Si el número esta disponible se asigna el cliente, caso contrario se solicita un nuevo número al cliente.</t>
  </si>
  <si>
    <t>4. Vigencia:</t>
  </si>
  <si>
    <t>El Servicio 1800 Internacional entrante será comercializado a partir del 1 de julio 2011</t>
  </si>
  <si>
    <t>Servicio Centrex CNT EP Fija</t>
  </si>
  <si>
    <t>El servicio CENTREX  se define como una central telefónica virtual creada por el proveedor de servicios sobre la central digital</t>
  </si>
  <si>
    <t>Con la Central digital Telefónica Virtual CENTREX se podrá hacer uso de todas las funcionalidades que una central telefónica normal ofrece.</t>
  </si>
  <si>
    <t>A través de esta central, no se requieren equipos de conmutación en el cliente final ya que se emplean las propias extensiones de la central pública.</t>
  </si>
  <si>
    <t>Clasificación:</t>
  </si>
  <si>
    <t xml:space="preserve">Centrex  Residencial: </t>
  </si>
  <si>
    <t>Central Telefónica Virtual al cual se puede asociar líneas telefónicas categoría residencial que se encuentren ubicadas en una misma dirección. Con el Centrex Residencial, las llamadas dentro del Grupo Centrex no tienen costo y los dueños de la línea pagan el servicio por separado manteniendo en cada línea los servicios suplementarios contratados  adicionalmete. Adicionalmente, con el Centrex residencial, el usuario no tiene que realizar ninguna inversión en sistemas de conmutación.</t>
  </si>
  <si>
    <t>Centrex Comercial</t>
  </si>
  <si>
    <t>Consiste en una central telefónica virtual a la cual se pueden asociar líneas telefónicas categoría comercial yu que pertenencen a una misma empresa y en misma dirección. Con el Centrex Comercial las llamadas dentro del grupo no tienen costo y existe la posibilidad de secuencias de llamadas dentro del grupo. Además, la empresa no tiene que realizar ninguna inversión en sistemas de comnutación.</t>
  </si>
  <si>
    <t>Centrex Piloto Residencial</t>
  </si>
  <si>
    <t>Consiste en una central telefónica virtual al cual se pueden asociar líneas telefónicas categoría residencial que se encuentran ubicadas en una misma dirección. Con el Centrex Piloto Residencial las llamadas dentro del grupo Centrex no tiene costo y los cobros del servicio de las líneas asociadas al grupo Centrex se cargan al piloto.</t>
  </si>
  <si>
    <t>Centrex Piloto Comercial</t>
  </si>
  <si>
    <t>Consiste en una central telefónica virtual a la cual se pueden asociar líneas telefónicas categoría comercial que pertenencen a una misma empresa. Con el Centrex Piloto Comercial  las llamadas dentro del grupo Centrex no tiene costo y los cobros del servicio de las líneas asociadas al grupo Centrex se cargan al piloto. Además existe secuencias de llamadas dentro del grupo.</t>
  </si>
  <si>
    <t>Tarifas:</t>
  </si>
  <si>
    <t>0,00 USD</t>
  </si>
  <si>
    <t>2,40 USD por línea agrupada</t>
  </si>
  <si>
    <t>3. Condiciones y restricciones</t>
  </si>
  <si>
    <t>El servcio Centrex se comercializará a través  de los canales de venta de CNT EP.</t>
  </si>
  <si>
    <t>La desactivación del servicio CENTREX no involucra la desactivación de la línea elefónica sino el retiro de la línea del grupo CENTREX que lo conforma.</t>
  </si>
  <si>
    <t>Para que la línea telefónica pueda ser agrupada dentro de un Centrex, debe pertenecer al softswicht (NGN) de CNT EP.</t>
  </si>
  <si>
    <t>Las tarifas del Centrex Piloto serán iguales a las del servicio Centrex, con las características que todos los rubros mensuales de las líneas pertenecientes a l mismo grupo Centrex Corporativo serán asumidos por la línea poloto del grupo</t>
  </si>
  <si>
    <t>Cuando se realiza un traslado de línea perteneciente a un grupo Centrex, se realizará la desactivación de la línea telefónica.</t>
  </si>
  <si>
    <t>En caso de que se requiera un  cambio del piloto del grupo, se realizará la desintegración del grupo Centrex para volver a integrarlo, conforme el requerimiento de cambio y lo cual tendrá un costo adicional al cliente.</t>
  </si>
  <si>
    <t>Para Instituciones Públicas cuyas líneas telefónicas son categorizadas como residenciales (categoría B) se podrán agrupar en un servicio Centrex Comercial y Centrex Piloto Comercial.</t>
  </si>
  <si>
    <t>El Servicio Centrex será comercializado a partir del 19 de marzo de 2011</t>
  </si>
  <si>
    <t>Consola Centrex CNT EP Fija</t>
  </si>
  <si>
    <r>
      <t xml:space="preserve">La consola CENTREX  es un componente adicional y opcional para los servicios Centrex </t>
    </r>
    <r>
      <rPr>
        <sz val="10"/>
        <rFont val="Calibri"/>
        <family val="2"/>
      </rPr>
      <t>¹ de CNT EP. Fija que permite realizar el control y monitoreo de las líneas que están integradas dentro de un grupo.</t>
    </r>
  </si>
  <si>
    <t>Es un sofware de propiedad de la CNT EP. y puede ser instalado en cualquier computador que al menos disponga de las siguientes características:</t>
  </si>
  <si>
    <t>Computador pentium II con 1G de RAM</t>
  </si>
  <si>
    <t>1 GB de disco duro</t>
  </si>
  <si>
    <t>Tarjeta de acelerador de audio de alta calidad</t>
  </si>
  <si>
    <t>El administrador de las consola CENTREX puede configurar las activaciones o desactivaciones de llamadas de cada integrante de grupo, así como configuraciones de servicios suplementarios como transferencias, identificación de llamadas, llamadas en espera.</t>
  </si>
  <si>
    <t>Adionalmente, la consola CENTREX tiene las siguientes características:</t>
  </si>
  <si>
    <t>La funcionalidad de IVR para grabar mensajes de bienvenida</t>
  </si>
  <si>
    <t>Administración de cuentas</t>
  </si>
  <si>
    <t>Medición de tráfico y detalle de llamadas</t>
  </si>
  <si>
    <t>Software consola CENTREX</t>
  </si>
  <si>
    <t>900 USD</t>
  </si>
  <si>
    <t>Pensión Básica por línea agrupada en el CENTREX (CENTRX y CENTREX Piloto)</t>
  </si>
  <si>
    <t>(*) No incluyen impuestos</t>
  </si>
  <si>
    <t>La instalación de este componente adicional está sujeta a condiciones propias de la conexión entre el softwitch (NGN) de CNT EP y el computador donde se encuentra instalado el software Consola CENTREX</t>
  </si>
  <si>
    <t>Le software puede ser instalado cualquier número de veces y su funcionamiento será habilitado a través del usuario y contraseña designado por el NGN</t>
  </si>
  <si>
    <t>El componente consola Centrex será comercializado a partir del 18 de julio de 2011</t>
  </si>
  <si>
    <t>Especificaciones de Planes del Servicio de Acceso a Internet Banda Ancha</t>
  </si>
  <si>
    <t>Precio Mensual</t>
  </si>
  <si>
    <t>IP Privada</t>
  </si>
  <si>
    <t>ANEXO II</t>
  </si>
  <si>
    <t>8192 kbps</t>
  </si>
  <si>
    <t xml:space="preserve">                                     </t>
  </si>
  <si>
    <t>PLANES TARIFARIOS</t>
  </si>
  <si>
    <t>Residencial (en USD $)</t>
  </si>
  <si>
    <t>Comercial (en USD $)</t>
  </si>
  <si>
    <t>Pensión Básica Mensual "Servicio Básico"</t>
  </si>
  <si>
    <t>Regional</t>
  </si>
  <si>
    <t>Internacional</t>
  </si>
  <si>
    <t xml:space="preserve">Ver Anexo </t>
  </si>
  <si>
    <t>Valores incluyen cargos de interconexión</t>
  </si>
  <si>
    <r>
      <rPr>
        <b/>
        <sz val="10"/>
        <rFont val="Arial"/>
        <family val="2"/>
      </rPr>
      <t>Vigencia:</t>
    </r>
    <r>
      <rPr>
        <sz val="10"/>
        <rFont val="Arial"/>
        <family val="2"/>
      </rPr>
      <t xml:space="preserve"> 01-septiembre de 2011</t>
    </r>
  </si>
  <si>
    <t>Anexo
Tarifas Inernacionales</t>
  </si>
  <si>
    <t>DESTINOS</t>
  </si>
  <si>
    <t>PRECIO</t>
  </si>
  <si>
    <t>Argentina-Bahia Blanca</t>
  </si>
  <si>
    <t>Argentina-Buenos Aires</t>
  </si>
  <si>
    <t>Argentina-Cordoba</t>
  </si>
  <si>
    <t>Argentina-Cordoba 2</t>
  </si>
  <si>
    <t>Argentina-La Pampa</t>
  </si>
  <si>
    <t>Argentina-La Plata</t>
  </si>
  <si>
    <t>Argentina-Lujan</t>
  </si>
  <si>
    <t>Argentina-Mar del Plata</t>
  </si>
  <si>
    <t>Argentina-Maschwitz Zarate</t>
  </si>
  <si>
    <t>Argentina-Moreno</t>
  </si>
  <si>
    <t>Argentina-Neuquen</t>
  </si>
  <si>
    <t>Argentina-Pilar</t>
  </si>
  <si>
    <t>Argentina-Salta</t>
  </si>
  <si>
    <t>Argentina-San Luis</t>
  </si>
  <si>
    <t>Argentina-Santa Fe</t>
  </si>
  <si>
    <t>Argentina-Tucuman</t>
  </si>
  <si>
    <t>Australia-Melbourne</t>
  </si>
  <si>
    <t>Australia-Sydney</t>
  </si>
  <si>
    <t>Bahamas-Mobile</t>
  </si>
  <si>
    <t>Bangladesh-Dhaka</t>
  </si>
  <si>
    <t>Brazil-Belem</t>
  </si>
  <si>
    <t>Brazil-Bello Horizonte</t>
  </si>
  <si>
    <t>Brazil-Brasilia</t>
  </si>
  <si>
    <t>Brazil-Campinas</t>
  </si>
  <si>
    <t>Brazil-Curitiba</t>
  </si>
  <si>
    <t>Brazil-Florianopolis</t>
  </si>
  <si>
    <t>Brazil-Fortaleza</t>
  </si>
  <si>
    <t>Brazil-Goiania</t>
  </si>
  <si>
    <t>Brazil-Londrina</t>
  </si>
  <si>
    <t>Brazil-Manaus</t>
  </si>
  <si>
    <t>Brazil-Maringa</t>
  </si>
  <si>
    <t>Brazil-Porto Alegre</t>
  </si>
  <si>
    <t>Brazil-Recife</t>
  </si>
  <si>
    <t>Brazil-Rio de Janeiro</t>
  </si>
  <si>
    <t>Brazil-Salvador</t>
  </si>
  <si>
    <t>Brazil-Sao Paulo</t>
  </si>
  <si>
    <t>Brazil-Sao Paulo State</t>
  </si>
  <si>
    <t>Brazil-Valadares Off-Net</t>
  </si>
  <si>
    <t>Brazil-Valadares On-Net</t>
  </si>
  <si>
    <t>Brazil-Vitoria</t>
  </si>
  <si>
    <t>Brazil-Vitoria On-net</t>
  </si>
  <si>
    <t>Brunei</t>
  </si>
  <si>
    <t>Brunei-Mobile</t>
  </si>
  <si>
    <t>Canada</t>
  </si>
  <si>
    <t>Chile-Valpariso</t>
  </si>
  <si>
    <t>China-Mobile</t>
  </si>
  <si>
    <t>Colombia-Baranquilla</t>
  </si>
  <si>
    <t>Colombia-Bogota</t>
  </si>
  <si>
    <t>Colombia-Cali</t>
  </si>
  <si>
    <t>Costa Rica-Mobile</t>
  </si>
  <si>
    <t>Czech Republic-Bruno</t>
  </si>
  <si>
    <t>Czech Republic-Havirov/Ostrava</t>
  </si>
  <si>
    <t>Czech Republic-Prague</t>
  </si>
  <si>
    <t>Finland</t>
  </si>
  <si>
    <t>Finland-Helsinki</t>
  </si>
  <si>
    <t>France</t>
  </si>
  <si>
    <t>French Antilles</t>
  </si>
  <si>
    <t>Georgia-Tblisi</t>
  </si>
  <si>
    <t>Germany-Mobile Personal Numbers</t>
  </si>
  <si>
    <t>Greece</t>
  </si>
  <si>
    <t>Greece-Athens</t>
  </si>
  <si>
    <t>Greece-Thessaloniki</t>
  </si>
  <si>
    <t>Guadeloupe</t>
  </si>
  <si>
    <t>Guam</t>
  </si>
  <si>
    <t>Hong Kong</t>
  </si>
  <si>
    <t>Hong Kong-Mobile</t>
  </si>
  <si>
    <t>Hungary</t>
  </si>
  <si>
    <t>Hungary-Budapest</t>
  </si>
  <si>
    <t>Iceland</t>
  </si>
  <si>
    <t>Indonesia-Bandung</t>
  </si>
  <si>
    <t>Indonesia-Surabaya</t>
  </si>
  <si>
    <t>Ireland</t>
  </si>
  <si>
    <t>Italy</t>
  </si>
  <si>
    <t>Japan</t>
  </si>
  <si>
    <t>Japan-IP-Phone</t>
  </si>
  <si>
    <t>Japan-Osaka</t>
  </si>
  <si>
    <t>Japan-Tokyo</t>
  </si>
  <si>
    <t>Japan-Yokohama</t>
  </si>
  <si>
    <t>Kazakhstan-Almaty</t>
  </si>
  <si>
    <t>Korea (South)-Mobile-SK</t>
  </si>
  <si>
    <t>Korea (South)-Seoul</t>
  </si>
  <si>
    <t>Latvia-Riga</t>
  </si>
  <si>
    <t>Luxembourg</t>
  </si>
  <si>
    <t>Macau</t>
  </si>
  <si>
    <t>Macau-Mobile</t>
  </si>
  <si>
    <t>Malawi-Mobile</t>
  </si>
  <si>
    <t>Malaysia</t>
  </si>
  <si>
    <t>Malaysia-Kuala Lumpur</t>
  </si>
  <si>
    <t>Malaysia-Mobile-Celcom</t>
  </si>
  <si>
    <t>Malaysia-Mobile-Digi</t>
  </si>
  <si>
    <t>Malaysia-Mobile-Maxis</t>
  </si>
  <si>
    <t>Mexico-Equal Access 1</t>
  </si>
  <si>
    <t>Mexico-Equal Access 2</t>
  </si>
  <si>
    <t>Mexico-Equal Access 3</t>
  </si>
  <si>
    <t>Mexico-Guadalajara</t>
  </si>
  <si>
    <t>Mexico-Mexico City</t>
  </si>
  <si>
    <t>Mexico-Monterrey</t>
  </si>
  <si>
    <t>Mexico-Non-Equal Access 1</t>
  </si>
  <si>
    <t>Monaco</t>
  </si>
  <si>
    <t>Monaco-Mobile</t>
  </si>
  <si>
    <t>Netherlands</t>
  </si>
  <si>
    <t>New Zealand</t>
  </si>
  <si>
    <t>New Zealand-Auckland</t>
  </si>
  <si>
    <t>Nigeria-Mobile-Lagos</t>
  </si>
  <si>
    <t>Norway</t>
  </si>
  <si>
    <t>Panama</t>
  </si>
  <si>
    <t>Panama-Colon</t>
  </si>
  <si>
    <t>Panama-Panama City</t>
  </si>
  <si>
    <t>Peru</t>
  </si>
  <si>
    <t>Peru-Lima</t>
  </si>
  <si>
    <t>Poland</t>
  </si>
  <si>
    <t>Poland-Warsaw</t>
  </si>
  <si>
    <t>Russia</t>
  </si>
  <si>
    <t>Russia-Chelyabinsk</t>
  </si>
  <si>
    <t>Russia-Ekaterinburg</t>
  </si>
  <si>
    <t>Russia-Kazan</t>
  </si>
  <si>
    <t>Russia-Mobile</t>
  </si>
  <si>
    <t>Russia-Mobile Moscow</t>
  </si>
  <si>
    <t>Russia-Moscow</t>
  </si>
  <si>
    <t>Russia-Moscow Extension</t>
  </si>
  <si>
    <t>Russia-Nizhny Nogorod</t>
  </si>
  <si>
    <t>Russia-Novosibirsk</t>
  </si>
  <si>
    <t>Russia-Omsk</t>
  </si>
  <si>
    <t>Russia-Overlay</t>
  </si>
  <si>
    <t>Russia-Perm</t>
  </si>
  <si>
    <t>Russia-Rostov-On-Don</t>
  </si>
  <si>
    <t>Russia-Samara</t>
  </si>
  <si>
    <t>Russia-Sovintel Overlay</t>
  </si>
  <si>
    <t>Russia-St. Petersburg</t>
  </si>
  <si>
    <t>Russia-St. Petersburg Extension</t>
  </si>
  <si>
    <t>Russia-Ufa</t>
  </si>
  <si>
    <t>Russia-Volgograd</t>
  </si>
  <si>
    <t>Saipan</t>
  </si>
  <si>
    <t>Saipan-Mobile</t>
  </si>
  <si>
    <t>San Marino-Mobile</t>
  </si>
  <si>
    <t>Singapore</t>
  </si>
  <si>
    <t>Singapore-Mobile</t>
  </si>
  <si>
    <t>Slovenia-NGN 59</t>
  </si>
  <si>
    <t>Spain</t>
  </si>
  <si>
    <t>Sweden</t>
  </si>
  <si>
    <t>Taiwan-Taipei</t>
  </si>
  <si>
    <t>Thailand</t>
  </si>
  <si>
    <t>Thailand-Bangkok</t>
  </si>
  <si>
    <t>Thailand-Mobile</t>
  </si>
  <si>
    <t>United Kingdom-BT Only</t>
  </si>
  <si>
    <t>United Kingdom-Mobile Paging</t>
  </si>
  <si>
    <t>USA-Hawaii</t>
  </si>
  <si>
    <t>USA-Puerto Rico</t>
  </si>
  <si>
    <t>USA-Virgin Islands</t>
  </si>
  <si>
    <t>Venezuela-Barquisimeto</t>
  </si>
  <si>
    <t>Venezuela-Valencia</t>
  </si>
  <si>
    <t>Albania-Mobile</t>
  </si>
  <si>
    <t>Albania-Tirana</t>
  </si>
  <si>
    <t>Algeria</t>
  </si>
  <si>
    <t>Algeria-Algiers</t>
  </si>
  <si>
    <t>Algeria-Mobile</t>
  </si>
  <si>
    <t>Algeria-Mobile-Orascom</t>
  </si>
  <si>
    <t>Algeria-Mobile-Wataniya</t>
  </si>
  <si>
    <t>Antigua</t>
  </si>
  <si>
    <t>Antigua-Mobile</t>
  </si>
  <si>
    <t>Armenia-Yerevan</t>
  </si>
  <si>
    <t>Aruba-Mobile-Digicel</t>
  </si>
  <si>
    <t>Australia-Mobile</t>
  </si>
  <si>
    <t>Austria-Mobile-Mobilkom</t>
  </si>
  <si>
    <t>Azerbaijan</t>
  </si>
  <si>
    <t>Azerbaijan-Baku</t>
  </si>
  <si>
    <t>Azerbaijan-Mobile Azercell</t>
  </si>
  <si>
    <t>Azerbaijan-Mobile Bakcell</t>
  </si>
  <si>
    <t>Bahrain-Mobile</t>
  </si>
  <si>
    <t>Bangladesh-Comilla</t>
  </si>
  <si>
    <t>Bangladesh-Khulna</t>
  </si>
  <si>
    <t>Bangladesh-Mobile</t>
  </si>
  <si>
    <t>Bangladesh-Mobile-172</t>
  </si>
  <si>
    <t>Bangladesh-Moulvi Bazar</t>
  </si>
  <si>
    <t>Barbados-Mobile-Digicel</t>
  </si>
  <si>
    <t>Belize</t>
  </si>
  <si>
    <t>Benin-Mobile</t>
  </si>
  <si>
    <t>Bermuda</t>
  </si>
  <si>
    <t>Bermuda-Mobile</t>
  </si>
  <si>
    <t>Bhutan</t>
  </si>
  <si>
    <t>Bhutan-Mobile</t>
  </si>
  <si>
    <t>Bolivia-Equal Access</t>
  </si>
  <si>
    <t>Bolivia-Mobile</t>
  </si>
  <si>
    <t>Bolivia-Oruro</t>
  </si>
  <si>
    <t>Bosnia/Herzegovina</t>
  </si>
  <si>
    <t>Brazil-Mobile</t>
  </si>
  <si>
    <t>Brazil-Mobile-Claro</t>
  </si>
  <si>
    <t>British Virgin Islands</t>
  </si>
  <si>
    <t>British Virgin Islands-Mobile</t>
  </si>
  <si>
    <t>Burkina Faso-Mobile</t>
  </si>
  <si>
    <t>Burundi-Mobile</t>
  </si>
  <si>
    <t>Cambodia</t>
  </si>
  <si>
    <t>Cambodia-Mobile</t>
  </si>
  <si>
    <t>Cambodia-Phnom Penh</t>
  </si>
  <si>
    <t>Cameroon</t>
  </si>
  <si>
    <t>Cameroon-Mobile MTN</t>
  </si>
  <si>
    <t>Cameroon-Mobile Orange</t>
  </si>
  <si>
    <t>Canada NPA 807</t>
  </si>
  <si>
    <t>Canada Npa 867</t>
  </si>
  <si>
    <t>Cayman Islands</t>
  </si>
  <si>
    <t>Cayman Islands-Mobile</t>
  </si>
  <si>
    <t>Cayman Islands-Mobile-Digicel</t>
  </si>
  <si>
    <t>Central African Rep</t>
  </si>
  <si>
    <t>Central African Rep-Mobile</t>
  </si>
  <si>
    <t>Chad-Mobile</t>
  </si>
  <si>
    <t>Colombia-Medellin</t>
  </si>
  <si>
    <t>Colombia-Mobile</t>
  </si>
  <si>
    <t>Congo-Mobile</t>
  </si>
  <si>
    <t>Croatia-Mobile Tele2</t>
  </si>
  <si>
    <t>Cyprus-Mobile</t>
  </si>
  <si>
    <t>Czech Republic-Mobile</t>
  </si>
  <si>
    <t>Denmark-Mobile</t>
  </si>
  <si>
    <t>Dominican Republic-Mobile</t>
  </si>
  <si>
    <t>Ecuador-Andinatel</t>
  </si>
  <si>
    <t>Ecuador-Etapa</t>
  </si>
  <si>
    <t>Ecuador-Guayaquil Linkotel</t>
  </si>
  <si>
    <t>Ecuador-Pacifictel</t>
  </si>
  <si>
    <t>Egypt</t>
  </si>
  <si>
    <t>Egypt-Mobile</t>
  </si>
  <si>
    <t>El Salvador Cte Fixed</t>
  </si>
  <si>
    <t>El Salvador Digicel</t>
  </si>
  <si>
    <t>El Salvador Other Fixed</t>
  </si>
  <si>
    <t>El Salvador Personal Fixed</t>
  </si>
  <si>
    <t>El Salvador Personal Mobile</t>
  </si>
  <si>
    <t>El Salvador Telefonica Fixed</t>
  </si>
  <si>
    <t>El Salvador Telefonica Mobile</t>
  </si>
  <si>
    <t>El Salvador Telemovil Fixed</t>
  </si>
  <si>
    <t>El Salvador Telemovil Mobile</t>
  </si>
  <si>
    <t>El Salvador-Mobile</t>
  </si>
  <si>
    <t>El Salvador-Mobile Digicel</t>
  </si>
  <si>
    <t>Faeroe Islands</t>
  </si>
  <si>
    <t>Faeroe Islands-Mobile</t>
  </si>
  <si>
    <t>Finland-Finland Portable</t>
  </si>
  <si>
    <t>Finland-Mobile</t>
  </si>
  <si>
    <t>Finland-Mobile Sonera</t>
  </si>
  <si>
    <t>Finland-Mobile-Finnet</t>
  </si>
  <si>
    <t>France-Mobile-Buoygues</t>
  </si>
  <si>
    <t>France-Mobile-Orange</t>
  </si>
  <si>
    <t>France-Mobile-Orange-Roaming</t>
  </si>
  <si>
    <t>France-Mobile-SFR</t>
  </si>
  <si>
    <t>France-Mobile-SFR-Roaming</t>
  </si>
  <si>
    <t>French Guiana</t>
  </si>
  <si>
    <t>French Polynesia</t>
  </si>
  <si>
    <t>French Polynesia-Mobile</t>
  </si>
  <si>
    <t>Gabon-Mobile</t>
  </si>
  <si>
    <t>Georgia-Mobile</t>
  </si>
  <si>
    <t>Georgia-Mobile Geosell</t>
  </si>
  <si>
    <t>Germany-Mobile-O2</t>
  </si>
  <si>
    <t>Ghana-Mobile</t>
  </si>
  <si>
    <t>Greece-Mobile</t>
  </si>
  <si>
    <t>Greece-Mobile-Roaming</t>
  </si>
  <si>
    <t>Guatemala FT&amp;T</t>
  </si>
  <si>
    <t>Guatemala-Atel</t>
  </si>
  <si>
    <t>Guatemala-Cablenet</t>
  </si>
  <si>
    <t>Guatemala-Fixed BellSouth</t>
  </si>
  <si>
    <t>Guatemala-Fixed PCS</t>
  </si>
  <si>
    <t>Guatemala-Mobile</t>
  </si>
  <si>
    <t>Guatemala-Mobile-Bellsouth</t>
  </si>
  <si>
    <t>Guatemala-Mobile-Comcel</t>
  </si>
  <si>
    <t>Guatemala-Mobile-PCS</t>
  </si>
  <si>
    <t>Guatemala-Mobile-Telefonica</t>
  </si>
  <si>
    <t>Guatemala-Telgua</t>
  </si>
  <si>
    <t>Guatemala-Telnor</t>
  </si>
  <si>
    <t>Guatemala-Unitel</t>
  </si>
  <si>
    <t>Guinea-Mobile</t>
  </si>
  <si>
    <t>Haiti</t>
  </si>
  <si>
    <t>Iceland-Mobile</t>
  </si>
  <si>
    <t>India-Ahmedabad</t>
  </si>
  <si>
    <t>India-Chennai</t>
  </si>
  <si>
    <t>India-Kolkata</t>
  </si>
  <si>
    <t>India-Mobile94</t>
  </si>
  <si>
    <t>India-Mobile98</t>
  </si>
  <si>
    <t>India-Mobile-Airtel 99</t>
  </si>
  <si>
    <t>India-Mobile-Hutch 97</t>
  </si>
  <si>
    <t>India-Mobile-Reliance 93</t>
  </si>
  <si>
    <t>India-Mobile-Tata 92</t>
  </si>
  <si>
    <t>India-Mumbai</t>
  </si>
  <si>
    <t>India-Punjab Main Cities</t>
  </si>
  <si>
    <t>India-Punjab Other</t>
  </si>
  <si>
    <t>Indonesia-Bogor</t>
  </si>
  <si>
    <t>Indonesia-Malang</t>
  </si>
  <si>
    <t>Indonesia-Medan</t>
  </si>
  <si>
    <t>Indonesia-Mobile</t>
  </si>
  <si>
    <t>Indonesia-Mobile-Indosat</t>
  </si>
  <si>
    <t>Indonesia-Mobile-Telkomsel 2</t>
  </si>
  <si>
    <t>Iran</t>
  </si>
  <si>
    <t>Iran-Mobile</t>
  </si>
  <si>
    <t>Iran-Tehran</t>
  </si>
  <si>
    <t>Iraq-Baghdad</t>
  </si>
  <si>
    <t>Iraq-Mobile</t>
  </si>
  <si>
    <t>Iraq-Mobile Asiacell</t>
  </si>
  <si>
    <t>Iraq-Mobile-Iraqna</t>
  </si>
  <si>
    <t>Ireland-Mobile</t>
  </si>
  <si>
    <t>Israel-Mobile</t>
  </si>
  <si>
    <t>Israel-Palestine</t>
  </si>
  <si>
    <t>Israel-Palestine-Mobile</t>
  </si>
  <si>
    <t>Italy-Mobile-GSM</t>
  </si>
  <si>
    <t>Ivory Coast-Mobile</t>
  </si>
  <si>
    <t>Japan-Mobile</t>
  </si>
  <si>
    <t>Jordan</t>
  </si>
  <si>
    <t>Jordan-Mobile Fast Link</t>
  </si>
  <si>
    <t>Jordan-Mobile Mobilecom</t>
  </si>
  <si>
    <t>Kazakhstan</t>
  </si>
  <si>
    <t>Kazakhstan-Astana</t>
  </si>
  <si>
    <t>Kazakhstan-Karaganda</t>
  </si>
  <si>
    <t>Kazakhstan-Mobile</t>
  </si>
  <si>
    <t>Kenya-Mombassa</t>
  </si>
  <si>
    <t>Korea (South)-Mobile</t>
  </si>
  <si>
    <t>Korea (South)-Mobile Ktf</t>
  </si>
  <si>
    <t>Kuwait-Mobile</t>
  </si>
  <si>
    <t>Kyrgyzstan</t>
  </si>
  <si>
    <t>Kyrgyzstan-Bishkek</t>
  </si>
  <si>
    <t>Kyrgyzstan-Mobile</t>
  </si>
  <si>
    <t>Laos-Mobile</t>
  </si>
  <si>
    <t>Latvia-Mobile</t>
  </si>
  <si>
    <t>Latvia-Mobile-Tele2</t>
  </si>
  <si>
    <t>Lebanon</t>
  </si>
  <si>
    <t>Lebanon-Mobile</t>
  </si>
  <si>
    <t>Liberia-Mobile-Celcom</t>
  </si>
  <si>
    <t>Liberia-Mobile-Libercel</t>
  </si>
  <si>
    <t>Lithuania</t>
  </si>
  <si>
    <t>Lithuania-Mobile</t>
  </si>
  <si>
    <t>Lithuania-Mobile Bite</t>
  </si>
  <si>
    <t>Macedonia</t>
  </si>
  <si>
    <t>Macedonia-Skopje</t>
  </si>
  <si>
    <t>Madagascar-Mobile</t>
  </si>
  <si>
    <t>Mali-Bamako</t>
  </si>
  <si>
    <t>Mali-Ikatel</t>
  </si>
  <si>
    <t>Mali-Mobile</t>
  </si>
  <si>
    <t>Mauritius</t>
  </si>
  <si>
    <t>Mauritius-Mobile</t>
  </si>
  <si>
    <t>Mexico</t>
  </si>
  <si>
    <t>Mexico-Non-Equal Access 2</t>
  </si>
  <si>
    <t>Moldova-Pridnestrovie</t>
  </si>
  <si>
    <t>Monaco-Mobile-Kosovo</t>
  </si>
  <si>
    <t>Montserrat</t>
  </si>
  <si>
    <t>Montserrat-Mobile C&amp;W</t>
  </si>
  <si>
    <t>Morocco</t>
  </si>
  <si>
    <t>Morocco-Casablanca</t>
  </si>
  <si>
    <t>Mozambique-Mobile</t>
  </si>
  <si>
    <t>Mozambique-Mobile-Vodacom</t>
  </si>
  <si>
    <t>Netherlands Antilles-Curacao</t>
  </si>
  <si>
    <t>Netherlands Antilles-Mobile</t>
  </si>
  <si>
    <t>Netherlands Antilles-Mobile-St. Maarten</t>
  </si>
  <si>
    <t>Netherlands Antilles-St. Maarten</t>
  </si>
  <si>
    <t>Netherlands-Mobile-Dutchtone Orange</t>
  </si>
  <si>
    <t>Niger</t>
  </si>
  <si>
    <t>Nigeria-Abuja</t>
  </si>
  <si>
    <t>Nigeria-Benin City</t>
  </si>
  <si>
    <t>Nigeria-Mobile-Econet</t>
  </si>
  <si>
    <t>Nigeria-Mobile-Globacom</t>
  </si>
  <si>
    <t>Nigeria-Mobile-MTN</t>
  </si>
  <si>
    <t>Nigeria-Mobile-Nitel</t>
  </si>
  <si>
    <t>Niger-Mobile</t>
  </si>
  <si>
    <t>Norway-Mobile</t>
  </si>
  <si>
    <t>Oman</t>
  </si>
  <si>
    <t>Oman-Mobile</t>
  </si>
  <si>
    <t>Pakistan</t>
  </si>
  <si>
    <t>Pakistan-Mobile</t>
  </si>
  <si>
    <t>Pakistan-Mobile SCO</t>
  </si>
  <si>
    <t>Pakistan-Sco</t>
  </si>
  <si>
    <t>Palestine</t>
  </si>
  <si>
    <t>Palestine Israel</t>
  </si>
  <si>
    <t>Palestine-Mobile</t>
  </si>
  <si>
    <t>Palestine-Mobile-Israel</t>
  </si>
  <si>
    <t>Panama-Mobile</t>
  </si>
  <si>
    <t>Paraguay-Asuncion</t>
  </si>
  <si>
    <t>Paraguay-Mobile</t>
  </si>
  <si>
    <t>Philippines</t>
  </si>
  <si>
    <t>Philippines-Digitel Onnet</t>
  </si>
  <si>
    <t>Philippines-Mobile</t>
  </si>
  <si>
    <t>Philippines-Mobile-Globe</t>
  </si>
  <si>
    <t>Philippines-Mobile-SMART</t>
  </si>
  <si>
    <t>Philippines-Philcom Onnet</t>
  </si>
  <si>
    <t>Poland-Mobile</t>
  </si>
  <si>
    <t>Portugal-Mobile</t>
  </si>
  <si>
    <t>Reunion Islands</t>
  </si>
  <si>
    <t>Romania</t>
  </si>
  <si>
    <t>Romania-Bucharest</t>
  </si>
  <si>
    <t>Rwanda</t>
  </si>
  <si>
    <t>Rwanda-Mobile</t>
  </si>
  <si>
    <t>Saudi Arabia</t>
  </si>
  <si>
    <t>Saudi Arabia-Dhahran</t>
  </si>
  <si>
    <t>Saudi Arabia-Jeddah</t>
  </si>
  <si>
    <t>Saudi Arabia-Mobile</t>
  </si>
  <si>
    <t>Saudi Arabia-Riyadh</t>
  </si>
  <si>
    <t>Seychelles</t>
  </si>
  <si>
    <t>Seychelles-Mobile</t>
  </si>
  <si>
    <t>Sierra Leone</t>
  </si>
  <si>
    <t>Sierra Leone-Freetown</t>
  </si>
  <si>
    <t>Sierra Leone-Mobile</t>
  </si>
  <si>
    <t>Sierra Leone-Mobile Comium</t>
  </si>
  <si>
    <t>Slovakia</t>
  </si>
  <si>
    <t>Slovakia-Mobile Tsystems</t>
  </si>
  <si>
    <t>Slovakia-Mobile-Orange</t>
  </si>
  <si>
    <t>Slovenia-Mobile-Voljatel</t>
  </si>
  <si>
    <t>South Africa</t>
  </si>
  <si>
    <t>South Africa-Capetown</t>
  </si>
  <si>
    <t>South Africa-Johannesburg</t>
  </si>
  <si>
    <t>South Africa-Mobile</t>
  </si>
  <si>
    <t>Sri Lanka-Mobile</t>
  </si>
  <si>
    <t>Sri Lanka-On-Net</t>
  </si>
  <si>
    <t>St. Kitts/Nevis</t>
  </si>
  <si>
    <t>St. Lucia</t>
  </si>
  <si>
    <t>St. Lucia-Mobile-Digicel</t>
  </si>
  <si>
    <t>St. Pierre/Miquelon</t>
  </si>
  <si>
    <t>St. Pierre/Miquelon-Mobile</t>
  </si>
  <si>
    <t>St. Vincent</t>
  </si>
  <si>
    <t>St. Vincent-Mobile-Digicel</t>
  </si>
  <si>
    <t>Sudan</t>
  </si>
  <si>
    <t>Swaziland</t>
  </si>
  <si>
    <t>Swaziland-Mobile</t>
  </si>
  <si>
    <t>Sweden-Mobile-Comviq</t>
  </si>
  <si>
    <t>Sweden-Mobile-Swefour</t>
  </si>
  <si>
    <t>Sweden-Mobile-Telia-Mobitel</t>
  </si>
  <si>
    <t>Taiwan-Mobile</t>
  </si>
  <si>
    <t>Tajikistan</t>
  </si>
  <si>
    <t>Tajikistan-Dushanbe</t>
  </si>
  <si>
    <t>Tanzania-Dar Es Salaam</t>
  </si>
  <si>
    <t>Tanzania-Mobile</t>
  </si>
  <si>
    <t>Togo</t>
  </si>
  <si>
    <t>Togo-Mobile</t>
  </si>
  <si>
    <t>Tonga-Mobile</t>
  </si>
  <si>
    <t>Trinidad/Tobago</t>
  </si>
  <si>
    <t>Trinidad/Tobago-Mobile</t>
  </si>
  <si>
    <t>Tunisia-Mobile</t>
  </si>
  <si>
    <t>Tunisia-Mobile-Tunisiana</t>
  </si>
  <si>
    <t>Turkey-Adana</t>
  </si>
  <si>
    <t>Turkey-Antalya</t>
  </si>
  <si>
    <t>Turkey-Bursa</t>
  </si>
  <si>
    <t>Turkey-Izmir</t>
  </si>
  <si>
    <t>Turkey-Izmit</t>
  </si>
  <si>
    <t>Turkey-Kayseri and Tonya</t>
  </si>
  <si>
    <t>Turkey-Mobile</t>
  </si>
  <si>
    <t>Turkey-Mobile Avea</t>
  </si>
  <si>
    <t>Turkey-Mobile-Telsim</t>
  </si>
  <si>
    <t>Turkey-Mobile-Turkcell</t>
  </si>
  <si>
    <t>Turkey-Samsun</t>
  </si>
  <si>
    <t>Turkey-Trabzon</t>
  </si>
  <si>
    <t>Turkmenistan-Mobile</t>
  </si>
  <si>
    <t>Turks/Caicos Islands</t>
  </si>
  <si>
    <t>Turks/Caicos Islands-Mobile C&amp;W</t>
  </si>
  <si>
    <t>Uganda-Mobile Celtel</t>
  </si>
  <si>
    <t>Uganda-Mobile Mtn</t>
  </si>
  <si>
    <t>Uganda-Mobile-Telcel/UTL</t>
  </si>
  <si>
    <t>Ukraine</t>
  </si>
  <si>
    <t>Ukraine-Dnepropetrovsk</t>
  </si>
  <si>
    <t>Ukraine-Kharkov</t>
  </si>
  <si>
    <t>Ukraine-Kiev</t>
  </si>
  <si>
    <t>Ukraine-Lvov</t>
  </si>
  <si>
    <t>Ukraine-Mobile</t>
  </si>
  <si>
    <t>Ukraine-Mobile-Kyivstar</t>
  </si>
  <si>
    <t>Ukraine-Odessa 482</t>
  </si>
  <si>
    <t>Ukraine-Odessa 487</t>
  </si>
  <si>
    <t>Ukraine-Zaporizhe</t>
  </si>
  <si>
    <t>United Kingdom-Mobile O2</t>
  </si>
  <si>
    <t>United Kingdom-Mobile Orange</t>
  </si>
  <si>
    <t>United Kingdom-NTS 844</t>
  </si>
  <si>
    <t>United Kingdom-NTS 845</t>
  </si>
  <si>
    <t>United Kingdom-NTS 870</t>
  </si>
  <si>
    <t>United Kingdom-NTS 871</t>
  </si>
  <si>
    <t>Universal Telephone Services</t>
  </si>
  <si>
    <t>Uruguay-Main Cities</t>
  </si>
  <si>
    <t>Uruguay-Montevideo</t>
  </si>
  <si>
    <t>Uzbekistan</t>
  </si>
  <si>
    <t>Uzbekistan-Mobile</t>
  </si>
  <si>
    <t>Uzbekistan-Tashkent</t>
  </si>
  <si>
    <t>Venezuela-Mobile-Digitel</t>
  </si>
  <si>
    <t>Venezuela-Mobile-Movilnet</t>
  </si>
  <si>
    <t>Venezuela-Mobile-Telcel</t>
  </si>
  <si>
    <t>Vietnam</t>
  </si>
  <si>
    <t>Vietnam-Hanoi</t>
  </si>
  <si>
    <t>Vietnam-Ho Chi Minh City</t>
  </si>
  <si>
    <t>Vietnam-Mobile</t>
  </si>
  <si>
    <t>Yemen-Mobile</t>
  </si>
  <si>
    <t>Yugoslavia-Belgrade</t>
  </si>
  <si>
    <t>Yugoslavia-Montenegro</t>
  </si>
  <si>
    <t>Zambia-Mobile</t>
  </si>
  <si>
    <t>Zimbabwe-Harare</t>
  </si>
  <si>
    <t>Zimbabwe-Mobile</t>
  </si>
  <si>
    <t>Zimbabwe-Mobile-91</t>
  </si>
  <si>
    <t>Zimbabwe-Mobile-Telecel</t>
  </si>
  <si>
    <t>Afghanistan</t>
  </si>
  <si>
    <t>Afghanistan-Mobile</t>
  </si>
  <si>
    <t>Andorra-Mobile</t>
  </si>
  <si>
    <t>Angola-Mobile</t>
  </si>
  <si>
    <t>Angola-Mobile-Unitel</t>
  </si>
  <si>
    <t>Anguilla-Mobile</t>
  </si>
  <si>
    <t>Argentina-Mobile</t>
  </si>
  <si>
    <t>Armenia-Karabach</t>
  </si>
  <si>
    <t>Armenia-Mobile</t>
  </si>
  <si>
    <t>Aruba-Mobile</t>
  </si>
  <si>
    <t>Austria-Mobile</t>
  </si>
  <si>
    <t>Austria-Mobile-One</t>
  </si>
  <si>
    <t>Austria-Mobile-Telering</t>
  </si>
  <si>
    <t>Austria-Mobile-T-Mobile</t>
  </si>
  <si>
    <t>Barbados-Mobile-C&amp;W</t>
  </si>
  <si>
    <t>Belarus</t>
  </si>
  <si>
    <t>Belarus-Minsk</t>
  </si>
  <si>
    <t>Belarus-Mobile</t>
  </si>
  <si>
    <t>Belgium-Mobile-Direct</t>
  </si>
  <si>
    <t>Belgium-Mobile-Paging</t>
  </si>
  <si>
    <t>Belgium-Mobile-Proximus</t>
  </si>
  <si>
    <t>Belize-Mobile</t>
  </si>
  <si>
    <t>Bosnia/Herzegovina-Mobile-61-62</t>
  </si>
  <si>
    <t>Bosnia/Herzegovina-Mobile-63-65</t>
  </si>
  <si>
    <t>Botswana-Mobile</t>
  </si>
  <si>
    <t>Bulgaria-Mobile Btc</t>
  </si>
  <si>
    <t>Bulgaria-Mobile Mobilkom</t>
  </si>
  <si>
    <t>Bulgaria-Mobile-Globul</t>
  </si>
  <si>
    <t>Bulgaria-Mobile-Mobitel</t>
  </si>
  <si>
    <t>Cape Verde Islands</t>
  </si>
  <si>
    <t>Cape Verde-Mobile</t>
  </si>
  <si>
    <t>Chile-Mobile</t>
  </si>
  <si>
    <t>Comoros/Mayotte Islands</t>
  </si>
  <si>
    <t>Croatia-Mobile Htmobile</t>
  </si>
  <si>
    <t>Croatia-Mobile Vipnet</t>
  </si>
  <si>
    <t>Dominica-Mobile</t>
  </si>
  <si>
    <t>Ecuador-Mobile-Porta</t>
  </si>
  <si>
    <t>Ecuador-Mobile-Telecsa</t>
  </si>
  <si>
    <t>Ecuador-Mobile-Telefonica</t>
  </si>
  <si>
    <t>Equatorial Guinea</t>
  </si>
  <si>
    <t>Equatorial Guinea-Mobile</t>
  </si>
  <si>
    <t>Eritrea-Mobile</t>
  </si>
  <si>
    <t>Ethiopia</t>
  </si>
  <si>
    <t>Ethiopia-Mobile</t>
  </si>
  <si>
    <t>Fiji Islands</t>
  </si>
  <si>
    <t>France-Mobile-Buoygues-Roaming</t>
  </si>
  <si>
    <t>Gambia-Mobile</t>
  </si>
  <si>
    <t>Germany-Mobile</t>
  </si>
  <si>
    <t>Germany-Mobile E+</t>
  </si>
  <si>
    <t>Germany-Mobile-T-Mobile</t>
  </si>
  <si>
    <t>Germany-Mobile-Vodaphone</t>
  </si>
  <si>
    <t>Gibraltar-Mobile</t>
  </si>
  <si>
    <t>Grenada-Mobile-CW</t>
  </si>
  <si>
    <t>Grenada-Mobile-Digicel</t>
  </si>
  <si>
    <t>Guyana-Mobile</t>
  </si>
  <si>
    <t>Haiti-Mobile-Haitel5</t>
  </si>
  <si>
    <t>Haiti-Mobile-Teleco</t>
  </si>
  <si>
    <t>Honduras-Mobile</t>
  </si>
  <si>
    <t>Hungary-Mobile Pannon</t>
  </si>
  <si>
    <t>Hungary-Mobile T-Mobile</t>
  </si>
  <si>
    <t>Hungary-Mobile Vodaphone</t>
  </si>
  <si>
    <t>Iceland-Mobile-IMC</t>
  </si>
  <si>
    <t>Iceland-Mobile-Vodaphone</t>
  </si>
  <si>
    <t>Italy-Mobile Rfi</t>
  </si>
  <si>
    <t>Italy-Mobile-H3G</t>
  </si>
  <si>
    <t>Italy-Mobile-Vodaphone</t>
  </si>
  <si>
    <t>Italy-Mobile-WIND</t>
  </si>
  <si>
    <t>Jamaica-Mobile</t>
  </si>
  <si>
    <t>Jamaica-Mobile-Digicel</t>
  </si>
  <si>
    <t>Jamaica-Mobile-Oceanic</t>
  </si>
  <si>
    <t>Kenya-Mobile</t>
  </si>
  <si>
    <t>Latvia-Mobile Bite</t>
  </si>
  <si>
    <t>Latvia-Mobile-Baltija</t>
  </si>
  <si>
    <t>Lesotho-Mobile</t>
  </si>
  <si>
    <t>Liberia-Mobile</t>
  </si>
  <si>
    <t>Liberia-Mobile-Comium</t>
  </si>
  <si>
    <t>Liberia-Mobile-Lonestar</t>
  </si>
  <si>
    <t>Libya</t>
  </si>
  <si>
    <t>Libya-Mobile</t>
  </si>
  <si>
    <t>Luxembourg-Mobile</t>
  </si>
  <si>
    <t>Macedonia-Mobile</t>
  </si>
  <si>
    <t>Mali</t>
  </si>
  <si>
    <t>Mali-Mobile-Ikatel</t>
  </si>
  <si>
    <t>Marshall Island</t>
  </si>
  <si>
    <t>Mauritania-Mobile</t>
  </si>
  <si>
    <t>Moldova-Mobile</t>
  </si>
  <si>
    <t>Morocco-Mobile</t>
  </si>
  <si>
    <t>Morocco-Mobile-Meditel</t>
  </si>
  <si>
    <t>Namibia-Mobile</t>
  </si>
  <si>
    <t>Nepal-Mobile</t>
  </si>
  <si>
    <t>Netherlands-Mobile</t>
  </si>
  <si>
    <t>Netherlands-Mobile O2</t>
  </si>
  <si>
    <t>Netherlands-Mobile Tele2</t>
  </si>
  <si>
    <t>Netherlands-Mobile-Ben</t>
  </si>
  <si>
    <t>Netherlands-Mobile-KPN-GSM</t>
  </si>
  <si>
    <t>Netherlands-Mobile-Vodaphone</t>
  </si>
  <si>
    <t>New Caledonia</t>
  </si>
  <si>
    <t>New Zealand-Mobile</t>
  </si>
  <si>
    <t>New Zealand-Mobile-TNZI</t>
  </si>
  <si>
    <t>Nicaragua-Mobile</t>
  </si>
  <si>
    <t>Nicaragua-Mobile-Bell South</t>
  </si>
  <si>
    <t>Nigeria-Mobile</t>
  </si>
  <si>
    <t>Peru Roc Rural</t>
  </si>
  <si>
    <t>Peru-Mobile</t>
  </si>
  <si>
    <t>Romania-Mobile</t>
  </si>
  <si>
    <t>Romania-Mobile-Mobilfon</t>
  </si>
  <si>
    <t>Romania-Mobile-Zapp</t>
  </si>
  <si>
    <t>Senegal-Mobile</t>
  </si>
  <si>
    <t>Slovenia-Mobile-Mobitel</t>
  </si>
  <si>
    <t>Slovenia-Mobile-Simobil</t>
  </si>
  <si>
    <t>Slovenia-Mobile-Vega</t>
  </si>
  <si>
    <t>South Africa-Mobile Roaming</t>
  </si>
  <si>
    <t>Spain-Mobile-Amena</t>
  </si>
  <si>
    <t>Spain-Mobile-Telefonica</t>
  </si>
  <si>
    <t>Spain-Mobile-Vodafone</t>
  </si>
  <si>
    <t>St. Kitts/Nevis-Mobile</t>
  </si>
  <si>
    <t>St. Kitts/Nevis-Mobile Uts Cariglobe</t>
  </si>
  <si>
    <t>St. Lucia-Mobile</t>
  </si>
  <si>
    <t>St. Vincent-Mobile</t>
  </si>
  <si>
    <t>Sudan-Mobile</t>
  </si>
  <si>
    <t>Suriname-Mobile</t>
  </si>
  <si>
    <t>Sweden-Mobile</t>
  </si>
  <si>
    <t>Sweden-Mobile-Vodafone</t>
  </si>
  <si>
    <t>Switzerland-Mobile-Orange</t>
  </si>
  <si>
    <t>Switzerland-Mobile-Sunrise</t>
  </si>
  <si>
    <t>Switzerland-Mobile-Swisscom</t>
  </si>
  <si>
    <t>Switzerland-Mobile-Tele2</t>
  </si>
  <si>
    <t>Syria</t>
  </si>
  <si>
    <t>Syria-Mobile</t>
  </si>
  <si>
    <t>UAE</t>
  </si>
  <si>
    <t>UAE-Mobile</t>
  </si>
  <si>
    <t>United Kingdom-Mobile T-Mobile</t>
  </si>
  <si>
    <t>United Kingdom-Mobile Vodafone</t>
  </si>
  <si>
    <t>Uruguay-Mobile</t>
  </si>
  <si>
    <t>Uruguay-Mobile-Ancel</t>
  </si>
  <si>
    <t>Venezuela-Mobile</t>
  </si>
  <si>
    <t>Venezuela-Mobile-Digicel</t>
  </si>
  <si>
    <t>Venezuela-Mobile-Infonet</t>
  </si>
  <si>
    <t>Yugoslavia-Mobile</t>
  </si>
  <si>
    <t>Yugoslavia-Mobile-Montenegro</t>
  </si>
  <si>
    <t>Belgium-Mobile-Base</t>
  </si>
  <si>
    <t>Belgium-Mobile-Mobistar</t>
  </si>
  <si>
    <t>Comoros-Mobile</t>
  </si>
  <si>
    <t>Comoros-Mobile-Mayotte</t>
  </si>
  <si>
    <t>Congo D.R.C</t>
  </si>
  <si>
    <t>Congo D.R.C-Mobile</t>
  </si>
  <si>
    <t>Djibouti-Mobile</t>
  </si>
  <si>
    <t>Estonia-Mobile</t>
  </si>
  <si>
    <t>Fiji Islands-Mobile</t>
  </si>
  <si>
    <t>French Antilles-Mobile</t>
  </si>
  <si>
    <t>French Guiana-Mobile</t>
  </si>
  <si>
    <t>Greece-Mobile-699</t>
  </si>
  <si>
    <t>Guadeloupe-Mobile</t>
  </si>
  <si>
    <t>Malta-Mobile Go</t>
  </si>
  <si>
    <t>Malta-Mobile Vodafone</t>
  </si>
  <si>
    <t>Myanmar-Mobile</t>
  </si>
  <si>
    <t>Qatar-Mobile</t>
  </si>
  <si>
    <t>Reunion Islands-Mobile</t>
  </si>
  <si>
    <t>Switzerland-Mobile-Paging</t>
  </si>
  <si>
    <t>Tajikistan-Mobile</t>
  </si>
  <si>
    <t>United Kingdom-Mobile Others</t>
  </si>
  <si>
    <t>United Kingdom-Mobile PNS</t>
  </si>
  <si>
    <t>Western Samoa</t>
  </si>
  <si>
    <t>Western Samoa-Mobile</t>
  </si>
  <si>
    <t>Ascension Islands</t>
  </si>
  <si>
    <t>Estonia-Tartu</t>
  </si>
  <si>
    <t>Korea (North)</t>
  </si>
  <si>
    <t>Liechtenstein-Mobile</t>
  </si>
  <si>
    <t>Palau-Mobile</t>
  </si>
  <si>
    <t>Poland-Special Services</t>
  </si>
  <si>
    <t>Tuvalu-Mobile</t>
  </si>
  <si>
    <t>Vanuatu-Mobile</t>
  </si>
  <si>
    <t>TARIFAS POR DESTINO DE LLAMADA</t>
  </si>
  <si>
    <t>Valor por minuto de llamada    USD</t>
  </si>
  <si>
    <t>América</t>
  </si>
  <si>
    <t>Europa</t>
  </si>
  <si>
    <t>Asia</t>
  </si>
  <si>
    <t>Africa</t>
  </si>
  <si>
    <t>Oceanía</t>
  </si>
  <si>
    <t>TELEFONIA BASICA RESIDENCIAL</t>
  </si>
  <si>
    <t>Productos Básicos</t>
  </si>
  <si>
    <t>Básico Mensual</t>
  </si>
  <si>
    <t>Tarifa Minuto Local Adicional</t>
  </si>
  <si>
    <t>Tarifa Minuto Regional</t>
  </si>
  <si>
    <t>Tarifa Minuto Nacional</t>
  </si>
  <si>
    <t>Servicio Básico</t>
  </si>
  <si>
    <t>Servicio 100</t>
  </si>
  <si>
    <t>Servicio 500</t>
  </si>
  <si>
    <t>Servicio 1000</t>
  </si>
  <si>
    <t>Servicio 2500</t>
  </si>
  <si>
    <t>Servicio 5000</t>
  </si>
  <si>
    <t>Pacto Andino, EUA, México y Canada</t>
  </si>
  <si>
    <t>Resto de América y Europa</t>
  </si>
  <si>
    <t>Resto del Mundo</t>
  </si>
  <si>
    <t>Tarifa Minuto Celular</t>
  </si>
  <si>
    <t>TELEFONIA BASICA COMERCIAL</t>
  </si>
  <si>
    <t>Tarifa Minuto Local</t>
  </si>
  <si>
    <t>Servicio 10000</t>
  </si>
  <si>
    <t>CENTREX</t>
  </si>
  <si>
    <t>E1 Entrante</t>
  </si>
  <si>
    <t>E1 Bidereccional</t>
  </si>
  <si>
    <t>1. Fuente: LINKOTEL S.A.</t>
  </si>
  <si>
    <t>Tarifas a ALEGRO S.A.</t>
  </si>
  <si>
    <t>Tarifa de PVP  CNT E.P. sin IVA</t>
  </si>
  <si>
    <t>$ Precio / Min.</t>
  </si>
  <si>
    <t>Servicio Básico *</t>
  </si>
  <si>
    <t>Servicio Básico*</t>
  </si>
  <si>
    <t>Tarifa Minuto Internacional *</t>
  </si>
  <si>
    <t>* tarifas vigentes hasta el 31 de agosto de 2011</t>
  </si>
  <si>
    <t>SERVICIO DE LARGA DISTANCIA NACIONAL E INTERNACIONAL*</t>
  </si>
  <si>
    <r>
      <rPr>
        <b/>
        <sz val="10"/>
        <rFont val="Arial"/>
        <family val="2"/>
      </rPr>
      <t>Vigencia:</t>
    </r>
    <r>
      <rPr>
        <sz val="10"/>
        <rFont val="Arial"/>
        <family val="2"/>
      </rPr>
      <t xml:space="preserve"> 01 octubre de 2011</t>
    </r>
  </si>
  <si>
    <t>(1): Planes Tarifarios de ETAPA E.P. y de  la Ex Etapatelecom S.A.</t>
  </si>
  <si>
    <t xml:space="preserve">Etapa EP. </t>
  </si>
  <si>
    <t>Minutos gratis incluidos</t>
  </si>
  <si>
    <t>Notas Adicionales</t>
  </si>
  <si>
    <t>Servicio Básico Residencial</t>
  </si>
  <si>
    <t>Minutos gratuitos utilizables para llamadas On Net y Off Net</t>
  </si>
  <si>
    <t>Servicio Básico Comercial</t>
  </si>
  <si>
    <t>Minutos gratuitos utilizables para llamadas On Net. Las llamadas Off Net se computarán adicionalmente.</t>
  </si>
  <si>
    <t>* Estos valores son los que se notificaron mediante Oficio LINKO-215-2011</t>
  </si>
  <si>
    <t>Valores no incluyen impuestos aplicables por Ley</t>
  </si>
  <si>
    <r>
      <rPr>
        <b/>
        <sz val="10"/>
        <rFont val="Arial"/>
        <family val="2"/>
      </rPr>
      <t>Vigencia:</t>
    </r>
    <r>
      <rPr>
        <sz val="10"/>
        <rFont val="Arial"/>
        <family val="2"/>
      </rPr>
      <t xml:space="preserve"> 01  enero de 2012</t>
    </r>
  </si>
  <si>
    <t>Categoría RESIDENCIAL</t>
  </si>
  <si>
    <t xml:space="preserve">Productos </t>
  </si>
  <si>
    <t>Pensión Mensual</t>
  </si>
  <si>
    <t>Minutos On Net Incluidos sin costo adicional en la  Pensión Mensual</t>
  </si>
  <si>
    <t>Minutos Off Net Incluidos sin costo adicional en la  Pensión Mensual</t>
  </si>
  <si>
    <t>Categoría COMERCIAL</t>
  </si>
  <si>
    <t>Tanto para los Abonados de categoría Residencial (Plan 100 al Plan 5000 como para los Abonados de Categoría Comercial (plan 1000 al Plan 100000), que tienen contratasos Planes con Minutos incluidos, dichos Minutos sin costo serán exclusivamente imputables a llamadas On NET.</t>
  </si>
  <si>
    <r>
      <t xml:space="preserve">Los minutos de llamada Local y Regional Off Net  se computarán y facturarán, tanto para la categoría Residencial como Comercial, en forma adicional y de conformidad con la respectiva tarifa vigentes </t>
    </r>
    <r>
      <rPr>
        <sz val="10"/>
        <color indexed="10"/>
        <rFont val="Arial"/>
        <family val="2"/>
      </rPr>
      <t xml:space="preserve">(USD 0,0185) </t>
    </r>
  </si>
  <si>
    <t>Aplica exclusivamente para los abonados que contrataron planes con Minutos incluidos hasta agosto de 2011. Desde septiembre de 2011 no se promociona no omercializa sino únicamente los Planes de Servicio Básico Comercial y residencial, con las pesniones básicas y las tarifas que se notificaron en oficio Linko-215-2011</t>
  </si>
  <si>
    <t>Tarifas
 (minuto de Llamada)</t>
  </si>
  <si>
    <t>Argentina (fijo)</t>
  </si>
  <si>
    <t>Argentina (móvil)</t>
  </si>
  <si>
    <t>Corea del Norte</t>
  </si>
  <si>
    <t>Antártida</t>
  </si>
  <si>
    <t>Resto de América*****</t>
  </si>
  <si>
    <t>(*) Se aplica descuento del 100%.  Promoción válida hasta el 29 de febrero de 2012</t>
  </si>
  <si>
    <t>Minutos locales que terminan en la red de Ecuadortelecom S:A. u otros operadores locales fijos</t>
  </si>
  <si>
    <t xml:space="preserve"> $   0.135 **</t>
  </si>
  <si>
    <t>Resto de América****</t>
  </si>
  <si>
    <t>(**) El precio de la llamada incluye el cargo por interconexión</t>
  </si>
  <si>
    <t>(***) La tarifa final depende de las condiciones de terminación que se mantengan con las otras redes a nivel mundial</t>
  </si>
  <si>
    <t>Los minutos locales incluidos en la Pensión Básica que terminan en la red de Ecuadortelelcom S.A:, u otro operador local fijo son para consumo mensual, y no serán acumulables de un mes a otro.</t>
  </si>
  <si>
    <t>Minutos locales que terminan en la red de Ecuadortelecom S.A. u otros operadores locales fijos.</t>
  </si>
  <si>
    <t>205 minutos locales que termine en la red de Ecuadortelecom S.A.y 45 minutos en otros operadores locales fijos.</t>
  </si>
  <si>
    <t>(*) Se aplica el descuento del 100%.cuando se contrate junto con el servicio de Acceso a Internet Banda Ancha Fija. Promoción valida hasta el 29 de febrero de 2012. El valor de derecho de inscripcion no incluye el precio de la suscripcion de los servicios de Acceso a Internet de Banda Ancha Fija, por lo tanto el descuento del 100% aplica unicamente al servicio de telefonía.</t>
  </si>
  <si>
    <t>En el Anexo II se detalla los planes del servicio de Acceso a Internet de Bnada Ancha Fija.</t>
  </si>
  <si>
    <t>250 minutos locales que termine en la red de Ecuadortelecom S.A.y 250 minutos en otros operadores locales fijos.</t>
  </si>
  <si>
    <t>Argentina (fija)</t>
  </si>
  <si>
    <t>El "Plan  Voz 550", es un plan tarifario creado para el abonado residencial, que le permite realizar comunicaciones telefónicas locales, nacionales, internacionales  y a celulares</t>
  </si>
  <si>
    <t>475 minutos locales que termine en la red de Ecuadortelecom S.A.y 75 minutos en otros operadores locales fijos.</t>
  </si>
  <si>
    <t>(*) Se aplica el descuento del 100% cuando se contrate junto con el servicio de Acceso a Internet Banda Ancha Fija. Promoción válida hasta el 29 de febrero de 2012. El valor del derecho de inscripción no incluye el precio de la suscripción de los servicios de Acceso a Internet de Banda Ancha Fija, por lo tanto el descuento del 100% aplica únicamente al servicio de telefonía.</t>
  </si>
  <si>
    <t>(2) Ver anexo II se detalla los planes de Acceso a Internet Banda Ancha Fija</t>
  </si>
  <si>
    <t>El "Plan Voz 900", es un plan tarifario creado para el abonado residencial, que le permite realizar comunicaciones telefónicas locales, nacionales, internacionales  y a celulares, e incluye 900 minutos para llamadas locales.</t>
  </si>
  <si>
    <t>1500 minutos para llamadas locales que terminen en la red Ecuadortelecom S.A. y 250 minutos en otros operadores locales fijos.</t>
  </si>
  <si>
    <t>(*) Se aplica descuento del 100%. Promoción válida hasta el 29 de febrero de 2012.</t>
  </si>
  <si>
    <t>Plan Residencial 2PLAY</t>
  </si>
  <si>
    <r>
      <t xml:space="preserve">El "Plan Residencial 2PLAY", ha sido creado para el abonado residencial, que junto con el servicio de telefonía, contrate el servicio de Acceso a Internet de Banda Ancha </t>
    </r>
    <r>
      <rPr>
        <vertAlign val="superscript"/>
        <sz val="10"/>
        <rFont val="Arial"/>
        <family val="2"/>
      </rPr>
      <t>(1)</t>
    </r>
  </si>
  <si>
    <t>(**) No incluye minutos libres.  El valor de la pensión básica no incluye la mensualidad del serfvicio de Acceso a Internet de Banda Ancha.</t>
  </si>
  <si>
    <t>(1) Ver Anexo I.  Se anexa los planes del servicio de Acceso a Internet de Banda Ancha.</t>
  </si>
  <si>
    <t>(****) La tarifa final depende de las condiciones de terminación que se mantengan con las  otras redes a nivel mundial.</t>
  </si>
  <si>
    <t xml:space="preserve">Colombia </t>
  </si>
  <si>
    <t>Resto de Mundo******</t>
  </si>
  <si>
    <t>(*) Se aplica descuento del 80% con forma de pago Débito Bancario ó Tarjeta de Crédito.  Promoción válida hasta el 29 de febrero de 2012.</t>
  </si>
  <si>
    <t>Se aplica esta tarifa, como oferta especial para las llamadas de Larga Distancia Nacional que se originen y terminen dentro de las circunscripciones geográficas que a continuación se detallan:</t>
  </si>
  <si>
    <t>Nota (********): Para destinos no especificados en la Provincia de Pichincha se consideran como llamadas locales</t>
  </si>
  <si>
    <t>PLAN COMERCIAL 200</t>
  </si>
  <si>
    <t>El "Plan Comercial 200" es un plan creado para el abonado comercial que le permite realizar comunicaciones telefónicas locales, nacionales, internacionales y a celulares.</t>
  </si>
  <si>
    <t>200</t>
  </si>
  <si>
    <t>Minutos locales que terminen en la res de Ecuadortelecom S.A. u otros operadores locales fijos.</t>
  </si>
  <si>
    <t xml:space="preserve"> $   0.135 *</t>
  </si>
  <si>
    <t>Paises de Destino **</t>
  </si>
  <si>
    <t>Resto de América***</t>
  </si>
  <si>
    <t>Resto de Mundo****</t>
  </si>
  <si>
    <t>(*) El precio de la llamada incluye el cargo por interconexión.</t>
  </si>
  <si>
    <t xml:space="preserve">(**) La tarifa final depende de las condiciones de terminación que se mantengan con las </t>
  </si>
  <si>
    <t>Los minutos locales incluidos en la Pensión Básica que terminan en la red de Ecuadortelecom S.A. u otro operador local fijo son para consumo mensual, y no serán acumulables de un mes a otro</t>
  </si>
  <si>
    <t>500 minutos locales que termine en la red de Ecuadortelecom S.A. u otros operadores locales fijos</t>
  </si>
  <si>
    <r>
      <t>El "Plan Comercial 2Play, ha sido creado para el abonado comercial que junto con el servicio de telefonía, contrate el servicio de Acceso a Internet de Banda Ancha.</t>
    </r>
    <r>
      <rPr>
        <vertAlign val="superscript"/>
        <sz val="10"/>
        <rFont val="Arial"/>
        <family val="2"/>
      </rPr>
      <t>(1)</t>
    </r>
  </si>
  <si>
    <t>Pensión Básica Mensual*</t>
  </si>
  <si>
    <t>(*) No incluye minutos libres. El valor de la Pensión Básica no incluye la mensualidad del servicio de Acceso a Internet de Banda Ancha.</t>
  </si>
  <si>
    <t xml:space="preserve">(**) El precio de la llamada incluye el cargo por interconexión. </t>
  </si>
  <si>
    <t>(***) La tarifa final depende de las condiciones comerciales para  la terminación que se mantengan con las otras redes a nivel mundial.</t>
  </si>
  <si>
    <t>Minutos para el grupo de líneas, de llamadas a redes móviles****</t>
  </si>
  <si>
    <t xml:space="preserve">           $ 0.1350</t>
  </si>
  <si>
    <t xml:space="preserve">           $ 0.1303</t>
  </si>
  <si>
    <t xml:space="preserve">           $ 0.1270</t>
  </si>
  <si>
    <t xml:space="preserve">           $ 0.1232</t>
  </si>
  <si>
    <t xml:space="preserve">           $ 0.1189</t>
  </si>
  <si>
    <t xml:space="preserve">           $ 0.1141</t>
  </si>
  <si>
    <t xml:space="preserve">           $ 0.1084</t>
  </si>
  <si>
    <t>Aplicable para áreas de cobertura y para abonados que tengan contratado el "Plan Comercial Call Center" con un mínimo de 20 líneas</t>
  </si>
  <si>
    <t>(****) La tarifa final depende de las condiciones de terminación que se mantengan con las otras redes a nivel mundial</t>
  </si>
  <si>
    <t>Minutos para el grupo de líneas, de llamadas a redes móviles***</t>
  </si>
  <si>
    <t>Chile (fijo uy Móvil)</t>
  </si>
  <si>
    <t>Bolivia (fijo y Móvil)</t>
  </si>
  <si>
    <t>Venezuela (fijo y Móvil)</t>
  </si>
  <si>
    <t>Argentina Móvil</t>
  </si>
  <si>
    <t>México (fijo y Móvil)</t>
  </si>
  <si>
    <t>China (fijo y Móvil)</t>
  </si>
  <si>
    <t>Costa Rica (fijo y Móvil)</t>
  </si>
  <si>
    <t>Cuba (fijo y Móvil)</t>
  </si>
  <si>
    <t>Japón (Fijo y Móvil)</t>
  </si>
  <si>
    <t>Resto de América(******)</t>
  </si>
  <si>
    <t>(***) El precio de la llamada incluye el cargo por interconexión hacia las redes de Claro, Movistar o CNT E.P(ex Telecsa)</t>
  </si>
  <si>
    <t>(***) El precio de la llamada incluye el cargo de uso por interconexión hacia las redes de Conecel, Movistar o CNT E.P(ex Telecsa)</t>
  </si>
  <si>
    <t>(****) El precio de la llamada incluye el cargo por interconexión hacia las redes de Porta, Movistar o Alegro</t>
  </si>
  <si>
    <t>Precios por minuto***</t>
  </si>
  <si>
    <t>(***) El precio de la llamada incluye el cargo por interconexión hacia las redes móviles de Claro, Movistar o CNT E.P (ex - Alegro)</t>
  </si>
  <si>
    <r>
      <t xml:space="preserve">El Plan "Troncal Comercial IP ISDN PRI" está orientado al abonado comercial, para realizar y recibir llamadas mediante  una troncal IP ISDN PRI, </t>
    </r>
    <r>
      <rPr>
        <sz val="10"/>
        <rFont val="Arial"/>
        <family val="2"/>
      </rPr>
      <t>asignándole numeración telefónica, la cual permitirá al cliente realizar y recibir llamadas gestionadas por su central telefónica.</t>
    </r>
  </si>
  <si>
    <t>Aplicable para áreas de cobertura y para abonados que tengan contratado el Plan Troncal Comercial IP ISDN PRI</t>
  </si>
  <si>
    <t>(***) El precio de la llamada incluye el cargo de uso por interconexión hacia las redes de Claro, Movistar o CNT E.P(ex Telecsa)</t>
  </si>
  <si>
    <t>TRONCAL UNIDIRECCIONAL DE ENTRADA</t>
  </si>
  <si>
    <t>El Plan "Troncal Unidireccional de Entrada" está orientado al sector comercail, únicamente para recibir llamadas mediante 30 canales de voz, en una interfaz (E1) , asignando numeración telefónica.</t>
  </si>
  <si>
    <t>Plan Troncal Unidireccional de Entrada</t>
  </si>
  <si>
    <t>Aplicable para áreas de cobertura y para abonados que tuviesen contratado el Plan "Troncal Unidireccional de Entrada".</t>
  </si>
  <si>
    <t>La prestación de este servicio está sujeto a facilidades técnicas de la cobertura</t>
  </si>
  <si>
    <r>
      <rPr>
        <b/>
        <sz val="10"/>
        <rFont val="Arial"/>
        <family val="2"/>
      </rPr>
      <t>Vigencia:</t>
    </r>
    <r>
      <rPr>
        <sz val="10"/>
        <rFont val="Arial"/>
        <family val="2"/>
      </rPr>
      <t xml:space="preserve"> Indefinida.  Cualquier cambio de condiciones se notificará con 15 días de anticipación</t>
    </r>
  </si>
  <si>
    <t xml:space="preserve"> $   0.115 **</t>
  </si>
  <si>
    <t xml:space="preserve"> $   0.115**</t>
  </si>
  <si>
    <t>Costa Rica Fijo</t>
  </si>
  <si>
    <t>Costa Rica Móvil</t>
  </si>
  <si>
    <t>Antártica</t>
  </si>
  <si>
    <t>Oferta Especial para llamadas de Larga Distancia Nacional</t>
  </si>
  <si>
    <t>Plan Comercail Básico</t>
  </si>
  <si>
    <t>Plan Comercial 200</t>
  </si>
  <si>
    <t>Plan Locutorio</t>
  </si>
  <si>
    <t>Para el Plan Troncal Comercial, Plan Call Center, Troncal Comercail ISDN PRI, Plan Trioncal IP Comercail 30, Plan Troncal Comercail IP ISDN PRI y Troncal Comercial IP ISDN PRI 60 la tarifa por volumen de consumo es la siguiente:</t>
  </si>
  <si>
    <t>Para el Plan Troncal IP Comercial 5, Plan Troncal IP Comercail 15, y Plan Comercail Flex, la tarifa por volumen de consumo es la siguiente:</t>
  </si>
  <si>
    <t>Se especifica las características de los planes de Internet  que se pueden contratar junto con el Plan Residencial y Comercail 2 Play</t>
  </si>
  <si>
    <t>Banda Ancha 1024/512 kbps</t>
  </si>
  <si>
    <t>Banda Ancha 1000</t>
  </si>
  <si>
    <t>Banda Ancha 1500</t>
  </si>
  <si>
    <t>1544 kbps</t>
  </si>
  <si>
    <t>Banda Ancha 2000</t>
  </si>
  <si>
    <t>800 kbps</t>
  </si>
  <si>
    <t>Banda Ancha 3400</t>
  </si>
  <si>
    <t>3456 kbps</t>
  </si>
  <si>
    <t>Banda Ancha 6000</t>
  </si>
  <si>
    <t>6016 kbps</t>
  </si>
  <si>
    <t>Banda Ancha 8000</t>
  </si>
  <si>
    <t>Banda Ancha 15000</t>
  </si>
  <si>
    <t>15040 kbps</t>
  </si>
  <si>
    <t>Pensión Mensual * USD</t>
  </si>
  <si>
    <t>TELEFONÍA FIJA  GRUPO TV CABLE</t>
  </si>
  <si>
    <t>RESIDENCIAL</t>
  </si>
  <si>
    <t>Crédito libre otras operadoras fijas locales (minutos)</t>
  </si>
  <si>
    <t>Crédito libre dentro de nuestra red (minutos)</t>
  </si>
  <si>
    <t>Residencial 8</t>
  </si>
  <si>
    <t>Residencial 10</t>
  </si>
  <si>
    <t xml:space="preserve">Tarifas incluyen los cargos de interconexión </t>
  </si>
  <si>
    <t>Tarifas no incluyen los impuestos aplicables de ley.</t>
  </si>
  <si>
    <t>Vigencia 19 de marzo de 2012</t>
  </si>
  <si>
    <t xml:space="preserve">Tarifa local </t>
  </si>
  <si>
    <t xml:space="preserve">Tarifa Nacional </t>
  </si>
  <si>
    <t xml:space="preserve">Tarifa Celular </t>
  </si>
  <si>
    <t>Tarifa Regional</t>
  </si>
  <si>
    <t xml:space="preserve">Todos los servicios o paquetes de servicios que incluyan los planes de internet Banda Ancha residencial 128/64 Kbps;256/128 Kbps;512/128, aunque se mantienen los planes operativos hasta completar el 100% de la migración de clientes a los nuevos planes. </t>
  </si>
  <si>
    <t>VOZ SOBRE INTERNET VOZZY</t>
  </si>
  <si>
    <r>
      <t xml:space="preserve">
</t>
    </r>
    <r>
      <rPr>
        <sz val="10"/>
        <rFont val="Arial"/>
        <family val="2"/>
      </rPr>
      <t>"Vozzy", es una aplicación de voz sobre internet desarrallo por la CNT EP que permite comunicarse a nivel mundial con tarifas internacionales competiticas, con control de consumo en modalidad prepago con unba conexión de banda ancha.
El Usuario puede descargar este aplicativo de la página WEB de la CNT EP, mismo que le permitirá la creación de una cuenta a través de un usuario y contraseña.  Para cargar saldo a la cuenta Vozzy, se debe realizar a través de tarjetas propago de CNT (CONTIGO), para que ello se ingresa al aplicativo Vozzy el número de identificacion de la tarjeta Prepago y el saldo se carga automáticamente a la cuenta.
Una vez efectuado el ingreso de la tarjeta y cargado el saldo en la cuenta, se podrá efectuar la marcación de números a los cuales desee comunicarse.
Es importante indicar que el servicio de telefonía a través de internet Vozzy, no asigna un número telefónico al usuario, por lo cual las llamadas solo pueden ser de salida.</t>
    </r>
  </si>
  <si>
    <t>2, Aplicación:</t>
  </si>
  <si>
    <t>Para los clientes que hayan descargado el aplicativo desponible en la página Web de CNT EP</t>
  </si>
  <si>
    <t>3, Condiciones y Restricciones</t>
  </si>
  <si>
    <t>- Control de Consumo en modalidad de prepago</t>
  </si>
  <si>
    <t>- Aplicactivo que permite llamadas internacionales a nivel mundial</t>
  </si>
  <si>
    <t>- Alcance en toda la zona que existe cobertura de servicio de banda ancha a nivel local e internacional.</t>
  </si>
  <si>
    <t>- Tarifación en segundos</t>
  </si>
  <si>
    <t>- Permite multi- Videoconferencia</t>
  </si>
  <si>
    <t>- Permite multi- audioconferencia</t>
  </si>
  <si>
    <t>- Incluye Chat</t>
  </si>
  <si>
    <t>- Llamadas Gratuitas entre usuarios Vozzy</t>
  </si>
  <si>
    <t>- Únicamente permite llamadas salientes</t>
  </si>
  <si>
    <t>- Se adjunta el detalle de las tarifas aplicables a este aplicativo</t>
  </si>
  <si>
    <t>Tarifas Actuales:</t>
  </si>
  <si>
    <t>Tarifa Actual</t>
  </si>
  <si>
    <t>Países Bajos</t>
  </si>
  <si>
    <t>Jamaica (movi)</t>
  </si>
  <si>
    <t>Países Bajos (movi)</t>
  </si>
  <si>
    <t>Japón (movi)</t>
  </si>
  <si>
    <t>Panamá (movi)</t>
  </si>
  <si>
    <t>Panamá City</t>
  </si>
  <si>
    <t>Jordania (movi)</t>
  </si>
  <si>
    <t>Panamá Roc</t>
  </si>
  <si>
    <t>Kampuchea Dem.</t>
  </si>
  <si>
    <t>Papua Nueva Guinea</t>
  </si>
  <si>
    <t>Kampuchea Dem.(movi)</t>
  </si>
  <si>
    <t>Paraguay (movi)</t>
  </si>
  <si>
    <t>Kuwait (movi)</t>
  </si>
  <si>
    <t>Kyrghysztan</t>
  </si>
  <si>
    <t>Perú (Lima)</t>
  </si>
  <si>
    <t>Perú  (movi)</t>
  </si>
  <si>
    <t>Letonia</t>
  </si>
  <si>
    <t>Libano</t>
  </si>
  <si>
    <t>Polonia  (movi)</t>
  </si>
  <si>
    <t>Libano (movi)</t>
  </si>
  <si>
    <t>Portugal (movi)</t>
  </si>
  <si>
    <t>Puerto Rico</t>
  </si>
  <si>
    <t>Puerto Rico  (movi)</t>
  </si>
  <si>
    <t>Liechtenstein (movi)</t>
  </si>
  <si>
    <t>Lituania (movi)</t>
  </si>
  <si>
    <t>Qatar  (movi)</t>
  </si>
  <si>
    <t>Lituania Rep.</t>
  </si>
  <si>
    <t>Reino Unido</t>
  </si>
  <si>
    <t>Luxenburgo</t>
  </si>
  <si>
    <t>Reino Unido  (movi)</t>
  </si>
  <si>
    <t>Luxenburgo (movi)</t>
  </si>
  <si>
    <t>Reunión</t>
  </si>
  <si>
    <t>Macao</t>
  </si>
  <si>
    <t>Rumania (movi)</t>
  </si>
  <si>
    <t>Salomón</t>
  </si>
  <si>
    <t>Malasia (movi)</t>
  </si>
  <si>
    <t>Samao Occidental</t>
  </si>
  <si>
    <t>San Kitts Nevis</t>
  </si>
  <si>
    <t>Togolesa Rep.</t>
  </si>
  <si>
    <t>Afganistan</t>
  </si>
  <si>
    <t>Afganistan (movi)</t>
  </si>
  <si>
    <t>Alaska</t>
  </si>
  <si>
    <t>Trinidad y Tobago (movi)</t>
  </si>
  <si>
    <t>Tunez</t>
  </si>
  <si>
    <t>Turquesas y Caicos (movi)</t>
  </si>
  <si>
    <t>Alemania (movi A)</t>
  </si>
  <si>
    <t>Turquía</t>
  </si>
  <si>
    <t>Alemania (movi B)</t>
  </si>
  <si>
    <t>Turquía (movi)</t>
  </si>
  <si>
    <t>alemania (movi C)</t>
  </si>
  <si>
    <t>Andorra (movi)</t>
  </si>
  <si>
    <t>Uruguay (movi)</t>
  </si>
  <si>
    <t>Antigua y Barbuda</t>
  </si>
  <si>
    <t>Antigua y Barbuda (movi)</t>
  </si>
  <si>
    <t>Antillas Holandesas</t>
  </si>
  <si>
    <t>Venezuela (Caracas)</t>
  </si>
  <si>
    <t>Arabia Saudita</t>
  </si>
  <si>
    <t>Venezuela (movi)</t>
  </si>
  <si>
    <t>Arabia Saudita (movi)</t>
  </si>
  <si>
    <t>Venezuela (movilnet)</t>
  </si>
  <si>
    <t>Argelia</t>
  </si>
  <si>
    <t>Vietnam (movi)</t>
  </si>
  <si>
    <t>Argentina (Ba)</t>
  </si>
  <si>
    <t>Vírgenes Americanas</t>
  </si>
  <si>
    <t>Argentina (Corredor)</t>
  </si>
  <si>
    <t>Vírgenes Británicas</t>
  </si>
  <si>
    <t>Argentina (movi)</t>
  </si>
  <si>
    <t>Walls y Futuna</t>
  </si>
  <si>
    <t>Yemen Rep. Arabe</t>
  </si>
  <si>
    <t>Armenia (movi)</t>
  </si>
  <si>
    <t>Yibuti (Djibouti)</t>
  </si>
  <si>
    <t>Ascención</t>
  </si>
  <si>
    <t>Australia (movi)</t>
  </si>
  <si>
    <t>Zimbabwe (movi)</t>
  </si>
  <si>
    <t>Centro Africa</t>
  </si>
  <si>
    <t>Filipinas (movi)</t>
  </si>
  <si>
    <t>Checa Rep.</t>
  </si>
  <si>
    <t>Checa Rep.  (movi)</t>
  </si>
  <si>
    <t>Finlandia (movi)</t>
  </si>
  <si>
    <t>Chile (movi)</t>
  </si>
  <si>
    <t>Francia (movi)</t>
  </si>
  <si>
    <t>Chile (Santiago)</t>
  </si>
  <si>
    <t>Gabonesa Rep.</t>
  </si>
  <si>
    <t>China Rep. Pop.</t>
  </si>
  <si>
    <t>Georgia Rep.</t>
  </si>
  <si>
    <t>China Rep. Pop. (movi)</t>
  </si>
  <si>
    <t>Chipre</t>
  </si>
  <si>
    <t>Ghana (movi)</t>
  </si>
  <si>
    <t>Chipre (movi)</t>
  </si>
  <si>
    <t>Granada</t>
  </si>
  <si>
    <t>Colombia  (movi)</t>
  </si>
  <si>
    <t>Colombia (Se)</t>
  </si>
  <si>
    <t>Grecia (movi)</t>
  </si>
  <si>
    <t>Colombia Bogotá</t>
  </si>
  <si>
    <t>Groenlandia</t>
  </si>
  <si>
    <t>Colombia Cali Barranquilla</t>
  </si>
  <si>
    <t>Colombia Medellín</t>
  </si>
  <si>
    <t>Guadalupe (movi)</t>
  </si>
  <si>
    <t>Comoras</t>
  </si>
  <si>
    <t>Comoras (movi)</t>
  </si>
  <si>
    <t>Guatemala (movi)</t>
  </si>
  <si>
    <t>Corea Del Sur</t>
  </si>
  <si>
    <t>Guayana Francesa</t>
  </si>
  <si>
    <t>Corea Del Sur (movi)</t>
  </si>
  <si>
    <t>Costa de Marfil</t>
  </si>
  <si>
    <t>Guinea Bissau</t>
  </si>
  <si>
    <t>Guinea Ecuatorial</t>
  </si>
  <si>
    <t>Costa Rica (movi)</t>
  </si>
  <si>
    <t>Croacia</t>
  </si>
  <si>
    <t>Guyana (movi)</t>
  </si>
  <si>
    <t>Croacia (movi)</t>
  </si>
  <si>
    <t>Haiti (movi)</t>
  </si>
  <si>
    <t>Hawai</t>
  </si>
  <si>
    <t>Austria (movi)</t>
  </si>
  <si>
    <t>Cuba (movi)</t>
  </si>
  <si>
    <t>Azerbaiyana Rep.</t>
  </si>
  <si>
    <t>Diego García</t>
  </si>
  <si>
    <t>Dinamarca</t>
  </si>
  <si>
    <t>Bahrein</t>
  </si>
  <si>
    <t>Dinamarca (movi)</t>
  </si>
  <si>
    <t>Dominica (movi)</t>
  </si>
  <si>
    <t>Dominica Rep.</t>
  </si>
  <si>
    <t>Belarus (movi)</t>
  </si>
  <si>
    <t>Dominica Rep.((movi)</t>
  </si>
  <si>
    <t>Belgica</t>
  </si>
  <si>
    <t>Belgica (movi)</t>
  </si>
  <si>
    <t>Ecuador (movi)</t>
  </si>
  <si>
    <t>Belice</t>
  </si>
  <si>
    <t>Egipto (movi)</t>
  </si>
  <si>
    <t>Birmania</t>
  </si>
  <si>
    <t>Emiratos Arabes Unidos</t>
  </si>
  <si>
    <t>Emiratos Arabes Unidos(movi)</t>
  </si>
  <si>
    <t>Bolivia (movi)</t>
  </si>
  <si>
    <t>Bosnia Herzegovina</t>
  </si>
  <si>
    <t>Eslovaquia</t>
  </si>
  <si>
    <t>Eslovaquia (movi)</t>
  </si>
  <si>
    <t>Brasil (movi)</t>
  </si>
  <si>
    <t>Eslovenia</t>
  </si>
  <si>
    <t>Brasil (SP-RI)</t>
  </si>
  <si>
    <t>Eslovenia (movi)</t>
  </si>
  <si>
    <t>Bulgaria (movi)</t>
  </si>
  <si>
    <t>España (movi)</t>
  </si>
  <si>
    <t>Estados Unidos 800-Toll Fre</t>
  </si>
  <si>
    <t>Caiman</t>
  </si>
  <si>
    <t>Etiopía</t>
  </si>
  <si>
    <t>Fed. Rusa</t>
  </si>
  <si>
    <t>Camerun (movi)</t>
  </si>
  <si>
    <t>Fed. Rusa (movi)</t>
  </si>
  <si>
    <t>Fed. Rusa (SP)</t>
  </si>
  <si>
    <t>Filipinas</t>
  </si>
  <si>
    <t>Honduras (movi)</t>
  </si>
  <si>
    <t>Maldivas</t>
  </si>
  <si>
    <t>Hong Kong (movi)</t>
  </si>
  <si>
    <t>Malvinas</t>
  </si>
  <si>
    <t>Hungría (movi)</t>
  </si>
  <si>
    <t>Marianas</t>
  </si>
  <si>
    <t>Marruecos</t>
  </si>
  <si>
    <t>India (movi)</t>
  </si>
  <si>
    <t>Martinica</t>
  </si>
  <si>
    <t>Martinica (movi)</t>
  </si>
  <si>
    <t>Indonesia (movi)</t>
  </si>
  <si>
    <t>Inmarsat AT871-INMA</t>
  </si>
  <si>
    <t>México (DF)</t>
  </si>
  <si>
    <t>Inmarsat AT873-INMA</t>
  </si>
  <si>
    <t>Inmarsat AT874-INMA</t>
  </si>
  <si>
    <t>Mónaco (movi)</t>
  </si>
  <si>
    <t xml:space="preserve">Irán </t>
  </si>
  <si>
    <t>Irán  (movi)</t>
  </si>
  <si>
    <t>Iridium</t>
  </si>
  <si>
    <t>Irlanda (movi)</t>
  </si>
  <si>
    <t>Nicaragua (movi)</t>
  </si>
  <si>
    <t>Islandia (movi)</t>
  </si>
  <si>
    <t>Israel (movi)</t>
  </si>
  <si>
    <t>Noruega (movi)</t>
  </si>
  <si>
    <t>Italia (movi Wind)</t>
  </si>
  <si>
    <t>Nueva Celedonia</t>
  </si>
  <si>
    <t>Italia (movi)</t>
  </si>
  <si>
    <t>Nueva Zelandia</t>
  </si>
  <si>
    <t>Italia (TIM)</t>
  </si>
  <si>
    <t>Nueva Zelandia (movi)</t>
  </si>
  <si>
    <t>Italia (Vodafon)</t>
  </si>
  <si>
    <t>San Vicente</t>
  </si>
  <si>
    <t>Senegal (movi)</t>
  </si>
  <si>
    <t>Servia y Montenegro</t>
  </si>
  <si>
    <t>Singapur</t>
  </si>
  <si>
    <t>Singapur (movi)</t>
  </si>
  <si>
    <t>Somalia</t>
  </si>
  <si>
    <t>Sto. Tome/ Principe</t>
  </si>
  <si>
    <t>Sudafrica</t>
  </si>
  <si>
    <t>Sudafrica (movi)</t>
  </si>
  <si>
    <t>Suecia (movi)</t>
  </si>
  <si>
    <t>Suiza (movi)</t>
  </si>
  <si>
    <t>Surinam</t>
  </si>
  <si>
    <t>Tailandia (movi)</t>
  </si>
  <si>
    <t>Taiwan (movi)</t>
  </si>
  <si>
    <t>Timor Oriental</t>
  </si>
  <si>
    <t xml:space="preserve"> A partir del 10 de abril de 2012</t>
  </si>
  <si>
    <t>Tipo Tarifa</t>
  </si>
  <si>
    <t>Tarifa anterior en USD/min, sin impuestos</t>
  </si>
  <si>
    <t>Nueva Tarifa en USD/ min, sin impuestos</t>
  </si>
  <si>
    <t>Tarifa para llamadas locales a otros operadores para abonados residenciales de otras ciudadaes distintas de Quito, Guayaquil y Cuenca</t>
  </si>
  <si>
    <t>Vigencia 11 de junio de 2012</t>
  </si>
  <si>
    <t>7. Plan Tarifario de Level 3 Ecuador S.A.</t>
  </si>
  <si>
    <t>Level 3 Ecuador S.A.</t>
  </si>
  <si>
    <t>Nota: Para el cálculo de Derecho de Inscripción Promedio Residencial Fijo se realizó un promedio ponderado de la tarifa de derecho de inscripción de cada una de las empresas de telefonía fija con el número de abonados residenciales. Se ha ido incluyéndo a las empresas nuevas desde el inicio de su operación: Linkotel desde 2004 y Setel, Ecuadortelecom y Etapatelecom desde 2006; Level 3 Ecuador S.A. desde 2008.</t>
  </si>
  <si>
    <t>Nota: Para el cálculo de la Tarifa de una llamada Local Residencial Fija de tres minutos se realizó un promedio ponderado de la tarifa local residencial de cada una de las empresas de telefonía fija con el número de abonados residenciales Se ha ido incluyéndo a las empresas nuevas desde el inicio de su operación: Linkotel desde 2004 y Setel, Ecuadortelecom y Etapatelecom desde 2006 y Level 3 Ecuador S.A.</t>
  </si>
  <si>
    <t>Tarifa para llamadas a números celulares de OTECEL y CONECEL</t>
  </si>
  <si>
    <t>Tarifa en USD/min., sin impuesto
hasta el minuto 80</t>
  </si>
  <si>
    <t>Nueva Tarifa promocional desde el 25 de julio de 2012 hasta 7 de noviembre de 2012 a partir del minuto 81 en USD/min, sin impuestos</t>
  </si>
  <si>
    <t>Tarifas incluyen los cargos de interconexión correspondiente a cada operador</t>
  </si>
  <si>
    <t>Plan Social  On Net</t>
  </si>
  <si>
    <t>Plan Social  OFF Net</t>
  </si>
  <si>
    <t xml:space="preserve">Etapa E.P. </t>
  </si>
  <si>
    <t>1. Fuente: Level 3 Ecuador</t>
  </si>
  <si>
    <t>Plan Telefonía Fija para clientes RESIDENCIALES</t>
  </si>
  <si>
    <t>Descripción del Plan</t>
  </si>
  <si>
    <t>Tarifa Básica Voz 
(US$)</t>
  </si>
  <si>
    <t>Minutos Locales On Net gratis incluidos 
(min)</t>
  </si>
  <si>
    <t>Minutos Locales gratis a cualquier operadora fija 
(min)</t>
  </si>
  <si>
    <t>Precio por minuto móvil 
(US$ por min.)</t>
  </si>
  <si>
    <t>Precio por minuto local adicional
 (US$ por min.)</t>
  </si>
  <si>
    <t>Precio por minuto regional
 (US$ por min.)</t>
  </si>
  <si>
    <t>Precio por minuto nacional 
(US$ por min.)</t>
  </si>
  <si>
    <t>Plan Telefonía Fija de 3 dólares para clientes RESIDENCIALES</t>
  </si>
  <si>
    <t>Tarifa LDI vigentes en los planes  de US$ 8 y US$ 10</t>
  </si>
  <si>
    <t>Cargos de interconexión</t>
  </si>
  <si>
    <t>Se incluyen los cargos de interconexión con otros operadores</t>
  </si>
  <si>
    <t>Impuestos Aplicables de Ley</t>
  </si>
  <si>
    <t>No se incluyen los impuestos aplicables de Ley</t>
  </si>
  <si>
    <t>Restricciones aplicables al Plan</t>
  </si>
  <si>
    <t>Aplica en combinaciones triplepack y con forma de pago de crédito automático a cuenta corriente, a tarjeta de crédito y a cuenta de ahorros en el nivel 1 del buro de crédito</t>
  </si>
  <si>
    <r>
      <rPr>
        <b/>
        <sz val="9"/>
        <rFont val="Arial"/>
        <family val="2"/>
      </rPr>
      <t xml:space="preserve">Vigencia:  </t>
    </r>
    <r>
      <rPr>
        <sz val="9"/>
        <rFont val="Arial"/>
        <family val="2"/>
      </rPr>
      <t xml:space="preserve"> 4 de septiembre de 2012</t>
    </r>
  </si>
  <si>
    <t>Serbia Fijo</t>
  </si>
  <si>
    <t>Serbia Móvil</t>
  </si>
  <si>
    <t>(*****) Se excluye Granada, Guyana Francesa, Guyana República, Haití, Honduras y Surinam para los cuales la tarifa es de US$0,300 por minuto para cada uno de los destinos.</t>
  </si>
  <si>
    <t>(******) Se excluye Diego García, Islas Ascensión, Islas Malvinas, Islas Norfolk, Groelandia móvil, Guinea Bissau, Kiribati, Nauru, Santo Tomé, Salomón Islas, Tokelau, Tavalu, República de Vanuatu, Wallisand Futura, destinos para los cuales la tarifa es de U$ 0.85 por minuto  para cada uno de los destinos.</t>
  </si>
  <si>
    <t>Vigencia: desde el  30 de noviembre de 2011.
Tarifa a Serbia (fijo-Móvil) vigente desde el 10 de agosto de 2012.
Tarifa a  Islas Ascensión (fijo-Móvil) vigente desde el 1 de septiembre de 2012</t>
  </si>
  <si>
    <t>El "Plan Voz Básico Plus", ha sido creado para el abonado residencial, que le permite realizar comunicaciones telefónicas locales, nacionales, internacionales y celulares.</t>
  </si>
  <si>
    <t xml:space="preserve">(*) Se aplica descuento del 100%.  Promoción válida hasta el 30 de junio de 2012.  </t>
  </si>
  <si>
    <t>(**) No incluye minutos libres. Se otorgará descuenta del 100% cuando se contrate junto con el servicio de Acceso a Internet Banda Ancha</t>
  </si>
  <si>
    <t>(2) Ver Anexo I. Se anexa los planes del servicio de Acceso a Internet de Banda  Ancha</t>
  </si>
  <si>
    <t>Vigencia: desde el 16 de abril de 2012, y su aplicación es de forma indefinida. 
Tarifa a Serbia (fijo-Móvil) vigente desde el 10 de agosto de 2012.
Tarifa a  Islas Ascensión (fijo-Móvil) vigente desde el 1 de septiembre de 2012</t>
  </si>
  <si>
    <t>Plan  Residencial 2PLAY</t>
  </si>
  <si>
    <t xml:space="preserve">Plan Troncal Comercial </t>
  </si>
  <si>
    <t>PLAN TRONCAL COMERCIAL ISDN PRI</t>
  </si>
  <si>
    <t xml:space="preserve">El Plan "Troncal Comercial ISDN PRI" está orientado al abonado comercial, para realizar y recibir llamadas mediante  troncales de 30 canales de voz, en una interfaz (E1) , asignándole numeración telefónica, la cual permitirá al cliente realizar y recibir llamadas gestionadas por su centralilla telefónica con troncal ISDN PRI. </t>
  </si>
  <si>
    <t>Plan Troncal Comercial ISDN PRI</t>
  </si>
  <si>
    <t>Plan Troncal IP Comercial 30</t>
  </si>
  <si>
    <t xml:space="preserve">Plan Troncal IP Comercial 5 </t>
  </si>
  <si>
    <t>Plan Troncal IP Comercial 15</t>
  </si>
  <si>
    <t>TRONCAL COMERCIAL IP ISDN PRI</t>
  </si>
  <si>
    <t>Plan Troncal Comercial  IP ISDN PRI</t>
  </si>
  <si>
    <t>PLAN  TRONCAL COMERCIAL IP ISDN PRI 60</t>
  </si>
  <si>
    <t>El Plan "Troncal Comercial  IP ISDN PRI 60" está orientado al abonado comercial, para realizar y recibir llamadas mediante una troncal  IP ISDN PRI 60, asignándole numeración telefónica, la cual permitirá al cliente realizar y recibir llamadas gestionadas por su central telefónica-</t>
  </si>
  <si>
    <t xml:space="preserve">Plan Troncal Comercial IP ISDN PRI 60 </t>
  </si>
  <si>
    <r>
      <t>Precios:</t>
    </r>
    <r>
      <rPr>
        <sz val="10"/>
        <rFont val="Arial"/>
        <family val="2"/>
      </rPr>
      <t xml:space="preserve"> Para el Plan Troncal Comercial IP SDN PRI, Troncal Comercial IP SDN PRI 60, la tarifa por volumen de consumo es la soguiente:</t>
    </r>
  </si>
  <si>
    <t>(****) Se excluye Granada, Guyana Francesa, Guyana República, Haití, Honduras y Surinam para los cuales la tarifa es de US$0,300 por minuto para cada uno de los destinos.</t>
  </si>
  <si>
    <t>(***) Se excluye Granada, Guyana Francesa, Guyana República, Haití, Honduras y Surinam para los cuales la tarifa es de US$0,300 por minuto para cada uno de los destinos.</t>
  </si>
  <si>
    <t>PLAN CALL CENTER ISDN PRI 30</t>
  </si>
  <si>
    <t>El "Plan Comercial Call Center ISDN PRI 30" esta orientado al abonado comercial cuya cuya actividad económica es la gestión de un centro de contactos, para realizar y recibir llamadas mediante troncales de diferentes canales de voz y señalización, gestionadas por su central telefónica.</t>
  </si>
  <si>
    <t>"Plan Comercial Call Center ISDN PRI 30</t>
  </si>
  <si>
    <t>De 38.851 a 48.850</t>
  </si>
  <si>
    <t>De 48.851 a 58.850</t>
  </si>
  <si>
    <t>De 58.851 a 68.850</t>
  </si>
  <si>
    <t>De 68.851 en adelante</t>
  </si>
  <si>
    <t>Minutos para el grupo de canales, de llamadas a redes móviles****</t>
  </si>
  <si>
    <t>De 26.501 a 30,010</t>
  </si>
  <si>
    <t>De 30.011 a 35.520</t>
  </si>
  <si>
    <t>De 35.521 a 42.030</t>
  </si>
  <si>
    <t>De 42.031 en adelante</t>
  </si>
  <si>
    <t>España (móvil)</t>
  </si>
  <si>
    <t>Italia (móvil)</t>
  </si>
  <si>
    <t>Chile (Fijo y Móvil)</t>
  </si>
  <si>
    <t>Bolivia (Fijo y Móvil)</t>
  </si>
  <si>
    <t>Colombia y Perú  (Fijo)</t>
  </si>
  <si>
    <t>Venezuela (Fijo y Móvil)</t>
  </si>
  <si>
    <t>Colombia y Perú  (Móvil)</t>
  </si>
  <si>
    <t>México (Fijo y Móvil)</t>
  </si>
  <si>
    <t>China (Fijo y Móvil)</t>
  </si>
  <si>
    <t>Costa Rica (Fijo y Móvil)</t>
  </si>
  <si>
    <t>Cuba (Fijo y Móvil)</t>
  </si>
  <si>
    <t xml:space="preserve">Serbia </t>
  </si>
  <si>
    <t xml:space="preserve">Aplicable para áreas de cobertura y para abonados que tengan contratado el "Plan Comercial Call Center ISDN PRI 30" </t>
  </si>
  <si>
    <t>De 10.800 a 20.800</t>
  </si>
  <si>
    <t>De 20.801 a 30.800</t>
  </si>
  <si>
    <t>De 30.801 a 40.800</t>
  </si>
  <si>
    <t>De 40.801 en adelante</t>
  </si>
  <si>
    <t>Vigencia: desde el  26 de septiembre de 2012.</t>
  </si>
  <si>
    <t>PLAN CALL CENTER IP ISDN 60</t>
  </si>
  <si>
    <t>El "Plan Comercial Call Center IP ISDN 60" esta orientado al abonado comercial cuya cuya actividad económica es la gestión de un centro de contactos, para realizar y recibir llamadas mediante troncales de diferentes canales de voz y señalización, gestionadas por su central telefónica.</t>
  </si>
  <si>
    <t>"Plan Comercial Call Center ISDN PRI 60</t>
  </si>
  <si>
    <t xml:space="preserve">Aplicable para áreas de cobertura y para abonados que tengan contratado el "Plan Comercial Call Center IP ISDN 60" </t>
  </si>
  <si>
    <t>PLAN CALL CENTER SIP 30</t>
  </si>
  <si>
    <t>El "Plan Comercial Call Center SIP 30 " esta orientado al abonado comercial cuya cuya actividad económica es la gestión de un centro de contactos, para realizar y recibir llamadas mediante troncales de diferentes canales de voz y señalización, gestionadas por su central telefónica.</t>
  </si>
  <si>
    <t>"Plan Comercial Call Center SIP 30</t>
  </si>
  <si>
    <t>PLAN CALL CENTER SIP 60</t>
  </si>
  <si>
    <t>El "Plan Comercial Call Center SIP 60" esta orientado al abonado comercial cuya cuya actividad económica es la gestión de un centro de contactos, para realizar y recibir llamadas mediante troncales de diferentes canales de voz y señalización, gestionadas por su central telefónica.</t>
  </si>
  <si>
    <t>"Plan Comercial Call Center SIP 60</t>
  </si>
  <si>
    <t>PLAN CALL CENTER SIP 120</t>
  </si>
  <si>
    <t>El "Plan Comercial Call Center SIP 120" esta orientado al abonado comercial cuya cuya actividad económica es la gestión de un centro de contactos, para realizar y recibir llamadas mediante troncales de diferentes canales de voz y señalización, gestionadas por su central telefónica.</t>
  </si>
  <si>
    <t>"Plan Comercial Call Center SIP 120</t>
  </si>
  <si>
    <t>PLAN CALL CENTER SIP 300</t>
  </si>
  <si>
    <t>El "Plan Comercial Call Center SIP 300" esta orientado al abonado comercial cuya cuya actividad económica es la gestión de un centro de contactos, para realizar y recibir llamadas mediante troncales de diferentes canales de voz y señalización, gestionadas por su central telefónica.</t>
  </si>
  <si>
    <t>"Plan Comercial Call Center SIP 300</t>
  </si>
  <si>
    <t>Minutos por línea, para llamadas locales</t>
  </si>
  <si>
    <t>De 0 a 333</t>
  </si>
  <si>
    <t>De 334 a 1.041</t>
  </si>
  <si>
    <t>De 1.042 a 1.166</t>
  </si>
  <si>
    <t>De 1.167 a 1.291</t>
  </si>
  <si>
    <t>De 1.292 a 1.416</t>
  </si>
  <si>
    <t>De 1.417 a 1.541</t>
  </si>
  <si>
    <t>De 1.542 en adelante</t>
  </si>
  <si>
    <t>Minutos por línea, de llamadas nacionales ***</t>
  </si>
  <si>
    <t>De 334 a 875</t>
  </si>
  <si>
    <t>De 876 a 980</t>
  </si>
  <si>
    <t>De 981 a 1.085</t>
  </si>
  <si>
    <t>De 1.086 a 1.190</t>
  </si>
  <si>
    <t>De 1.191 a 1.295</t>
  </si>
  <si>
    <t>De 1.296 en adelante</t>
  </si>
  <si>
    <t>Minutos por línea, de llamadas a redes móviles****</t>
  </si>
  <si>
    <t>De 0 a 133</t>
  </si>
  <si>
    <t>De 134 a 483</t>
  </si>
  <si>
    <t>De 484 a 583</t>
  </si>
  <si>
    <t>De 584 a 683</t>
  </si>
  <si>
    <t>De 684 a 783</t>
  </si>
  <si>
    <t>De 784 a 883</t>
  </si>
  <si>
    <t>De 884 en adelante</t>
  </si>
  <si>
    <t>Serbia</t>
  </si>
  <si>
    <t>Minutos por línea, de llamadas nacionales (oferta Especial)</t>
  </si>
  <si>
    <t>De 0 a 66</t>
  </si>
  <si>
    <t>De 67 a 200</t>
  </si>
  <si>
    <t>De 201 a 240</t>
  </si>
  <si>
    <t>De 241 a 280</t>
  </si>
  <si>
    <t>De 281 a 320</t>
  </si>
  <si>
    <t>De 321 a 360</t>
  </si>
  <si>
    <t>De 361 en adelante</t>
  </si>
  <si>
    <t>Se aplica esta tarifa como Oferta especial para las llamadas de LDN a las llamadas que se originen y terminen dentro de las circunscripciones geográficas que a continuación se detallan:</t>
  </si>
  <si>
    <t>Vigencia: desde el  26 de septiembre de 2011.</t>
  </si>
  <si>
    <t>De 26.501  a 30.010</t>
  </si>
  <si>
    <t>PLAN  TRONCAL IP COMERCIAL 60</t>
  </si>
  <si>
    <t>El Plan "Troncal IP Comercial 60" está orientado al abonado comercial, para realizar y recibir llamadas mediante una troncal  IP de 60 canales de voz, asignándole numeración telefónica, la cual permitirá al cliente realizar y recibir llamadas gestionadas por su central telefónica  IP ó servidor de VoIP.</t>
  </si>
  <si>
    <t>Plan Troncal IP Comercial 60</t>
  </si>
  <si>
    <t>Minutos para el grupo de canales, de llamadas a redes móviles***</t>
  </si>
  <si>
    <t>De 26.501 a 30.010</t>
  </si>
  <si>
    <t>Chile (fijo y Móvil)</t>
  </si>
  <si>
    <t>Aplicable para áreas de cobertura y para abonados que tengan contratado el Plan Troncal IP Comercial 60</t>
  </si>
  <si>
    <t>Vigencia: desde el  26 septiembre de 2012.</t>
  </si>
  <si>
    <t>PLAN TRONCAL IP COMERCIAL 5</t>
  </si>
  <si>
    <t>Minutos por la troncal de canales, para llamadas locales</t>
  </si>
  <si>
    <t>De 31.250 a 35.000</t>
  </si>
  <si>
    <t>Minutos para el grupo de canales, de llamadas nacionales **</t>
  </si>
  <si>
    <t>Precios por minuto**</t>
  </si>
  <si>
    <t>(****) La tarifa final depende de las condiciones de terminación que se mantengan con las otras redes a nivel mundial.</t>
  </si>
  <si>
    <t>Minutos para el grupo de canales, de llamadas nacionales (oferta Especial)</t>
  </si>
  <si>
    <t>Tipo de Tarifa</t>
  </si>
  <si>
    <t>Tarifa en USD/min., sin impuestos</t>
  </si>
  <si>
    <t>Nuea Tarifa en USD/min. Sin impuestos</t>
  </si>
  <si>
    <t>Tarifa local para llamadas a números 1700 para abonados residenciales</t>
  </si>
  <si>
    <t>Tarifa local para llamadas a números 1700 para abonados comerciales</t>
  </si>
  <si>
    <t>Nota: Estas tarifas incluyen el cargo de interconexión correspondiente</t>
  </si>
  <si>
    <r>
      <rPr>
        <b/>
        <sz val="9"/>
        <rFont val="Arial"/>
        <family val="2"/>
      </rPr>
      <t xml:space="preserve">Vigencia:  </t>
    </r>
    <r>
      <rPr>
        <sz val="9"/>
        <rFont val="Arial"/>
        <family val="2"/>
      </rPr>
      <t xml:space="preserve"> 5 de octubre de 2012</t>
    </r>
  </si>
  <si>
    <t>PLANES INTERNET FIJO RESIDENCIAL</t>
  </si>
  <si>
    <t>PLANES INTERNET FAST BOY FIJO 2012</t>
  </si>
  <si>
    <t>DOWN</t>
  </si>
  <si>
    <t>UP</t>
  </si>
  <si>
    <t>VALOR MENSUAL USD</t>
  </si>
  <si>
    <t>INSCRIPCION (USD)</t>
  </si>
  <si>
    <t>2000 Kbps</t>
  </si>
  <si>
    <t>500 Kbps</t>
  </si>
  <si>
    <t>3000 Kbps</t>
  </si>
  <si>
    <t>4000 Kbps</t>
  </si>
  <si>
    <t>*6000 Kbps</t>
  </si>
  <si>
    <t>*10000 Kbps</t>
  </si>
  <si>
    <t>1000 Kbps</t>
  </si>
  <si>
    <t>*15000 Kbps</t>
  </si>
  <si>
    <t>*Previa factibilidad técnica</t>
  </si>
  <si>
    <t>2. Condiciones  y restricciones:</t>
  </si>
  <si>
    <t>Aplica para nuevos clientes. En el caso de que los clientes antiguos deseen la contratación de estos planes, deberán solicitarlo a CNT EP a través de los canales de atención al cliente.</t>
  </si>
  <si>
    <t>Para la instalación de estos planes se constatará preliminarmente la factibilidad técnica.</t>
  </si>
  <si>
    <t>Planes de carácter residencial</t>
  </si>
  <si>
    <t xml:space="preserve">Al momento estos planes no se comercializan en la provincia de Galápagos </t>
  </si>
  <si>
    <t>Aplica para Internet equipado.
Comprende el brindar paquetes a los usuarios que incluyen la adquisión de un computador (desktop, laptop, netebook o tabletas) más el servicio de Banda Ancha Móvil 3,5G o Internet fijo .</t>
  </si>
  <si>
    <t>4. Vigencia.</t>
  </si>
  <si>
    <t>A partir del 12 de noviembre de 2012</t>
  </si>
  <si>
    <t>-</t>
  </si>
  <si>
    <t>(*) Incluye minutos a devengarse según plan tarifario.</t>
  </si>
  <si>
    <t>(**)El precio de la llamada incluye el cargo por interconexión</t>
  </si>
  <si>
    <t>PAIS DE DESTINO***</t>
  </si>
  <si>
    <t>PRECIO POR MINUTO</t>
  </si>
  <si>
    <t>Bolivia (fijo)</t>
  </si>
  <si>
    <t>Bolivia (móvil)</t>
  </si>
  <si>
    <t>Venezuela (Fijo)</t>
  </si>
  <si>
    <t>Venezuela (Móvil)</t>
  </si>
  <si>
    <t>Resto de América fijo (****)</t>
  </si>
  <si>
    <t>Resto de América móvil (****)</t>
  </si>
  <si>
    <t>Resto del Mundo (*****)</t>
  </si>
  <si>
    <t>Islas Ascensión</t>
  </si>
  <si>
    <t>(*****) Se excluye Diego García, Islas Malvinas, Islas Norfolk, Groelandia móvil, Guinea Bissau, Kiribati, Niue, Sant Pierre and Miguelon Santo Tomé, Salomón Islas, Tokelau, Tavalu, República de Vanuatu, Wallisand Futura, destinos para los cuales la tarifa es de U$ 0.75 por minuto  para cada uno de ellos.</t>
  </si>
  <si>
    <r>
      <rPr>
        <b/>
        <sz val="10"/>
        <rFont val="Arial"/>
        <family val="2"/>
      </rPr>
      <t>Vigencia:</t>
    </r>
    <r>
      <rPr>
        <sz val="10"/>
        <rFont val="Arial"/>
        <family val="2"/>
      </rPr>
      <t xml:space="preserve"> desde el 3 de diciembre de 2012.  Cualquier cambio de condiciones se notificará con 15 días de anticipación.</t>
    </r>
  </si>
  <si>
    <t xml:space="preserve">(****) La tarifa final depende de las condiciones de terminación que se mantengan con las  otras redes a nivel mundial. </t>
  </si>
  <si>
    <t>La variación de estos valores en algunos casos se ve reflejada por el incremento porcentual significativo del número de usuarios (sobre todo en las nuevas operadoras) aún cuando los costos que ofrecen cada una de éstas siguen siendo los mismos.</t>
  </si>
  <si>
    <t>El Plan "Comercial Flex" es un plan tarifario para el servicio de telefonía fíja, creado para clientes comerciales que manejan grandes volúmenes de minutos salientes, a partir de 3 líneas telefónicas, y que permite comunicaciones locales, nacionales, internacionales y a celulares.</t>
  </si>
  <si>
    <t>Derecho de Inscripción (1)</t>
  </si>
  <si>
    <t>Pensión Básica Mensual (2)</t>
  </si>
  <si>
    <t>Minutos incluidos (3)</t>
  </si>
  <si>
    <t>Minutos locales que termine en la red de Ecuadortelecom S.A., u otros operadores locales fijos.</t>
  </si>
  <si>
    <t>Llamada a Redes Móviles Celular (4):</t>
  </si>
  <si>
    <t xml:space="preserve"> $   0.135 </t>
  </si>
  <si>
    <t>País de Destino (5)</t>
  </si>
  <si>
    <t xml:space="preserve">Argentina </t>
  </si>
  <si>
    <t>Resto de América Otros (6)</t>
  </si>
  <si>
    <t>Resto de Mundo</t>
  </si>
  <si>
    <t>Resto de Mundo Otros (7)</t>
  </si>
  <si>
    <t>(1) Se aplica el descuento del 100%.cuando se contrate junto con el servicio de Acceso a Internet Banda Ancha Fija. Promoción válida hasta el 31 de diciembre de 2012. El valor de derecho de inscripcion no incluye el precio de la suscripcion de los servicios de Acceso a Internet de Banda Ancha Fija. Promoción válida hasta el 31 de diciembre de 2012. El valor del derecho de Inscripción no incluye el precio de las suscripción de los servicios de Acceso de Banda Ancha Fija, por lo tanto el descuento del 100% aplica unicamente al servicio de telefonía.</t>
  </si>
  <si>
    <t>(2) La pension básica será de US$ 3,00 por tres meses consecutivos a partir de la activación del plan cuando se contrate junto con el servicio de Acceso a Internet Banda Ancha Fija, luego de lo cual el precio vigente en la Guía Comercial.</t>
  </si>
  <si>
    <t>(3) Adicional a los minutos incluidos, aplica promoción de 500 minutos mensuales para llamadas que terminen en la red de Ecuadortelecom S.A. Promoción válida hasta el 31 de diciembre de 2012.</t>
  </si>
  <si>
    <t xml:space="preserve">(4) El precio de la llamada incluye el cargo por interconexión. </t>
  </si>
  <si>
    <t>(5) La tarifa final depende de las condiciones de terminación que se mantengan con las   otras redes a nivel mundial.</t>
  </si>
  <si>
    <t>(6) Contiene: Granada, Guyana República, Guyana Francesa, Haití, Honduras, Surinam Dominica, Turcos y Caicos e Islas Vírgenes</t>
  </si>
  <si>
    <t>(7) Contiene a Diego García, Islas Malvinas, St Pierre an Miguelon, Groelandia móvil, Guinea Bissau, Kiribati, Nauru, Santo Tomé, Salomón Islas, Tokelau, Tavalu, República de Vanuatu, Wallisand Futura, Islas Ascensión.</t>
  </si>
  <si>
    <t>Argentina móvil</t>
  </si>
  <si>
    <t>Vigencia: a partir del 1 de octubre de 2012
    Destino Argentina Móvil desde  6 de mayo de 2013</t>
  </si>
  <si>
    <t>3. No se incluye valor de los impuestos</t>
  </si>
  <si>
    <t xml:space="preserve">    Servicio de Telefonía Fija</t>
  </si>
  <si>
    <t xml:space="preserve">      Planes Tarifarios</t>
  </si>
  <si>
    <r>
      <t xml:space="preserve">2. * ETAPA E.P. tiene tres valores de </t>
    </r>
    <r>
      <rPr>
        <i/>
        <sz val="9"/>
        <rFont val="Arial"/>
        <family val="2"/>
      </rPr>
      <t xml:space="preserve">Pensión Básica para la Categoría B, </t>
    </r>
    <r>
      <rPr>
        <sz val="9"/>
        <rFont val="Arial"/>
        <family val="2"/>
      </rPr>
      <t>según el rango de consumo del cliente. Aquí se ha señalado un promedio de estos tres valores.</t>
    </r>
  </si>
  <si>
    <r>
      <t xml:space="preserve">Los nuevos </t>
    </r>
    <r>
      <rPr>
        <i/>
        <sz val="11"/>
        <rFont val="Calibri"/>
        <family val="2"/>
        <scheme val="minor"/>
      </rPr>
      <t xml:space="preserve">"Planes Internet fijo residencial" </t>
    </r>
    <r>
      <rPr>
        <sz val="10"/>
        <rFont val="Arial"/>
        <family val="2"/>
      </rPr>
      <t>comprende un conjunto de planes que permite brindar a los clientes un servicio con mejores ancho de banda en internet.</t>
    </r>
  </si>
  <si>
    <t xml:space="preserve">      Plan Tarifario CNT E.P.</t>
  </si>
  <si>
    <t xml:space="preserve">      Plan Tarifario ETAPA E.P.</t>
  </si>
  <si>
    <t xml:space="preserve">      Plan Tarifario LINKOTEL S.A.</t>
  </si>
  <si>
    <t xml:space="preserve">      Plan Tarifario SETEL S.A.</t>
  </si>
  <si>
    <t xml:space="preserve">      Plan Tarifario ECUADORTELECOM S.A.</t>
  </si>
  <si>
    <t xml:space="preserve">      Plan Tarifario LEVEL 3 ECUADOR S.A.</t>
  </si>
  <si>
    <t xml:space="preserve">      Tarifas Telefonía Fija - Comparativo entre tipos de llamada - por Categoría</t>
  </si>
  <si>
    <t xml:space="preserve">      Tarifas Telefonía Fija - Comparativo entre empresas - por Categoría</t>
  </si>
  <si>
    <t xml:space="preserve">      Tarifas Telefonía Fija - Pensión Básica Mensual</t>
  </si>
  <si>
    <t xml:space="preserve">     Evolución de Tarifas Fijo - Móvil Empresas Privadas</t>
  </si>
  <si>
    <t xml:space="preserve">     Evolución de Tarifas Fijo - Móvil Empresas Públicas</t>
  </si>
  <si>
    <t>ANDINATEL S.A.</t>
  </si>
  <si>
    <t>FORMATO RT-PLT-02: PLANES DE TELEFONÍA FIJA</t>
  </si>
  <si>
    <t>Nombre del Plan Tarifario:</t>
  </si>
  <si>
    <t>Plan Discapacitados</t>
  </si>
  <si>
    <t>Fecha de entrada en vigencia del Plan/Tarifa:</t>
  </si>
  <si>
    <t>Condiciones generales del Plan/Tarifa:</t>
  </si>
  <si>
    <t>Descripción del Plan/Tarifa
(Servicios que incluye, etc.)</t>
  </si>
  <si>
    <t xml:space="preserve">Código de Identificación del Plan o Tarifa ( Sistema de Medición de Facturación)
</t>
  </si>
  <si>
    <t>Tarifa Mensual Total 
(US$)</t>
  </si>
  <si>
    <t>TelefonÍa fija</t>
  </si>
  <si>
    <t>Terminales de uso público</t>
  </si>
  <si>
    <t>DATOS</t>
  </si>
  <si>
    <t>Otros servicios adicionales</t>
  </si>
  <si>
    <t>Tarifa Mensual Básica 
(US$)</t>
  </si>
  <si>
    <t>Minutos incluidos ON NET 
(min.)</t>
  </si>
  <si>
    <t>Minutos incluidos OFF NET 
(min.)</t>
  </si>
  <si>
    <t>Tarifa por minuto de llamada Local
(US$ por min.)</t>
  </si>
  <si>
    <t>Tarifa por minuto de llamada Nacional
(US$ por min.)</t>
  </si>
  <si>
    <t>Tarifa por minuto de llamada Regional
(US$ por min.)</t>
  </si>
  <si>
    <t>Tarifa por minuto de llamada LDI</t>
  </si>
  <si>
    <t>Tarifa por minuto de llamada a Móviles (US$ por min.)</t>
  </si>
  <si>
    <t>Kbps Incluidos en el Plan
(Kbps)</t>
  </si>
  <si>
    <t>Tarifa por Kbps dentro del Plan
(US$ por Kbps)</t>
  </si>
  <si>
    <t>Tarifa por Kbps adicional al Plan
(US$ por Kbps)</t>
  </si>
  <si>
    <t>ON-NET</t>
  </si>
  <si>
    <t>OFF-NET</t>
  </si>
  <si>
    <t>US$ por min.</t>
  </si>
  <si>
    <t>CONECEL S.A.</t>
  </si>
  <si>
    <t>OTECEL S.A.</t>
  </si>
  <si>
    <t>CNT EP.</t>
  </si>
  <si>
    <t>Unidad de medida</t>
  </si>
  <si>
    <t>Tarifa US$</t>
  </si>
  <si>
    <t xml:space="preserve">No Aplica </t>
  </si>
  <si>
    <t>NA</t>
  </si>
  <si>
    <t>Destinos que  incluyen cargos de Interconexión:</t>
  </si>
  <si>
    <t>todos los destinos incluyen cargos de interconexión</t>
  </si>
  <si>
    <t>Tarifas incluyen impuestos aplicables de Ley:</t>
  </si>
  <si>
    <t xml:space="preserve">No se incluyen los impuestos de ley </t>
  </si>
  <si>
    <t>1.TELEFONÍA FIJA 
• Pensión básica 3 dólares 
• Derecho de inscripción 60 dólares (clientes nuevos)
• Aplica tarifas de llamadas del Plan social sin límite de consumo
• 375 minutos incluidos en llamadas locales  y nacionales ON NET
• No aplica a costos de servicios suplementarios
2. INTERNET FIJO 
• 50 % de descuento en cualquier plan de internet 1F (Fast boy banda ancha)</t>
  </si>
  <si>
    <t xml:space="preserve">INTERNET PYMES </t>
  </si>
  <si>
    <t>Oferta comercial de precios y planes de internet fijo asimétrico para empresas y Pymes.  
Nivel de compartición 2 a 1. 
La política de instalación de Fibra Óptica para internet PYMES se aplica a partir de la contratación de planes mayores o iguales a 3Mbps, la misma que contempla un cobro único de 300.00 USD por concepto de materiales para instalación. Se utiliza instalación de FO cuando la factibilidad por cobre sea negada.
Para enlaces e Galápagos se aplican las tarifas descritas en este documento más un porcentaje adicional por el cobro del uso del espectro satelital. Para la tarifa de instalación se cobra la tarifa establecida más un porcentaje del 0 al 20% del mismo valor, y para la tarifa mensual, se cobra la tarifa establecida más un porcentaje del 20% de la misma tarifa.
Incluye en cada plan 10 cuentas de correo electrónico para planes de hasta 2 Mbps y 15 cuentas para planes superiores. 
Incluye 300 MB de capacidad en el buzón de coreo electrónico, 2 cuentas dial up incluidas por cada plan, 1 IP fija, antivirus y antispam en el correo electrónico.  
Si el cliente desea cuenta de correo adicional, lo podrá contratar con un costo de $1.5 mensuales y si desea una IP fija adicional, tendrá un costo de $1.5 mensual.
La tarifa de inscripción en todos los casos es 80,00 USD.</t>
  </si>
  <si>
    <t>ADSL CORPORATIVO PLUS 512X256 Kbps</t>
  </si>
  <si>
    <t>categ. 52 subcat. 9</t>
  </si>
  <si>
    <t>ADSL CORPORATIVO PLUS 1024x512 Kbps</t>
  </si>
  <si>
    <t>categ. 52 subct. 10</t>
  </si>
  <si>
    <t>ADSL CORPORATIVO PLUS 1542x512 Kbps</t>
  </si>
  <si>
    <t>categ. 52 subct. 11</t>
  </si>
  <si>
    <t>ADSL CORPORATIVO PLUS 2048x768 Kbps</t>
  </si>
  <si>
    <t>categ. 52 subct. 12</t>
  </si>
  <si>
    <t>ADSL CORPORATIVO PLUS 3042x768 Kbps</t>
  </si>
  <si>
    <t>categ. 52 subct. 13</t>
  </si>
  <si>
    <t>ADSL CORPORATIVO PLUS 4000x768 Kbps</t>
  </si>
  <si>
    <t>categ. 52 subct. 14</t>
  </si>
  <si>
    <t>ADSL CORPORATIVO PLUS 5000x768 Kbps</t>
  </si>
  <si>
    <t>categ. 52 subct. 15</t>
  </si>
  <si>
    <t xml:space="preserve">Todas las tarifas incluyen cargos de interconexión </t>
  </si>
  <si>
    <t>Las tarifas no incluyen los impuestos aplicables de ley</t>
  </si>
  <si>
    <t>INTERNET CORPORATIVO VIP</t>
  </si>
  <si>
    <t>Oferta comercial  de precios y planes de internet fijo simétrico para empresas (segmento corporativo VIP).
Para instalaciones en Galápagos se aplican las tarifas descritas en este documento más un porcentaje adicional por el cobro del uso del espectro satelital. Para la tarifa de inscripción es el valor establecido según la velocidad contratada más un porcentaje del 0 al 20% del mismo valor y para la tarifa mensual, es el valor establecido según la velocidad contratada más un porcentaje del 40% de la misma tarifa. //  
La tarifa de inscripción aplicada: 512 Kbps = 150 USD / 1 Mbps= 150 USD / 2 Mbps= 300 USD / de 3 a 5 Mbps= 300 USD /  de 6 a 10 Mbps= 300 USD /  de 11 a 20 Mbps= 500 USD /  de 21 a 45 Mbps= 500 USD /  de 46 a 60 Mbps= 500 USD /  de 61 en adelante= 1000 USD.</t>
  </si>
  <si>
    <t>CORPORATIVO PLUS 512 KBPS (Tarifa por Mbps)</t>
  </si>
  <si>
    <t>categ. 53 subct. 56</t>
  </si>
  <si>
    <t>CORPORATIVO PLUS 1 MBPS  (Tarifa por Mbps)</t>
  </si>
  <si>
    <t>categ. 53 subct. 57</t>
  </si>
  <si>
    <t>CORPORATIVO PLUS 2 MBPS  (Tarifa por Mbps)</t>
  </si>
  <si>
    <t>categ. 53 subct. 58</t>
  </si>
  <si>
    <t>CORPORATIVO PLUS 3-5 MBPS (Tarifa por Mbps)</t>
  </si>
  <si>
    <t>categ. 53 subct. 59</t>
  </si>
  <si>
    <t>CORPORATIVO PLUS 6-10 MBPS  (Tarifa por Mbps)</t>
  </si>
  <si>
    <t>categ. 53 subct. 60</t>
  </si>
  <si>
    <t>CORPORATIVO PLUS 11-20 MBPS  (Tarifa por Mbps)</t>
  </si>
  <si>
    <t>categ. 53 subct. 61</t>
  </si>
  <si>
    <t>CORPORATIVO PLUS 21-45 MBPS (Tarifa por Mbps)</t>
  </si>
  <si>
    <t>categ. 53 subct. 62</t>
  </si>
  <si>
    <t>CORPORATIVO PLUS 46-60 MBPS  (Tarifa por Mbps)</t>
  </si>
  <si>
    <t>categ. 53 subct. 63</t>
  </si>
  <si>
    <t>CORPORATIVO PLUS DE 61 EN ADELANTE  (Tarifa por Mbps)</t>
  </si>
  <si>
    <t>categ. 53 subct. 64</t>
  </si>
  <si>
    <t>n/a</t>
  </si>
  <si>
    <t>MULTIPAQUETES FAMILIARES</t>
  </si>
  <si>
    <t xml:space="preserve">PAQUETE A TU MEDIDA BASICO:                                                                                                                                                                                                                                                                                                                                                                                                                                                                                                                                                                                                                                                                                                                                                                     El paquete incluye:
• Internet Fast Boy de 2000 Kbps (BAF)
• Internet banda ancha móvil controlado de $15 con 700 MB (HSPA+) y módem USB incluido. (BAM)
Características del paquete:
• Cero costo de instalación en todos los productos por lanzamiento
• Descuento por empaquetamiento
• Modem de BAM incluido (Huawei E173).                                                                                                                                                                                                                                                                                                                                                                                                                                                                                                                                                                                                                                                                                                                                                                                         
PAQUETE A TU MEDIDA PLUS:                                                                                                                                                                                                                                                                                                                                                                                                                                                                                                                                                                                                                                                                                                          Servicios incluidos en el paquete:
• Internet Fast Boy de 2000 Kbps (BAF)
• Internet banda ancha móvil controlado de $15 con 700 MB (HSPA+) y módem USB incluido (BAM)
• Plan móvil Multiplan postpago de 9,99 (VOZ MÓVIL)
Características del paquete:
• Cero costo de instalación en internet fijo por lanzamiento 
• Aplicación de nuevo plan de 2000 Kbps
• Modem de BAM incluido (Huawei E173).
• No incluye teléfono celular dentro del plan móvil
</t>
  </si>
  <si>
    <t xml:space="preserve">Ofrecer al cliente paquetes que combinan 2 o más servicios, con descuento </t>
  </si>
  <si>
    <t>INTERNET 1F 1F048</t>
  </si>
  <si>
    <t xml:space="preserve">300295 (BANDA  ANCHA HSPA+ CTRL) (*) </t>
  </si>
  <si>
    <t xml:space="preserve">Multiplanes personas 300281 abierto
300279 controlado 
</t>
  </si>
  <si>
    <t>25 (**)</t>
  </si>
  <si>
    <t>Multiplan 9,99</t>
  </si>
  <si>
    <t xml:space="preserve">Se aclaran en nota </t>
  </si>
  <si>
    <t xml:space="preserve">para llamadas sí se incluye </t>
  </si>
  <si>
    <t xml:space="preserve">no incluye </t>
  </si>
  <si>
    <t>INTERNET EVDO CDMA 450</t>
  </si>
  <si>
    <t xml:space="preserve">Es un servicio de INTERNET FIJO INALAMBRICO, orientado al mercado residencial principalmente social que se brinda a través de la tecnología CDMA 450 de CNT. </t>
  </si>
  <si>
    <t>INTERNET CDMA 450 (Categoria 81)</t>
  </si>
  <si>
    <t xml:space="preserve">Social Basico; Subcategoria 1 </t>
  </si>
  <si>
    <t>Social Premiun; Subcategoria 2</t>
  </si>
  <si>
    <t xml:space="preserve">Social Hogar; Subcategoria 3 </t>
  </si>
  <si>
    <t xml:space="preserve">Social Empresarial; Subcategoria 4 </t>
  </si>
  <si>
    <t>no aplica</t>
  </si>
  <si>
    <t xml:space="preserve">no incluyen </t>
  </si>
  <si>
    <t>NTERNET CDMA 450 (Categoria 81)</t>
  </si>
  <si>
    <t>Tarifa para llamadas a números 1700 para abonados residenciales</t>
  </si>
  <si>
    <t xml:space="preserve">Tarifa para llamadas desde abonados residenciales a números 1700 a partir del 1ro de mayo de 2013. Los minutos a números 1700 no se incluyen en los minutos libres de la cuota fija mensual. Tarifa no incluye los impuestos aplicables. </t>
  </si>
  <si>
    <t>N.A.</t>
  </si>
  <si>
    <t>Llamadas a 1700</t>
  </si>
  <si>
    <t>minuto</t>
  </si>
  <si>
    <t>Llamadas a números 1700</t>
  </si>
  <si>
    <t>NO</t>
  </si>
  <si>
    <t>CHILE RURAL</t>
  </si>
  <si>
    <t>Se apertura el destino Internacional "Chile Rural" cuya tarifa será de US$ 0,65 + IVA, aplica a los planes detallados  a continuación con sus respectivos codigos</t>
  </si>
  <si>
    <t>Chile Rural</t>
  </si>
  <si>
    <t>0432</t>
  </si>
  <si>
    <t>0468</t>
  </si>
  <si>
    <t>0476</t>
  </si>
  <si>
    <t>0550</t>
  </si>
  <si>
    <t>0551</t>
  </si>
  <si>
    <t>0898</t>
  </si>
  <si>
    <t>0897</t>
  </si>
  <si>
    <t>Internancionales</t>
  </si>
  <si>
    <t>Se debe agregar IVA</t>
  </si>
  <si>
    <t>PLAN RESIDENCIAL BASICO</t>
  </si>
  <si>
    <t>PLAN RESIDENCIAL 200</t>
  </si>
  <si>
    <t>PLAN RESIDENCIAL 500</t>
  </si>
  <si>
    <t>PLAN RESIDENCIAL 2PLAY</t>
  </si>
  <si>
    <t>PLAN VOZ 500</t>
  </si>
  <si>
    <t>PLAN VOZ 900</t>
  </si>
  <si>
    <t>PLAN VOZ BASICO PLUS</t>
  </si>
  <si>
    <t>PLAN VOZ 1750</t>
  </si>
  <si>
    <t>PLAN ESPECIAL 100</t>
  </si>
  <si>
    <t xml:space="preserve"> Troncal IP Comercial 60</t>
  </si>
  <si>
    <t xml:space="preserve"> Plan Call Center SIP 30</t>
  </si>
  <si>
    <t xml:space="preserve"> Plan Call Center ISDN PRI 30</t>
  </si>
  <si>
    <t xml:space="preserve"> Plan Call Center IP-ISDN 60</t>
  </si>
  <si>
    <t xml:space="preserve"> Plan Call Center SIP 60</t>
  </si>
  <si>
    <t xml:space="preserve"> Plan Call Center SIP 120</t>
  </si>
  <si>
    <t xml:space="preserve"> Plan Call Center SIP 300</t>
  </si>
  <si>
    <t xml:space="preserve"> Plan Comercial Basico</t>
  </si>
  <si>
    <t>Plan  Comercial Basico</t>
  </si>
  <si>
    <t xml:space="preserve"> Plan Comercial 200</t>
  </si>
  <si>
    <t xml:space="preserve"> Plan Comercial 500</t>
  </si>
  <si>
    <t>Plan Comercial  2Play</t>
  </si>
  <si>
    <t xml:space="preserve"> Plan Comercial Flex</t>
  </si>
  <si>
    <t>Plan  Comercial Flex</t>
  </si>
  <si>
    <t xml:space="preserve"> Troncal Comercial</t>
  </si>
  <si>
    <t xml:space="preserve"> Troncal IP Comercial 30</t>
  </si>
  <si>
    <t xml:space="preserve"> Troncal IP Comercial 5</t>
  </si>
  <si>
    <t xml:space="preserve"> Troncal IP Comercial 15</t>
  </si>
  <si>
    <t>Plan telefonia  Locutorio</t>
  </si>
  <si>
    <t xml:space="preserve"> Troncal Comercial ISDN PRI</t>
  </si>
  <si>
    <t>TRONCAL COMERCIAL IP ISDN PRI 60</t>
  </si>
  <si>
    <t>MODIFICACION DE TARIFAS A DESTINOS COOK ISLAND, MALDIVAS ISLAND Y TIMOR DELESTE</t>
  </si>
  <si>
    <t>Se excluyen del Grupo Resto del Mundo a los paises Cook Island, Maldiva Island y Timor del Este, los que pasarán a ser parte del Grupo Destino Resto del Mundo Otros (Resto del Mndo) cuya tarifa por minuto es US$ 0,85 + IVA.
La modificación de tarifa aplica para los planes detallados a continuación con su respectivo ID de Tarifa de los destinos a modificar.</t>
  </si>
  <si>
    <t>Cook Island , Maldiva Island y Timor del Este</t>
  </si>
  <si>
    <t xml:space="preserve"> TRONCAL IP COMERCIAL 60</t>
  </si>
  <si>
    <t xml:space="preserve"> PLAN CALL CENTER SIP 30</t>
  </si>
  <si>
    <t xml:space="preserve"> PLAN CALL CENTER ISDN PRI 30</t>
  </si>
  <si>
    <t xml:space="preserve"> PLAN CALL CENTER IP-ISDN 60</t>
  </si>
  <si>
    <t xml:space="preserve"> PLAN CALL CENTER SIP 60</t>
  </si>
  <si>
    <t xml:space="preserve"> PLAN CALL CENTER SIP 120</t>
  </si>
  <si>
    <t xml:space="preserve"> PLAN CALL CENTER SIP 300</t>
  </si>
  <si>
    <t xml:space="preserve"> PLAN COMERCIAL BASICO</t>
  </si>
  <si>
    <t>PLAN  COMERCIAL BASICO</t>
  </si>
  <si>
    <t xml:space="preserve"> PLAN COMERCIAL 200</t>
  </si>
  <si>
    <t xml:space="preserve"> PLAN COMERCIAL 500</t>
  </si>
  <si>
    <t>PLAN COMERCIAL  2PLAY</t>
  </si>
  <si>
    <t xml:space="preserve"> PLAN COMERCIAL FLEX</t>
  </si>
  <si>
    <t>PLAN  COMERCIAL FLEX</t>
  </si>
  <si>
    <t xml:space="preserve"> TRONCAL COMERCIAL</t>
  </si>
  <si>
    <t xml:space="preserve"> TRONCAL IP COMERCIAL 30</t>
  </si>
  <si>
    <t xml:space="preserve"> TRONCAL IP COMERCIAL 5</t>
  </si>
  <si>
    <t xml:space="preserve"> TRONCAL IP COMERCIAL 15</t>
  </si>
  <si>
    <t>PLAN TELEFONIA  LOCUTORIO</t>
  </si>
  <si>
    <t xml:space="preserve"> TRONCAL COMERCIAL ISDN PRI</t>
  </si>
  <si>
    <t>Internacionales</t>
  </si>
  <si>
    <t>$ 0.09</t>
  </si>
  <si>
    <t>$ 0.30</t>
  </si>
  <si>
    <t>$0.13</t>
  </si>
  <si>
    <t>$0.20</t>
  </si>
  <si>
    <t>$ 0.22</t>
  </si>
  <si>
    <t>$ 0.19</t>
  </si>
  <si>
    <t>$ 0.25</t>
  </si>
  <si>
    <t>$ 1.00</t>
  </si>
  <si>
    <t>$ 0.60</t>
  </si>
  <si>
    <t>$ 6.80</t>
  </si>
  <si>
    <t>$0.50</t>
  </si>
  <si>
    <t>Resto de America Otros(1)</t>
  </si>
  <si>
    <t>$0.30</t>
  </si>
  <si>
    <t>$ 0.35</t>
  </si>
  <si>
    <t xml:space="preserve">Resto del mundo </t>
  </si>
  <si>
    <t>$0.39</t>
  </si>
  <si>
    <t>Resto del mundo otros (2)</t>
  </si>
  <si>
    <t>Plan Especial 100</t>
  </si>
  <si>
    <t>Destinos locales, Nacionales, Regionales, Celulares e Internacionales</t>
  </si>
  <si>
    <t>Plan Comercial Flex</t>
  </si>
  <si>
    <t>Se modifica las condiciones generales de contratación  comercial del Plan Comercial Flex   a partir de tres líneas. Las condiciones iniciales preveian  la contratación mínima  de cinco líneas.</t>
  </si>
  <si>
    <t>Usa y Canadá ( fijo o móvil )</t>
  </si>
  <si>
    <t>España e Italia (fijo )</t>
  </si>
  <si>
    <t>España e Italia (móvil  )</t>
  </si>
  <si>
    <t>Argentina fijo</t>
  </si>
  <si>
    <t>Argentina  móvil</t>
  </si>
  <si>
    <t>Chile rural</t>
  </si>
  <si>
    <t>Colombia y Perú ( fijo y móvil )</t>
  </si>
  <si>
    <t>Brasil ( Fijo y Movil )</t>
  </si>
  <si>
    <t>Resto de América Otros (1)</t>
  </si>
  <si>
    <t xml:space="preserve">Móvil Maritimo y Antártica </t>
  </si>
  <si>
    <t>Resto del mundo (2)</t>
  </si>
  <si>
    <t>Se modifica las condiciones de contratación del plan para que sólo pueda ser contratado por personas naturales  con discapacidad o personas juridicas  dedicadas al cuidado  de personas con discapacidad que cumplan con los requisitos que se detallan en el Anexo 1 adjunto.</t>
  </si>
  <si>
    <t>Se apertura el destino Argentina Móvil a una tarifa por minuto de $0,20 + IMP</t>
  </si>
  <si>
    <t>Destinos  Internacionales</t>
  </si>
  <si>
    <t>Tarifario Larga Distancia Internacional 1</t>
  </si>
  <si>
    <t>TARIFAS PARA LARGA DISTANCIA INTERNACIONAL</t>
  </si>
  <si>
    <t>Las tarifas de los destinos no incluye ningún impuesto aplicable de ley</t>
  </si>
  <si>
    <t>Todos</t>
  </si>
  <si>
    <t>LDICNT00</t>
  </si>
  <si>
    <t>Grupo Africa países principales</t>
  </si>
  <si>
    <t>Grupo América del Norte países principales</t>
  </si>
  <si>
    <t>Grupo América Central  países principales</t>
  </si>
  <si>
    <t>Grupo América del Sur países principales y secundarios</t>
  </si>
  <si>
    <t>Grupo América del Sur Móviles</t>
  </si>
  <si>
    <t>Grupo Asia países principales</t>
  </si>
  <si>
    <t>Grupo Europa países principales</t>
  </si>
  <si>
    <t>Grupo Europa países secundarios</t>
  </si>
  <si>
    <t>Grupo Europa móviles</t>
  </si>
  <si>
    <t>Grupo Oceanía países principales</t>
  </si>
  <si>
    <t>Grupo Resto del Mundo</t>
  </si>
  <si>
    <t>Grupo Cuba</t>
  </si>
  <si>
    <t>Grupo Especiales</t>
  </si>
  <si>
    <t>Larga Distancia Internacional Base (LDI Base)</t>
  </si>
  <si>
    <t>PLAN VOZ 650</t>
  </si>
  <si>
    <t>Plan  Voz 650</t>
  </si>
  <si>
    <t>Plan Voz 650</t>
  </si>
  <si>
    <t xml:space="preserve">El "Plan Voz 650", ha sido creado para el abonado residencial, que le permite realizar comunicaciones telefónicas locales, nacionales, internacionales  y a celulares, </t>
  </si>
  <si>
    <t>Llamadas internacionales destinos</t>
  </si>
  <si>
    <t>Viernes 16 de agosto del 2013</t>
  </si>
  <si>
    <t>Se realiza la notificación de la baja de tarifas  en las llamadas internacionales desde cualquier número telefónico fijo de plan post pago en las categorias: popular, residencial, comercial, plan social, discapacitados, E1’s, PBX, troncales IP (no aplica telefonía pre-pago, telefonía pública o tercerizada, tarjetas contigo y locutorios). Los países a los cuales se aplica la baja de tarifas son: Cuba (hacia Redes Fijas y Móviles); Resto del mundo (hacia redes fijas y móviles ); INMARSAT (móviles marítimos) e (iRIDIUM); EXCEPCIONES (Afganistán ,Asunción, Comoras, Corea del Norte, Djibouti, Diego García, Entreo, Etiopía, Groenlandia, Islas Cook, Islas Marianas del Norte, Islas Marshall, Islas Salomón, Kiribati, Liechtenstein, Myonmor, Nouru, Nueva Celadonia, Palau, Papua  Nueva Ginea, República del Samoa, Santo Tomé y Principe, Siria, Somalia, Sta Elena, Tokelao, Tuvalu, Vanustu, Wallis y Futuro). Las tarifas para llamadas por operadora  hacia los destinos indicados en este documento se cobrarán  con un recargo del 30% a las tarifas indicadas en este documento para discado directo. Estas tarifas aplica para el horario normal es decir desde el 8 AM a 8 PM y de lunes a viernes</t>
  </si>
  <si>
    <t xml:space="preserve">Servicio llamadas Internacionales </t>
  </si>
  <si>
    <t>codigo 6</t>
  </si>
  <si>
    <t>Cuba (hacia Redes Fijas y Móviles)</t>
  </si>
  <si>
    <t>Resto del mundo (redes fijas y móviles )</t>
  </si>
  <si>
    <t>INMARSAT (móviles marítimos) e (iRIDIUM)</t>
  </si>
  <si>
    <t>EXCEPCIONES (Afganistán ,Asunción, Comoras, Corea del Norte, Djibouti, Diego García, Entreo, Etiopía, Groenlandia, Islas Cook, Islas Marianas del Norte, Islas Marshall, Islas Salomón, Kiribati, Liechtenstein, Myonmor, Nouru, Nueva Celadonia, Palau, Papua  Nueva Ginea, República del Samoa, Santo Tomé y Principe, Siria, Somalia, Sta Elena, Tokelao, Tuvalu, Vanustu, Wallis y Futuro)</t>
  </si>
  <si>
    <t>Todos los destinos definidos incluyen en su tarifa cargos de interconexión</t>
  </si>
  <si>
    <t>No incluye impuestos de ley las tarifas indicadas en este documento</t>
  </si>
  <si>
    <t>OTECEL S.A</t>
  </si>
  <si>
    <t>Plan Voz 150</t>
  </si>
  <si>
    <t>01 de Septiembre del 2013</t>
  </si>
  <si>
    <t>Suscripción del Plan Voz 150</t>
  </si>
  <si>
    <t>El plan denominado "Plan Voz 150" cambiará su denominación comercial a "Plan Voz 650" manteniendo los minutos y tarifas actuales.</t>
  </si>
  <si>
    <t xml:space="preserve">En los planes tarifarios se encuentran detalladas las tarifas que  los prestadores van a cobrar a sus usuarios por cada uno de los servicios de telecomunicaciones. </t>
  </si>
  <si>
    <t>Los prestadodrs podrán establecer o modificar libremente las tarifas a los abonados por los servicios que prestan, de forma que se asegure la operación y prestación eficiente, conla debida calidad.</t>
  </si>
  <si>
    <t>Las tarifas serán reguladas por el CONATEL cuando existan distorsiones en el mercado.</t>
  </si>
  <si>
    <t>ARMA TU PAQUETE</t>
  </si>
  <si>
    <t>TELEFONIA FIJA  Concepto de facturacion 1 o 93</t>
  </si>
  <si>
    <t>INTERNET 1F Concepto de facturacion  225</t>
  </si>
  <si>
    <t>INTERNET 1F Concepto de facturacion  226</t>
  </si>
  <si>
    <t>INTERNET 1F Concepto de facturacion  227</t>
  </si>
  <si>
    <t>INTERNET 1F Concepto de facturacion  228</t>
  </si>
  <si>
    <t>INTERNET 1F Concepto de facturacion  229</t>
  </si>
  <si>
    <t>INTERNET 1F Concepto de facturacion  230</t>
  </si>
  <si>
    <t>DTH PLAN SUPER Concepto de facturacion  701</t>
  </si>
  <si>
    <t>DTH PLAN SUPER + TOTAL 1 o TOTAL 2 (701)</t>
  </si>
  <si>
    <t>DTH PLAN SUPER + TOTAL 1 + TOTAL 2 (701)</t>
  </si>
  <si>
    <t>DTH PLAN SUPER + TOTAL 1 o TOTAL 2 + HD (701)</t>
  </si>
  <si>
    <t>DTH PLAN SUPER + TOTAL 1 + TOTAL 2 + HD (701)</t>
  </si>
  <si>
    <t>ARMA TU PAQUETE
Se comercializara el servicio de arma tu paquete a Nivel Nacional, el cual otorga descuentos por producto y aplica cuando un cliente identificado por su número de cédula contrata más de un servicio de diferente línea de negocio bajo el siguiente esquema:                                                                                                                                                                                                                                                                                                                                                                                                     Características del empaquetamiento:
Costo de instalación por producto es de USD. $20 por cada servicio cuando empaqueta (TF, IF y TV en SD). El costo de instalación de un plan de TV HD es USD.. $40
10% descuento por empaquetar dos servicios.
15% descuento por empaquetar tres servicio
Las líneas de negocio que se deben considerar para la aplicabilidad del beneficio son:
a. Telefonía Fija residencial 
b. Banda Ancha Fija (Fast Boy)
c. Plan de TV por suscripción 
Se deberá colocar un mínimo de 2 servicios y máximo de 3 servicios por cada Línea de Negocio para ser empaquetados, de tal manera que el descuento solo aplica a los servicios que el cliente elija para empaquetar.</t>
  </si>
  <si>
    <t>Aplica para las categorías A, B, C Locutorios @ló ETAPA y Teléfonos Públicos. Servicio de Operadora (1,3 veces la tarifa de servicio automático).</t>
  </si>
  <si>
    <t>Panamá (Móvil)</t>
  </si>
  <si>
    <t>Paraguay (Móvil)</t>
  </si>
  <si>
    <t>Uruguay (Redes Fijas y Móviles)</t>
  </si>
  <si>
    <t xml:space="preserve">Cuba (Redes Fijas y Móviles) </t>
  </si>
  <si>
    <t>Resto del Mundo (Redes Fijas y Móviles)</t>
  </si>
  <si>
    <t>Inmarsat (móvil marítimo) e Iridium</t>
  </si>
  <si>
    <t>Excepciones: (Afganistán, Ascensión, Comoras, Corea del Norte, Djibouti, diego García, Eritrea, Etiopía, Groenlandia, Islas Cook, Islas Marinas del Norte, Islas Marshall, Islas Salomón, Kiribatí,Liechtenstein, Myanmar, Nauru, Nueva  Caledonia, Palau, Papua Guinea, República del Samoa, Santo Tomé y Príncipe, Siria, Somalia, Sta. Elena, Tokelau, Tuvalu, Vanuatu, Wallis y Futuna)</t>
  </si>
  <si>
    <t>Incluye la tasa de terminación cobrada por el corresponsal para la terminación en el exterior</t>
  </si>
  <si>
    <t>A estos valores hay que sumarles los impuestos de Ley</t>
  </si>
  <si>
    <t>España Fijo</t>
  </si>
  <si>
    <t xml:space="preserve">Estados Unidos </t>
  </si>
  <si>
    <t>Perú Fijo</t>
  </si>
  <si>
    <t>Perú Fijo Rural</t>
  </si>
  <si>
    <t>México Fijo</t>
  </si>
  <si>
    <t>México Móvil</t>
  </si>
  <si>
    <t xml:space="preserve">Venezuela (Redes Fijas y Móviles) </t>
  </si>
  <si>
    <t>Bolivia Fijo</t>
  </si>
  <si>
    <t>Bolivia Móvil</t>
  </si>
  <si>
    <t>Chile Fijo</t>
  </si>
  <si>
    <t>Chile (Islas)</t>
  </si>
  <si>
    <t>Chile Móvil</t>
  </si>
  <si>
    <t>Belice (Redes Fijas y Móviles)</t>
  </si>
  <si>
    <t>El Salvador (Redes Fijas y Móviles)</t>
  </si>
  <si>
    <t>Guyana Francesa (Móvil)</t>
  </si>
  <si>
    <t>Guyana (Redes Fijas y Móviles)</t>
  </si>
  <si>
    <t>Haiti (Redes Fijas y Móviles)</t>
  </si>
  <si>
    <t>Honduras (Móvil)</t>
  </si>
  <si>
    <t>Antillas Holandesas (Redes Fijas y Móviles)</t>
  </si>
  <si>
    <t>Nicaragua (Redes Fijas y Móviles)</t>
  </si>
  <si>
    <t>Especiales Base</t>
  </si>
  <si>
    <t>TARIFAS PARA LLAMADAS ESPECIALES DE ABONADOS 1XY y 1800</t>
  </si>
  <si>
    <t>Especiales Base (Prefijo 100)</t>
  </si>
  <si>
    <t>ESPEC081</t>
  </si>
  <si>
    <t>Especiales Base (Prefijo 101)</t>
  </si>
  <si>
    <t>Especiales Base (Prefijo 102)</t>
  </si>
  <si>
    <t>Especiales Base (Prefijo 123)</t>
  </si>
  <si>
    <t>Especiales Base (Prefijo 131)</t>
  </si>
  <si>
    <t>Especiales Base (Prefijo 134)</t>
  </si>
  <si>
    <t>Especiales Base (Prefijo 140)</t>
  </si>
  <si>
    <t>Especiales Base (Prefijo 147)</t>
  </si>
  <si>
    <t>Especiales Base (Prefijo 159)</t>
  </si>
  <si>
    <t>Especiales Base (Prefijo 160)</t>
  </si>
  <si>
    <t>Especiales Base (Prefijo 161)</t>
  </si>
  <si>
    <t>Especiales Base (Prefijo 165)</t>
  </si>
  <si>
    <t>Especiales Base (Prefijo 171)</t>
  </si>
  <si>
    <t>Especiales Base (Prefijo 177)</t>
  </si>
  <si>
    <t>Especiales Base (Prefijo 911)</t>
  </si>
  <si>
    <t>Especiales Base (Prefijo 1800)</t>
  </si>
  <si>
    <t>Plan Comercial Plus 4</t>
  </si>
  <si>
    <t>PPLAN4</t>
  </si>
  <si>
    <t>1/- Tarifa CNT EP., 2013 (mayo) solo para llamadas a CNT EP. Móvil, a otras operadoras móviles USD 0,15</t>
  </si>
  <si>
    <t>FORMATO RT-PR-02: PROMOCIONES DE TELEFONÍA FIJA</t>
  </si>
  <si>
    <t>Nombre de la Promoción:</t>
  </si>
  <si>
    <t>Fecha de entrada en vigencia de la Promoción/Tarifa promocional:</t>
  </si>
  <si>
    <t>Fecha de finalización de la Promoción/Tarifa promocional:</t>
  </si>
  <si>
    <t>Condiciones generales de la Promoción/Tarifa promocional:</t>
  </si>
  <si>
    <t>Descripción de la Promoción/Tarifa promocional
(Servicios que incluye, etc.)</t>
  </si>
  <si>
    <t>Código de Identificación del Plan/Tarifa *</t>
  </si>
  <si>
    <t>Tarifa  Total 
(US$)</t>
  </si>
  <si>
    <t>Terminales de Uso Público</t>
  </si>
  <si>
    <t>Kbps Incluidos en la Promoción (Kbps)</t>
  </si>
  <si>
    <t>Tarifa por Kbps dentro de la Promoción
(US$ por Kbps)</t>
  </si>
  <si>
    <t>Tarifa por Kbps adicional a la Promoción
(US$ por Kbps)</t>
  </si>
  <si>
    <t>TARIFA ÚNICA 4 CTVOS CNT FIJO A CNT MOVIL</t>
  </si>
  <si>
    <t>Servicio  15  para llamadas  de discado directo y servicio 85 por operadora</t>
  </si>
  <si>
    <t>Sí se incluye</t>
  </si>
  <si>
    <t>No se incluye</t>
  </si>
  <si>
    <t>PLANES PREPAGOS TELEFONIA FIJA PREPAGO SOLIDARIA</t>
  </si>
  <si>
    <t>1 noviembre del 2013</t>
  </si>
  <si>
    <t>Tarifas durante los 228 minutos iniciales</t>
  </si>
  <si>
    <t>65/5</t>
  </si>
  <si>
    <t>$0.0067</t>
  </si>
  <si>
    <t>$0.0313</t>
  </si>
  <si>
    <t>$0.0156</t>
  </si>
  <si>
    <t>$0.0627</t>
  </si>
  <si>
    <t>Argentina (Red Fija)</t>
  </si>
  <si>
    <t>$0.162</t>
  </si>
  <si>
    <t>$0.134</t>
  </si>
  <si>
    <t>Argentina (Red Móvil)</t>
  </si>
  <si>
    <t>Colombia Resto del País (Red Fija)</t>
  </si>
  <si>
    <t>Colombia Principales Ciudades (Red Fija) Bogotá, Cali, Barranquilla, Medellín)</t>
  </si>
  <si>
    <t>Colombia (Red Móvil)</t>
  </si>
  <si>
    <t>España (Red Fija)</t>
  </si>
  <si>
    <t>España (Red Móvil)</t>
  </si>
  <si>
    <t>Estados Unidos (Redes Fijas y Móviles) Incluye Alaska, Hawái, Puerto Rico, Islas Vírgenes Americanas.</t>
  </si>
  <si>
    <t>Italia (Red Fija)</t>
  </si>
  <si>
    <t>Italia (Red Móvil)</t>
  </si>
  <si>
    <t>Perú (Red Fija)</t>
  </si>
  <si>
    <t>Perú (Red Móvil)</t>
  </si>
  <si>
    <t>Venezuela (Redes Fijas y Móviles)</t>
  </si>
  <si>
    <t>Bolivia y Chile (Redes Fijas y Móviles)</t>
  </si>
  <si>
    <t>SI</t>
  </si>
  <si>
    <t>SI excepto las internacionales</t>
  </si>
  <si>
    <t>Este plan esta diseñado con la finalidad de cubrir la demanda de líneas telefónicas fijas en lugares rurales catalogados como de extrema pobreza. La venta de este servicio esta sujeto a las condiciones analizadas por MICSE que son: lugares definidos como de extrema pobreza, clientes con el beneficio del bono de desarrollo humano, clientes con el beneficio de la tarifa d ela dignidad en la energia eléctrica. La oferta comercial consiste en la instalaicon de una línea telefónica bajo la modalidad de prepago que inicia con $2 de saldo (única ocacion) y la entrega de un terminal necesario para el servicio, la línea nace con el servicio suplementario de llamada en espera, no se puede contratar ningun otro servicio suplementario, el cliente no tiene restriccion de trafico es decir puede hacer llamadas a cualquier destino que así lo prefiera. Las tarifas por minuto tienen dos modalidad de cobro debido a que los primeros 228 minutos tienen una tarifa preferenciales por el convenio entre MICSE y CNT, a partir del minuto 229 el minuto de llamada es tasado bajo la malla de tarifas de la línea teelfónica prepago país. Finalmete, el cliente no realiza un pago por derecho de inscripcion Con respecto  a las recargas para efectuar las llamadas el cliente las puede realizar a través del número *611 de acuerdo a las denominaciones que se maneja en la tarjeta contigo.</t>
  </si>
  <si>
    <t>PREPAGO PAIS</t>
  </si>
  <si>
    <t xml:space="preserve">Este plan está diseñado con la finalidad de cubrir la demanda de líneas telefónicas fijas en lugares rurales catalogados como de extrema pobreza. 
La línea nace con el servicio suplementario de llamada en espera, no se puede contratar ningún otro servicio suplementario, el cliente no tiene restricción de tráfico es decir puede hacer llamadas a cualquier destino que así lo prefiera. Finalmente, el cliente no realiza un pago por derecho de inscripción Con respecto  a las recargas para efectuar las llamadas el cliente las puede realizar a través del número *611 de acuerdo a las denominaciones que se maneja en la tarjeta contigo.
</t>
  </si>
  <si>
    <t>Tarifas Vigentes</t>
  </si>
  <si>
    <t>0.053</t>
  </si>
  <si>
    <t>0.074</t>
  </si>
  <si>
    <t>0.164</t>
  </si>
  <si>
    <t>0.178</t>
  </si>
  <si>
    <t>EXCEPCIONES</t>
  </si>
  <si>
    <t>SI EXCEPTO LAS INTERNACIONALES</t>
  </si>
  <si>
    <t>Troncal Comercial  ISDN PRI 15 canales</t>
  </si>
  <si>
    <t>Troncal Comercial ISDN PRI 15 canales</t>
  </si>
  <si>
    <t>De 26.501  en adelante</t>
  </si>
  <si>
    <t>España ( Móvil )</t>
  </si>
  <si>
    <t>Italia ( Móvil )</t>
  </si>
  <si>
    <t>Chile ( Fijo y Móvil )</t>
  </si>
  <si>
    <t>Chile ( Rural )</t>
  </si>
  <si>
    <t>Bolivia ( Fijo y Móvil )</t>
  </si>
  <si>
    <t>Colombia  y Perú ( Fijo )</t>
  </si>
  <si>
    <t>Venezuela (Fijo y Móvil )</t>
  </si>
  <si>
    <t xml:space="preserve">$ 0.0560 </t>
  </si>
  <si>
    <t xml:space="preserve"> $  0.0560 </t>
  </si>
  <si>
    <t>Colombia y Perú (Móvil )</t>
  </si>
  <si>
    <t xml:space="preserve"> $  0.0559 </t>
  </si>
  <si>
    <t xml:space="preserve"> $  0.0546 </t>
  </si>
  <si>
    <t xml:space="preserve"> $   0.0545 </t>
  </si>
  <si>
    <t xml:space="preserve"> $  0.0545 </t>
  </si>
  <si>
    <t>México ( Fijo y Móvil )</t>
  </si>
  <si>
    <t xml:space="preserve"> $   0.0544 </t>
  </si>
  <si>
    <t xml:space="preserve"> $  0.0544 </t>
  </si>
  <si>
    <t>China ( Fijo y Móvil )</t>
  </si>
  <si>
    <t xml:space="preserve"> $  0.0540 </t>
  </si>
  <si>
    <t>Costa Rica ( Fijo y Móvil )</t>
  </si>
  <si>
    <t xml:space="preserve"> $  0.0470 </t>
  </si>
  <si>
    <t>Cuba ( Fijo y Móvil )</t>
  </si>
  <si>
    <t>Brasil (Fijo y Movil )</t>
  </si>
  <si>
    <t>Japón ( Fijo y Móvil )</t>
  </si>
  <si>
    <t xml:space="preserve">Corea del  Norte </t>
  </si>
  <si>
    <t>Plan llamadas locales y nacionales</t>
  </si>
  <si>
    <t>Plan abierto de telefonía fija que se ofrece a clientes y nace con bloqueo a llamadas a celulares y llamadas internacionales
Acceso a llamadas locales y nacionales tanto onnet como offnet.</t>
  </si>
  <si>
    <t>Cat 2/ sub 19</t>
  </si>
  <si>
    <t>$ 0.010</t>
  </si>
  <si>
    <t>$ 0.017</t>
  </si>
  <si>
    <t>$ 0.020</t>
  </si>
  <si>
    <t>$ 0.040</t>
  </si>
  <si>
    <t>si</t>
  </si>
  <si>
    <t xml:space="preserve">no </t>
  </si>
  <si>
    <t>TARIFA PREFERENCIAL PARA DISCAPACITADOS PARA TODOS LOS PLANES RESIDENCIALES</t>
  </si>
  <si>
    <t xml:space="preserve">• La tarifa preferencial consiste en un 10 % de descuento de la tarifa de minutos locales fijos (otras operadoras y dentro de la propia red), para los clientes con discapacidad que presenten el carnet del CONADIS.  </t>
  </si>
  <si>
    <t>PLAN RESIDENCIAL DE 3 DOLARES</t>
  </si>
  <si>
    <t>CABLEPHONE3</t>
  </si>
  <si>
    <t>PLAN RESIDENCIAL DE 8 DOLARES</t>
  </si>
  <si>
    <t>CABLEPHONE8</t>
  </si>
  <si>
    <t>PLAN RESIDENCIAL DE 10 DOLARES</t>
  </si>
  <si>
    <t>PLAN 10 RESIDENCIAL</t>
  </si>
  <si>
    <t>Se incluyen cargos de interconexión para llamadas a otros operadores</t>
  </si>
  <si>
    <t>Plan  Hogar Inalambrico</t>
  </si>
  <si>
    <t>viernes 24 de enero del 2014</t>
  </si>
  <si>
    <t xml:space="preserve">Focalizado en sectores puntuales de Guayaquil, el cual consta de un CBM mensual y tarifas de llamada realizadas, el terminal esta incluido dentro del plan. 
Exiten dos planes uno para el segmento residencial y otro para el segmento comercial con minutos incluidos  
Terminal no tiene movilidad salvo dentro del domicilio en el cual se instala el servicio. Las líneas nacen con Buzón de Voz, Discado directo internacional y sin restricción para ningún tipo de llamadas </t>
  </si>
  <si>
    <t xml:space="preserve">PLAN HOGAR INALAMBRICO RESIDNCIAL </t>
  </si>
  <si>
    <t xml:space="preserve">$ 0.04 </t>
  </si>
  <si>
    <t xml:space="preserve">$ 0.10 </t>
  </si>
  <si>
    <t>na</t>
  </si>
  <si>
    <t>(*)</t>
  </si>
  <si>
    <t xml:space="preserve">$ 0.15 </t>
  </si>
  <si>
    <t>PLAN HOGAR INALAMBRICO COMERCIAL</t>
  </si>
  <si>
    <t>Descuento Planes Comerciales</t>
  </si>
  <si>
    <t>A continuación la descripción de la Promoción: Descuento del 100% en el derecho de inscripción de los planes: Plan Comercial  Básico, Plan Comercial  500, Plan Comercial Flex, Plan Voz 650, Plan Voz 550, Plan Voz 1750, Plan Voz 2200.
La promoción aplica con cualquier forma de pago.</t>
  </si>
  <si>
    <t>Suscripción del Plan Comercial Básico</t>
  </si>
  <si>
    <t>Suscripción  del  Plan Comercial  500</t>
  </si>
  <si>
    <t>Suscripción del  Plan Comercial Flex</t>
  </si>
  <si>
    <t>Suscripción del Plan Voz 650</t>
  </si>
  <si>
    <t>Suscripción del Plan Voz 550</t>
  </si>
  <si>
    <t>Suscripción del Plan  Voz 1750</t>
  </si>
  <si>
    <t>Suscripción del Plan Voz 2200</t>
  </si>
  <si>
    <t>No aplica.</t>
  </si>
  <si>
    <t xml:space="preserve">     Derecho de Inscripción Promedio Ponderado - Categoría B Residencial 2000-2014</t>
  </si>
  <si>
    <t xml:space="preserve">     Llamada de 3 minutos promedio ponderado Categoría B - Residencial 2000-2014</t>
  </si>
  <si>
    <t xml:space="preserve">      Fecha de publicación: Febrero de 2014</t>
  </si>
  <si>
    <t xml:space="preserve">*Aplica para las categorías Residencial, Comercial, Plan Social y  E1's la tarifa de 4 centavos por minuto de llamadas realizadas desde las categorías mencionadas de telefonía fija hacia telefonía movil CNT. 
*La promocion durará desde el 1 de febrero de 2014 hasta el 28 de febrero de 2014
*Para las llamadas efectuadas por operadora se tiene un costo de  $0.052 centavos, todas las tarifas no incluyen impuestos.   </t>
  </si>
  <si>
    <t xml:space="preserve">Baja de precio por minuto de las llamadas CNT fijo hacia CNT móvil </t>
  </si>
  <si>
    <t>PROMOCION TELEFONÍA COMERCIAL Minutos Locales Setel</t>
  </si>
  <si>
    <t>Se incluyen 500 minutos para llamadas locales onnet adicionales a los 181 minutos para llamadas locales incluídos en el plan regular de telefonía comercial por 3 meses. Promoción válida para todos los clientes que contraten un Plan Regular de telefonía de la categoría comercial que tiene una tarifa básica de $12 más impuestos desde el 06 de Febrero de 2014 hasta el 08 de mayo de 2014. Aplica para contrataciones simples y combinadas con forma de pago tarjeta de crédito, cuenta corriente, cuenta de ahorros y efectivo. Vigente para las ciudades de Quito, Guayaquil, Manta, Machala y Ambato.</t>
  </si>
  <si>
    <t>PROMOCION TELEFONÍA COMERCIAL: Se incluyen 500 Minutos adicionales a los incluidos regular comercial (181 minutos) para llamadas Locales Onnet por 3 meses</t>
  </si>
  <si>
    <t>Las Llamadas locales  y a otros operadores incluyen cargos de interconexión.</t>
  </si>
  <si>
    <t>No</t>
  </si>
  <si>
    <t>PROMOCION SAN VALENTIN 2014</t>
  </si>
  <si>
    <t>Tarifa Promocional para Destinos móviles Otecel y Conecel a $0,10 el minuto más impuestos (12%), Precio Final :  $0.112 unicamente el día 14 de Febrero del 2014 desde las 00:00 AM hasta las 23:59 PM . Aplica para todos clientes que tengan contratado un plan de telefonia residencial Cablephone 3, Cablephone 8 o Plan Regular 10.</t>
  </si>
  <si>
    <t>Tarifa Promocional San Valentin Destinos Celulares</t>
  </si>
  <si>
    <t>$0.10</t>
  </si>
  <si>
    <t>Las Llamadas Moviles y a otros operadores incluyen cargos de interconexión.</t>
  </si>
  <si>
    <t>2014 (Feb.)</t>
  </si>
  <si>
    <t>Plan Social Gpon</t>
  </si>
  <si>
    <t>15/02/2014</t>
  </si>
  <si>
    <t>$0.008</t>
  </si>
  <si>
    <t>$0.0285</t>
  </si>
  <si>
    <t>*</t>
  </si>
  <si>
    <t>$0.1450</t>
  </si>
  <si>
    <t>$0.04</t>
  </si>
  <si>
    <t>Plan Linea adicional TF GPON</t>
  </si>
  <si>
    <t>EL valor de inscripcion es de $0</t>
  </si>
  <si>
    <t xml:space="preserve">Línea  Adicional Gpon Hogar </t>
  </si>
  <si>
    <t>$0.0120</t>
  </si>
  <si>
    <t>El valor de febrero de 2014 del Derecho de Inscripción Promedio Residencial Fijo, está determinado en base a los reportes mensuales de febrero todas las prestadoras.</t>
  </si>
  <si>
    <t>El valor de febrero de 2014 de la Tarifa de una llamada local residencial Fija, está determinado en base a los reportes mensuales defbrero de todas las  prestadoras.</t>
  </si>
  <si>
    <t>* Tarifas aplicadas al público a  febrero 2014</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</si>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</sst>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6" formatCode="&quot;$&quot;\ #,##0_);[Red]\(&quot;$&quot;\ #,##0\)"/>
    <numFmt numFmtId="8" formatCode="&quot;$&quot;\ #,##0.00_);[Red]\(&quot;$&quot;\ #,##0.00\)"/>
    <numFmt numFmtId="164" formatCode="_-&quot;$&quot;* #,##0.00_-;\-&quot;$&quot;* #,##0.00_-;_-&quot;$&quot;* &quot;-&quot;??_-;_-@_-"/>
    <numFmt numFmtId="165" formatCode="_-* #,##0.00_-;\-* #,##0.00_-;_-* &quot;-&quot;??_-;_-@_-"/>
    <numFmt numFmtId="166" formatCode="&quot;$&quot;\ #,##0.00;[Red]&quot;$&quot;\ \-#,##0.00"/>
    <numFmt numFmtId="167" formatCode="_ &quot;$&quot;\ * #,##0.00_ ;_ &quot;$&quot;\ * \-#,##0.00_ ;_ &quot;$&quot;\ * &quot;-&quot;??_ ;_ @_ "/>
    <numFmt numFmtId="168" formatCode="_ * #,##0.00_ ;_ * \-#,##0.00_ ;_ * &quot;-&quot;??_ ;_ @_ "/>
    <numFmt numFmtId="169" formatCode="0.0000"/>
    <numFmt numFmtId="170" formatCode="[$$-300A]\ #,##0.00"/>
    <numFmt numFmtId="171" formatCode="[$$-300A]\ #,##0.000"/>
    <numFmt numFmtId="172" formatCode="&quot;$&quot;\ #,##0.000;[Red]&quot;$&quot;\ \-#,##0.000"/>
    <numFmt numFmtId="173" formatCode="&quot;$&quot;\ #,##0.0000;[Red]&quot;$&quot;\ \-#,##0.0000"/>
    <numFmt numFmtId="174" formatCode="0.0%"/>
    <numFmt numFmtId="175" formatCode="0.000"/>
    <numFmt numFmtId="176" formatCode="&quot;$&quot;#,##0.00"/>
    <numFmt numFmtId="177" formatCode="&quot;$&quot;#,##0.0000"/>
    <numFmt numFmtId="178" formatCode="_ &quot;$&quot;\ * #,##0.000_ ;_ &quot;$&quot;\ * \-#,##0.000_ ;_ &quot;$&quot;\ * &quot;-&quot;??_ ;_ @_ "/>
    <numFmt numFmtId="179" formatCode="&quot;$&quot;\ #,##0.00"/>
    <numFmt numFmtId="180" formatCode="0.000000"/>
    <numFmt numFmtId="181" formatCode="_-&quot;$&quot;* #,##0.000_-;\-&quot;$&quot;* #,##0.000_-;_-&quot;$&quot;* &quot;-&quot;??_-;_-@_-"/>
    <numFmt numFmtId="182" formatCode="_-&quot;$&quot;* #,##0.0000_-;\-&quot;$&quot;* #,##0.0000_-;_-&quot;$&quot;* &quot;-&quot;??_-;_-@_-"/>
    <numFmt numFmtId="183" formatCode="_-[$€]* #,##0.00_-;\-[$€]* #,##0.00_-;_-[$€]* &quot;-&quot;??_-;_-@_-"/>
    <numFmt numFmtId="184" formatCode="&quot;$&quot;#,##0.000"/>
    <numFmt numFmtId="185" formatCode="[$$-409]#,##0.00"/>
    <numFmt numFmtId="186" formatCode="_ * #,##0.0000_ ;_ * \-#,##0.0000_ ;_ * &quot;-&quot;????_ ;_ @_ "/>
    <numFmt numFmtId="187" formatCode="[$$-300A]\ #,##0.0000"/>
    <numFmt numFmtId="188" formatCode="_ * #,##0_ ;_ * \-#,##0_ ;_ * &quot;-&quot;??_ ;_ @_ "/>
    <numFmt numFmtId="189" formatCode="_-* #,##0_-;\-* #,##0_-;_-* &quot;-&quot;??_-;_-@_-"/>
    <numFmt numFmtId="190" formatCode="_-* #,##0.000_-;\-* #,##0.000_-;_-* &quot;-&quot;??_-;_-@_-"/>
    <numFmt numFmtId="191" formatCode="_ * #,##0.000_ ;_ * \-#,##0.000_ ;_ * &quot;-&quot;??_ ;_ @_ "/>
    <numFmt numFmtId="192" formatCode="_-* #,##0\ _€_-;\-* #,##0\ _€_-;_-* &quot;-&quot;??\ _€_-;_-@_-"/>
    <numFmt numFmtId="193" formatCode="_([$$-300A]\ * #,##0.00_);_([$$-300A]\ * \(#,##0.00\);_([$$-300A]\ * &quot;-&quot;??_);_(@_)"/>
    <numFmt numFmtId="194" formatCode="[$$-300A]\ #,##0.000;[$$-300A]\ \-#,##0.000"/>
    <numFmt numFmtId="195" formatCode="_-* #,##0.00\ _€_-;\-* #,##0.00\ _€_-;_-* &quot;-&quot;??\ _€_-;_-@_-"/>
    <numFmt numFmtId="196" formatCode="_ &quot;$&quot;\ * #,##0.0000_ ;_ &quot;$&quot;\ * \-#,##0.0000_ ;_ &quot;$&quot;\ * &quot;-&quot;??_ ;_ @_ "/>
    <numFmt numFmtId="197" formatCode="[$$-300A]\ #,##0.0;[$$-300A]\ \-#,##0.0"/>
    <numFmt numFmtId="198" formatCode="_-* #,##0.000\ _€_-;\-* #,##0.000\ _€_-;_-* &quot;-&quot;??\ _€_-;_-@_-"/>
    <numFmt numFmtId="199" formatCode="yyyy\-mm\-dd;@"/>
    <numFmt numFmtId="200" formatCode="_-* #,##0\ _P_t_s_-;\-* #,##0\ _P_t_s_-;_-* &quot;-&quot;??\ _P_t_s_-;_-@_-"/>
    <numFmt numFmtId="201" formatCode="&quot;$&quot;\ #,##0.000"/>
    <numFmt numFmtId="202" formatCode="&quot;$&quot;\ #,##0.0000"/>
    <numFmt numFmtId="203" formatCode="&quot;$&quot;\ #,##0.000000"/>
    <numFmt numFmtId="204" formatCode="_(* #,##0_);_(* \(#,##0\);_(* &quot;-&quot;??_);_(@_)"/>
  </numFmts>
  <fonts count="63">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9"/>
      <name val="Arial"/>
      <family val="2"/>
    </font>
    <font>
      <sz val="7.5"/>
      <color indexed="10"/>
      <name val="Arial"/>
      <family val="2"/>
    </font>
    <font>
      <b/>
      <sz val="9"/>
      <name val="Arial"/>
      <family val="2"/>
    </font>
    <font>
      <b/>
      <sz val="10"/>
      <color indexed="18"/>
      <name val="Arial"/>
      <family val="2"/>
    </font>
    <font>
      <sz val="9"/>
      <name val="Arial"/>
      <family val="2"/>
    </font>
    <font>
      <sz val="10"/>
      <color indexed="8"/>
      <name val="Arial"/>
      <family val="2"/>
    </font>
    <font>
      <b/>
      <i/>
      <sz val="10"/>
      <name val="Arial"/>
      <family val="2"/>
    </font>
    <font>
      <sz val="11"/>
      <name val="Arial"/>
      <family val="2"/>
    </font>
    <font>
      <u/>
      <sz val="11"/>
      <color indexed="12"/>
      <name val="Arial"/>
      <family val="2"/>
    </font>
    <font>
      <u/>
      <sz val="10"/>
      <name val="Arial"/>
      <family val="2"/>
    </font>
    <font>
      <sz val="10"/>
      <name val="Arial"/>
      <family val="2"/>
    </font>
    <font>
      <b/>
      <sz val="9"/>
      <name val="Myriad Pro"/>
    </font>
    <font>
      <sz val="9"/>
      <name val="Verdana"/>
      <family val="2"/>
    </font>
    <font>
      <b/>
      <sz val="9"/>
      <name val="Verdana"/>
      <family val="2"/>
    </font>
    <font>
      <b/>
      <u/>
      <sz val="9"/>
      <name val="Verdana"/>
      <family val="2"/>
    </font>
    <font>
      <b/>
      <sz val="10"/>
      <name val="Arial"/>
      <family val="2"/>
    </font>
    <font>
      <sz val="12"/>
      <name val="Times New Roman"/>
      <family val="1"/>
    </font>
    <font>
      <u/>
      <sz val="10"/>
      <name val="Arial"/>
      <family val="2"/>
    </font>
    <font>
      <sz val="10"/>
      <name val="Times New Roman"/>
      <family val="1"/>
    </font>
    <font>
      <u/>
      <sz val="11"/>
      <color indexed="12"/>
      <name val="Arial"/>
      <family val="2"/>
    </font>
    <font>
      <sz val="11"/>
      <name val="Arial"/>
      <family val="2"/>
    </font>
    <font>
      <b/>
      <i/>
      <sz val="10"/>
      <name val="Verdana"/>
      <family val="2"/>
    </font>
    <font>
      <i/>
      <sz val="10"/>
      <name val="Verdana"/>
      <family val="2"/>
    </font>
    <font>
      <sz val="10"/>
      <name val="Verdana"/>
      <family val="2"/>
    </font>
    <font>
      <b/>
      <i/>
      <u/>
      <sz val="10"/>
      <name val="Verdana"/>
      <family val="2"/>
    </font>
    <font>
      <sz val="10"/>
      <name val="Calibri"/>
      <family val="2"/>
    </font>
    <font>
      <sz val="10"/>
      <color indexed="10"/>
      <name val="Arial"/>
      <family val="2"/>
    </font>
    <font>
      <vertAlign val="superscript"/>
      <sz val="10"/>
      <name val="Arial"/>
      <family val="2"/>
    </font>
    <font>
      <sz val="10"/>
      <name val="Arial"/>
      <family val="2"/>
    </font>
    <font>
      <sz val="10"/>
      <name val="Arial"/>
      <family val="2"/>
    </font>
    <font>
      <b/>
      <sz val="11"/>
      <color theme="1"/>
      <name val="Calibri"/>
      <family val="2"/>
      <scheme val="minor"/>
    </font>
    <font>
      <sz val="10"/>
      <name val="Arial"/>
      <family val="2"/>
    </font>
    <font>
      <b/>
      <sz val="11"/>
      <color theme="0"/>
      <name val="Calibri"/>
      <family val="2"/>
      <scheme val="minor"/>
    </font>
    <font>
      <sz val="11"/>
      <color theme="0"/>
      <name val="Arial"/>
      <family val="2"/>
    </font>
    <font>
      <b/>
      <sz val="11"/>
      <color theme="0"/>
      <name val="Arial"/>
      <family val="2"/>
    </font>
    <font>
      <b/>
      <sz val="9"/>
      <color theme="0"/>
      <name val="Arial"/>
      <family val="2"/>
    </font>
    <font>
      <b/>
      <sz val="12"/>
      <color theme="0"/>
      <name val="Arial"/>
      <family val="2"/>
    </font>
    <font>
      <b/>
      <sz val="14"/>
      <color theme="0"/>
      <name val="Arial"/>
      <family val="2"/>
    </font>
    <font>
      <sz val="10"/>
      <color theme="0"/>
      <name val="Arial"/>
      <family val="2"/>
    </font>
    <font>
      <b/>
      <sz val="10"/>
      <color theme="0"/>
      <name val="Arial"/>
      <family val="2"/>
    </font>
    <font>
      <u/>
      <sz val="9"/>
      <name val="Arial"/>
      <family val="2"/>
    </font>
    <font>
      <i/>
      <sz val="9"/>
      <name val="Arial"/>
      <family val="2"/>
    </font>
    <font>
      <b/>
      <sz val="11"/>
      <name val="Calibri"/>
      <family val="2"/>
      <scheme val="minor"/>
    </font>
    <font>
      <i/>
      <sz val="11"/>
      <name val="Calibri"/>
      <family val="2"/>
      <scheme val="minor"/>
    </font>
    <font>
      <sz val="9"/>
      <color theme="0"/>
      <name val="Arial"/>
      <family val="2"/>
    </font>
    <font>
      <sz val="12"/>
      <color theme="0"/>
      <name val="Times New Roman"/>
      <family val="1"/>
    </font>
    <font>
      <b/>
      <sz val="9"/>
      <color theme="0"/>
      <name val="Myriad Pro"/>
    </font>
    <font>
      <b/>
      <sz val="8"/>
      <color theme="0"/>
      <name val="Arial"/>
      <family val="2"/>
    </font>
    <font>
      <b/>
      <sz val="16"/>
      <color theme="0"/>
      <name val="Arial"/>
      <family val="2"/>
    </font>
    <font>
      <sz val="10"/>
      <color theme="1"/>
      <name val="Arial"/>
      <family val="2"/>
    </font>
    <font>
      <b/>
      <sz val="10"/>
      <color theme="1"/>
      <name val="Arial"/>
      <family val="2"/>
    </font>
    <font>
      <sz val="9"/>
      <color theme="1"/>
      <name val="Arial"/>
      <family val="2"/>
    </font>
    <font>
      <sz val="11"/>
      <color rgb="FF000000"/>
      <name val="Calibri"/>
      <family val="2"/>
      <scheme val="minor"/>
    </font>
    <font>
      <sz val="9"/>
      <color indexed="81"/>
      <name val="Tahoma"/>
      <family val="2"/>
    </font>
    <font>
      <b/>
      <sz val="9"/>
      <color indexed="81"/>
      <name val="Tahoma"/>
      <family val="2"/>
    </font>
    <font>
      <sz val="9"/>
      <color rgb="FF000000"/>
      <name val="Arial"/>
      <family val="2"/>
    </font>
    <font>
      <sz val="8"/>
      <color rgb="FF00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8" tint="-0.249977111117893"/>
        <bgColor indexed="31"/>
      </patternFill>
    </fill>
    <fill>
      <patternFill patternType="solid">
        <fgColor theme="6" tint="0.39997558519241921"/>
        <bgColor indexed="64"/>
      </patternFill>
    </fill>
    <fill>
      <patternFill patternType="solid">
        <fgColor rgb="FF0070C0"/>
        <bgColor indexed="64"/>
      </patternFill>
    </fill>
    <fill>
      <patternFill patternType="solid">
        <fgColor rgb="FFFF0000"/>
        <bgColor indexed="64"/>
      </patternFill>
    </fill>
  </fills>
  <borders count="351">
    <border>
      <left/>
      <right/>
      <top/>
      <bottom/>
      <diagonal/>
    </border>
    <border>
      <left style="double">
        <color indexed="19"/>
      </left>
      <right/>
      <top/>
      <bottom/>
      <diagonal/>
    </border>
    <border>
      <left/>
      <right style="double">
        <color indexed="19"/>
      </right>
      <top/>
      <bottom/>
      <diagonal/>
    </border>
    <border>
      <left style="double">
        <color indexed="1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19"/>
      </right>
      <top style="thin">
        <color indexed="64"/>
      </top>
      <bottom style="thin">
        <color indexed="64"/>
      </bottom>
      <diagonal/>
    </border>
    <border>
      <left style="double">
        <color indexed="19"/>
      </left>
      <right/>
      <top/>
      <bottom style="double">
        <color indexed="19"/>
      </bottom>
      <diagonal/>
    </border>
    <border>
      <left/>
      <right/>
      <top/>
      <bottom style="double">
        <color indexed="19"/>
      </bottom>
      <diagonal/>
    </border>
    <border>
      <left/>
      <right style="double">
        <color indexed="19"/>
      </right>
      <top/>
      <bottom style="double">
        <color indexed="19"/>
      </bottom>
      <diagonal/>
    </border>
    <border>
      <left style="double">
        <color indexed="19"/>
      </left>
      <right style="thin">
        <color indexed="64"/>
      </right>
      <top/>
      <bottom style="thin">
        <color indexed="64"/>
      </bottom>
      <diagonal/>
    </border>
    <border>
      <left style="thin">
        <color indexed="64"/>
      </left>
      <right style="double">
        <color indexed="19"/>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9"/>
      </right>
      <top style="thin">
        <color indexed="64"/>
      </top>
      <bottom/>
      <diagonal/>
    </border>
    <border>
      <left style="double">
        <color indexed="1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double">
        <color indexed="18"/>
      </left>
      <right style="thin">
        <color indexed="64"/>
      </right>
      <top style="thin">
        <color indexed="64"/>
      </top>
      <bottom style="thin">
        <color indexed="64"/>
      </bottom>
      <diagonal/>
    </border>
    <border>
      <left/>
      <right style="double">
        <color indexed="18"/>
      </right>
      <top/>
      <bottom/>
      <diagonal/>
    </border>
    <border>
      <left style="double">
        <color indexed="18"/>
      </left>
      <right/>
      <top/>
      <bottom style="double">
        <color indexed="18"/>
      </bottom>
      <diagonal/>
    </border>
    <border>
      <left/>
      <right/>
      <top/>
      <bottom style="double">
        <color indexed="18"/>
      </bottom>
      <diagonal/>
    </border>
    <border>
      <left/>
      <right style="double">
        <color indexed="18"/>
      </right>
      <top/>
      <bottom style="double">
        <color indexed="18"/>
      </bottom>
      <diagonal/>
    </border>
    <border>
      <left style="double">
        <color indexed="18"/>
      </left>
      <right/>
      <top style="double">
        <color indexed="18"/>
      </top>
      <bottom/>
      <diagonal/>
    </border>
    <border>
      <left/>
      <right/>
      <top style="double">
        <color indexed="18"/>
      </top>
      <bottom/>
      <diagonal/>
    </border>
    <border>
      <left style="double">
        <color indexed="18"/>
      </left>
      <right style="thin">
        <color indexed="64"/>
      </right>
      <top style="thin">
        <color indexed="64"/>
      </top>
      <bottom style="double">
        <color indexed="18"/>
      </bottom>
      <diagonal/>
    </border>
    <border>
      <left style="thin">
        <color indexed="64"/>
      </left>
      <right style="thin">
        <color indexed="64"/>
      </right>
      <top style="thin">
        <color indexed="64"/>
      </top>
      <bottom style="double">
        <color indexed="18"/>
      </bottom>
      <diagonal/>
    </border>
    <border>
      <left style="double">
        <color indexed="18"/>
      </left>
      <right/>
      <top style="thin">
        <color indexed="64"/>
      </top>
      <bottom style="thin">
        <color indexed="64"/>
      </bottom>
      <diagonal/>
    </border>
    <border>
      <left/>
      <right/>
      <top style="thin">
        <color indexed="64"/>
      </top>
      <bottom style="thin">
        <color indexed="64"/>
      </bottom>
      <diagonal/>
    </border>
    <border>
      <left/>
      <right style="double">
        <color indexed="18"/>
      </right>
      <top style="thin">
        <color indexed="64"/>
      </top>
      <bottom style="thin">
        <color indexed="64"/>
      </bottom>
      <diagonal/>
    </border>
    <border>
      <left style="thin">
        <color indexed="64"/>
      </left>
      <right style="double">
        <color indexed="18"/>
      </right>
      <top style="thin">
        <color indexed="64"/>
      </top>
      <bottom style="thin">
        <color indexed="64"/>
      </bottom>
      <diagonal/>
    </border>
    <border>
      <left style="double">
        <color indexed="18"/>
      </left>
      <right/>
      <top/>
      <bottom/>
      <diagonal/>
    </border>
    <border>
      <left/>
      <right/>
      <top style="double">
        <color indexed="10"/>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bottom style="double">
        <color indexed="10"/>
      </bottom>
      <diagonal/>
    </border>
    <border>
      <left/>
      <right/>
      <top style="double">
        <color indexed="19"/>
      </top>
      <bottom/>
      <diagonal/>
    </border>
    <border>
      <left style="double">
        <color indexed="19"/>
      </left>
      <right style="thin">
        <color indexed="64"/>
      </right>
      <top/>
      <bottom/>
      <diagonal/>
    </border>
    <border>
      <left style="thin">
        <color indexed="64"/>
      </left>
      <right style="double">
        <color indexed="62"/>
      </right>
      <top style="medium">
        <color indexed="64"/>
      </top>
      <bottom style="thin">
        <color indexed="64"/>
      </bottom>
      <diagonal/>
    </border>
    <border>
      <left style="double">
        <color indexed="18"/>
      </left>
      <right style="thin">
        <color indexed="64"/>
      </right>
      <top style="medium">
        <color indexed="64"/>
      </top>
      <bottom/>
      <diagonal/>
    </border>
    <border>
      <left style="thin">
        <color indexed="64"/>
      </left>
      <right style="double">
        <color indexed="18"/>
      </right>
      <top style="medium">
        <color indexed="64"/>
      </top>
      <bottom/>
      <diagonal/>
    </border>
    <border>
      <left style="double">
        <color indexed="18"/>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18"/>
      </right>
      <top style="medium">
        <color indexed="64"/>
      </top>
      <bottom style="medium">
        <color indexed="64"/>
      </bottom>
      <diagonal/>
    </border>
    <border>
      <left style="double">
        <color indexed="18"/>
      </left>
      <right style="thin">
        <color indexed="64"/>
      </right>
      <top/>
      <bottom style="thin">
        <color indexed="64"/>
      </bottom>
      <diagonal/>
    </border>
    <border>
      <left style="thin">
        <color indexed="64"/>
      </left>
      <right style="double">
        <color indexed="18"/>
      </right>
      <top/>
      <bottom style="thin">
        <color indexed="64"/>
      </bottom>
      <diagonal/>
    </border>
    <border>
      <left style="double">
        <color indexed="62"/>
      </left>
      <right/>
      <top/>
      <bottom/>
      <diagonal/>
    </border>
    <border>
      <left/>
      <right/>
      <top/>
      <bottom style="double">
        <color indexed="62"/>
      </bottom>
      <diagonal/>
    </border>
    <border>
      <left/>
      <right style="double">
        <color indexed="62"/>
      </right>
      <top/>
      <bottom/>
      <diagonal/>
    </border>
    <border>
      <left/>
      <right style="double">
        <color indexed="62"/>
      </right>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2"/>
      </left>
      <right style="thin">
        <color indexed="64"/>
      </right>
      <top style="medium">
        <color indexed="64"/>
      </top>
      <bottom style="thin">
        <color indexed="64"/>
      </bottom>
      <diagonal/>
    </border>
    <border>
      <left style="double">
        <color indexed="62"/>
      </left>
      <right style="thin">
        <color indexed="64"/>
      </right>
      <top style="thin">
        <color indexed="64"/>
      </top>
      <bottom style="thin">
        <color indexed="64"/>
      </bottom>
      <diagonal/>
    </border>
    <border>
      <left style="thin">
        <color indexed="64"/>
      </left>
      <right style="double">
        <color indexed="62"/>
      </right>
      <top style="thin">
        <color indexed="64"/>
      </top>
      <bottom style="thin">
        <color indexed="64"/>
      </bottom>
      <diagonal/>
    </border>
    <border>
      <left style="double">
        <color indexed="62"/>
      </left>
      <right style="thin">
        <color indexed="64"/>
      </right>
      <top style="thin">
        <color indexed="64"/>
      </top>
      <bottom style="medium">
        <color indexed="64"/>
      </bottom>
      <diagonal/>
    </border>
    <border>
      <left style="thin">
        <color indexed="64"/>
      </left>
      <right style="double">
        <color indexed="62"/>
      </right>
      <top style="thin">
        <color indexed="64"/>
      </top>
      <bottom style="medium">
        <color indexed="64"/>
      </bottom>
      <diagonal/>
    </border>
    <border>
      <left style="double">
        <color indexed="62"/>
      </left>
      <right style="thin">
        <color indexed="64"/>
      </right>
      <top/>
      <bottom/>
      <diagonal/>
    </border>
    <border>
      <left style="double">
        <color indexed="62"/>
      </left>
      <right/>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double">
        <color indexed="18"/>
      </left>
      <right/>
      <top style="medium">
        <color indexed="64"/>
      </top>
      <bottom/>
      <diagonal/>
    </border>
    <border>
      <left style="double">
        <color indexed="18"/>
      </left>
      <right style="thin">
        <color indexed="64"/>
      </right>
      <top style="medium">
        <color indexed="64"/>
      </top>
      <bottom style="thin">
        <color indexed="64"/>
      </bottom>
      <diagonal/>
    </border>
    <border>
      <left style="thin">
        <color indexed="64"/>
      </left>
      <right style="double">
        <color indexed="18"/>
      </right>
      <top style="medium">
        <color indexed="64"/>
      </top>
      <bottom style="thin">
        <color indexed="64"/>
      </bottom>
      <diagonal/>
    </border>
    <border>
      <left style="double">
        <color indexed="18"/>
      </left>
      <right style="thin">
        <color indexed="64"/>
      </right>
      <top style="thin">
        <color indexed="64"/>
      </top>
      <bottom style="medium">
        <color indexed="64"/>
      </bottom>
      <diagonal/>
    </border>
    <border>
      <left style="thin">
        <color indexed="64"/>
      </left>
      <right style="double">
        <color indexed="18"/>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18"/>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double">
        <color indexed="62"/>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2"/>
      </bottom>
      <diagonal/>
    </border>
    <border>
      <left style="double">
        <color indexed="62"/>
      </left>
      <right style="thin">
        <color indexed="64"/>
      </right>
      <top style="thin">
        <color indexed="64"/>
      </top>
      <bottom style="double">
        <color indexed="62"/>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double">
        <color indexed="18"/>
      </bottom>
      <diagonal/>
    </border>
    <border>
      <left style="double">
        <color indexed="62"/>
      </left>
      <right/>
      <top style="medium">
        <color indexed="64"/>
      </top>
      <bottom style="thin">
        <color indexed="64"/>
      </bottom>
      <diagonal/>
    </border>
    <border>
      <left/>
      <right/>
      <top style="medium">
        <color indexed="64"/>
      </top>
      <bottom style="thin">
        <color indexed="64"/>
      </bottom>
      <diagonal/>
    </border>
    <border>
      <left/>
      <right style="double">
        <color indexed="62"/>
      </right>
      <top style="medium">
        <color indexed="64"/>
      </top>
      <bottom style="thin">
        <color indexed="64"/>
      </bottom>
      <diagonal/>
    </border>
    <border>
      <left/>
      <right style="double">
        <color indexed="62"/>
      </right>
      <top style="thin">
        <color indexed="64"/>
      </top>
      <bottom style="thin">
        <color indexed="64"/>
      </bottom>
      <diagonal/>
    </border>
    <border>
      <left/>
      <right style="double">
        <color indexed="62"/>
      </right>
      <top style="thin">
        <color indexed="64"/>
      </top>
      <bottom/>
      <diagonal/>
    </border>
    <border>
      <left/>
      <right/>
      <top/>
      <bottom style="thin">
        <color indexed="64"/>
      </bottom>
      <diagonal/>
    </border>
    <border>
      <left/>
      <right style="double">
        <color indexed="62"/>
      </right>
      <top/>
      <bottom style="thin">
        <color indexed="64"/>
      </bottom>
      <diagonal/>
    </border>
    <border>
      <left style="double">
        <color indexed="62"/>
      </left>
      <right/>
      <top/>
      <bottom style="thin">
        <color indexed="64"/>
      </bottom>
      <diagonal/>
    </border>
    <border>
      <left style="double">
        <color indexed="62"/>
      </left>
      <right style="thin">
        <color indexed="64"/>
      </right>
      <top style="medium">
        <color indexed="64"/>
      </top>
      <bottom/>
      <diagonal/>
    </border>
    <border>
      <left style="thin">
        <color indexed="64"/>
      </left>
      <right style="double">
        <color indexed="62"/>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style="double">
        <color indexed="62"/>
      </left>
      <right/>
      <top style="thin">
        <color indexed="64"/>
      </top>
      <bottom style="thin">
        <color indexed="64"/>
      </bottom>
      <diagonal/>
    </border>
    <border>
      <left style="double">
        <color indexed="62"/>
      </left>
      <right/>
      <top style="thin">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double">
        <color indexed="62"/>
      </left>
      <right/>
      <top style="medium">
        <color indexed="64"/>
      </top>
      <bottom/>
      <diagonal/>
    </border>
    <border>
      <left style="double">
        <color indexed="62"/>
      </left>
      <right style="thin">
        <color indexed="64"/>
      </right>
      <top/>
      <bottom style="thin">
        <color indexed="64"/>
      </bottom>
      <diagonal/>
    </border>
    <border>
      <left/>
      <right style="thin">
        <color indexed="64"/>
      </right>
      <top/>
      <bottom/>
      <diagonal/>
    </border>
    <border>
      <left/>
      <right/>
      <top style="thin">
        <color indexed="64"/>
      </top>
      <bottom style="medium">
        <color indexed="64"/>
      </bottom>
      <diagonal/>
    </border>
    <border>
      <left style="double">
        <color indexed="44"/>
      </left>
      <right/>
      <top/>
      <bottom/>
      <diagonal/>
    </border>
    <border>
      <left/>
      <right style="double">
        <color indexed="44"/>
      </right>
      <top/>
      <bottom/>
      <diagonal/>
    </border>
    <border>
      <left style="thin">
        <color indexed="64"/>
      </left>
      <right style="thin">
        <color indexed="64"/>
      </right>
      <top/>
      <bottom/>
      <diagonal/>
    </border>
    <border>
      <left/>
      <right/>
      <top/>
      <bottom style="double">
        <color indexed="44"/>
      </bottom>
      <diagonal/>
    </border>
    <border>
      <left/>
      <right style="double">
        <color indexed="44"/>
      </right>
      <top/>
      <bottom style="double">
        <color indexed="44"/>
      </bottom>
      <diagonal/>
    </border>
    <border>
      <left style="thin">
        <color indexed="64"/>
      </left>
      <right style="double">
        <color indexed="44"/>
      </right>
      <top style="thin">
        <color indexed="64"/>
      </top>
      <bottom style="thin">
        <color indexed="64"/>
      </bottom>
      <diagonal/>
    </border>
    <border>
      <left style="double">
        <color indexed="44"/>
      </left>
      <right/>
      <top style="thin">
        <color indexed="64"/>
      </top>
      <bottom style="double">
        <color indexed="44"/>
      </bottom>
      <diagonal/>
    </border>
    <border>
      <left/>
      <right/>
      <top style="thin">
        <color indexed="64"/>
      </top>
      <bottom style="double">
        <color indexed="44"/>
      </bottom>
      <diagonal/>
    </border>
    <border>
      <left style="double">
        <color indexed="44"/>
      </left>
      <right style="thin">
        <color indexed="64"/>
      </right>
      <top style="thin">
        <color indexed="64"/>
      </top>
      <bottom style="thin">
        <color indexed="64"/>
      </bottom>
      <diagonal/>
    </border>
    <border>
      <left style="double">
        <color indexed="44"/>
      </left>
      <right/>
      <top/>
      <bottom style="double">
        <color indexed="44"/>
      </bottom>
      <diagonal/>
    </border>
    <border>
      <left/>
      <right style="thin">
        <color indexed="64"/>
      </right>
      <top style="thin">
        <color indexed="64"/>
      </top>
      <bottom style="thin">
        <color indexed="64"/>
      </bottom>
      <diagonal/>
    </border>
    <border>
      <left style="medium">
        <color indexed="64"/>
      </left>
      <right style="double">
        <color indexed="44"/>
      </right>
      <top/>
      <bottom/>
      <diagonal/>
    </border>
    <border>
      <left/>
      <right style="thin">
        <color indexed="64"/>
      </right>
      <top style="medium">
        <color indexed="64"/>
      </top>
      <bottom style="thin">
        <color indexed="64"/>
      </bottom>
      <diagonal/>
    </border>
    <border>
      <left/>
      <right/>
      <top style="double">
        <color indexed="62"/>
      </top>
      <bottom/>
      <diagonal/>
    </border>
    <border>
      <left/>
      <right style="double">
        <color indexed="62"/>
      </right>
      <top style="double">
        <color indexed="62"/>
      </top>
      <bottom/>
      <diagonal/>
    </border>
    <border>
      <left style="double">
        <color indexed="44"/>
      </left>
      <right/>
      <top style="double">
        <color indexed="44"/>
      </top>
      <bottom/>
      <diagonal/>
    </border>
    <border>
      <left/>
      <right/>
      <top style="double">
        <color indexed="44"/>
      </top>
      <bottom/>
      <diagonal/>
    </border>
    <border>
      <left/>
      <right style="double">
        <color indexed="44"/>
      </right>
      <top style="double">
        <color indexed="4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double">
        <color indexed="19"/>
      </left>
      <right style="medium">
        <color indexed="64"/>
      </right>
      <top style="medium">
        <color indexed="64"/>
      </top>
      <bottom/>
      <diagonal/>
    </border>
    <border>
      <left style="medium">
        <color indexed="64"/>
      </left>
      <right style="double">
        <color indexed="19"/>
      </right>
      <top/>
      <bottom/>
      <diagonal/>
    </border>
    <border>
      <left style="thin">
        <color indexed="64"/>
      </left>
      <right style="double">
        <color indexed="19"/>
      </right>
      <top style="medium">
        <color indexed="64"/>
      </top>
      <bottom style="thin">
        <color indexed="64"/>
      </bottom>
      <diagonal/>
    </border>
    <border>
      <left style="medium">
        <color indexed="62"/>
      </left>
      <right style="medium">
        <color indexed="62"/>
      </right>
      <top style="thin">
        <color indexed="62"/>
      </top>
      <bottom style="thin">
        <color indexed="62"/>
      </bottom>
      <diagonal/>
    </border>
    <border>
      <left style="double">
        <color indexed="62"/>
      </left>
      <right style="medium">
        <color indexed="62"/>
      </right>
      <top style="thin">
        <color indexed="62"/>
      </top>
      <bottom style="thin">
        <color indexed="62"/>
      </bottom>
      <diagonal/>
    </border>
    <border>
      <left style="medium">
        <color indexed="62"/>
      </left>
      <right style="double">
        <color indexed="62"/>
      </right>
      <top style="thin">
        <color indexed="62"/>
      </top>
      <bottom style="thin">
        <color indexed="62"/>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double">
        <color indexed="19"/>
      </left>
      <right style="medium">
        <color indexed="64"/>
      </right>
      <top style="medium">
        <color indexed="64"/>
      </top>
      <bottom style="medium">
        <color indexed="64"/>
      </bottom>
      <diagonal/>
    </border>
    <border>
      <left/>
      <right style="double">
        <color indexed="19"/>
      </right>
      <top style="thin">
        <color indexed="64"/>
      </top>
      <bottom style="thin">
        <color indexed="64"/>
      </bottom>
      <diagonal/>
    </border>
    <border>
      <left style="thin">
        <color indexed="64"/>
      </left>
      <right/>
      <top/>
      <bottom style="thin">
        <color indexed="64"/>
      </bottom>
      <diagonal/>
    </border>
    <border>
      <left style="double">
        <color indexed="62"/>
      </left>
      <right style="medium">
        <color indexed="62"/>
      </right>
      <top style="thin">
        <color indexed="62"/>
      </top>
      <bottom style="double">
        <color indexed="62"/>
      </bottom>
      <diagonal/>
    </border>
    <border>
      <left style="medium">
        <color indexed="62"/>
      </left>
      <right style="medium">
        <color indexed="62"/>
      </right>
      <top style="thin">
        <color indexed="62"/>
      </top>
      <bottom style="double">
        <color indexed="62"/>
      </bottom>
      <diagonal/>
    </border>
    <border>
      <left style="medium">
        <color indexed="62"/>
      </left>
      <right style="double">
        <color indexed="62"/>
      </right>
      <top style="thin">
        <color indexed="62"/>
      </top>
      <bottom style="double">
        <color indexed="62"/>
      </bottom>
      <diagonal/>
    </border>
    <border>
      <left style="double">
        <color indexed="62"/>
      </left>
      <right/>
      <top style="thin">
        <color indexed="62"/>
      </top>
      <bottom style="thin">
        <color indexed="62"/>
      </bottom>
      <diagonal/>
    </border>
    <border>
      <left/>
      <right/>
      <top style="thin">
        <color indexed="62"/>
      </top>
      <bottom style="thin">
        <color indexed="62"/>
      </bottom>
      <diagonal/>
    </border>
    <border>
      <left/>
      <right style="double">
        <color indexed="62"/>
      </right>
      <top style="thin">
        <color indexed="62"/>
      </top>
      <bottom style="thin">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double">
        <color indexed="62"/>
      </left>
      <right/>
      <top style="double">
        <color indexed="62"/>
      </top>
      <bottom/>
      <diagonal/>
    </border>
    <border>
      <left style="thin">
        <color indexed="64"/>
      </left>
      <right style="double">
        <color indexed="62"/>
      </right>
      <top style="thin">
        <color indexed="64"/>
      </top>
      <bottom style="double">
        <color indexed="62"/>
      </bottom>
      <diagonal/>
    </border>
    <border>
      <left style="double">
        <color indexed="62"/>
      </left>
      <right/>
      <top/>
      <bottom style="medium">
        <color indexed="64"/>
      </bottom>
      <diagonal/>
    </border>
    <border>
      <left/>
      <right style="double">
        <color indexed="62"/>
      </right>
      <top/>
      <bottom style="medium">
        <color indexed="64"/>
      </bottom>
      <diagonal/>
    </border>
    <border>
      <left style="thin">
        <color indexed="64"/>
      </left>
      <right style="double">
        <color indexed="62"/>
      </right>
      <top style="thin">
        <color indexed="64"/>
      </top>
      <bottom/>
      <diagonal/>
    </border>
    <border>
      <left style="double">
        <color indexed="18"/>
      </left>
      <right style="medium">
        <color indexed="64"/>
      </right>
      <top style="medium">
        <color indexed="64"/>
      </top>
      <bottom/>
      <diagonal/>
    </border>
    <border>
      <left style="double">
        <color indexed="18"/>
      </left>
      <right/>
      <top style="medium">
        <color indexed="64"/>
      </top>
      <bottom style="medium">
        <color indexed="64"/>
      </bottom>
      <diagonal/>
    </border>
    <border>
      <left style="double">
        <color indexed="18"/>
      </left>
      <right/>
      <top style="thin">
        <color indexed="64"/>
      </top>
      <bottom/>
      <diagonal/>
    </border>
    <border>
      <left/>
      <right style="medium">
        <color indexed="64"/>
      </right>
      <top style="thin">
        <color indexed="64"/>
      </top>
      <bottom/>
      <diagonal/>
    </border>
    <border>
      <left/>
      <right style="double">
        <color indexed="18"/>
      </right>
      <top style="double">
        <color indexed="18"/>
      </top>
      <bottom/>
      <diagonal/>
    </border>
    <border>
      <left style="double">
        <color indexed="18"/>
      </left>
      <right style="medium">
        <color indexed="64"/>
      </right>
      <top/>
      <bottom/>
      <diagonal/>
    </border>
    <border>
      <left style="thin">
        <color indexed="64"/>
      </left>
      <right style="medium">
        <color indexed="64"/>
      </right>
      <top/>
      <bottom style="medium">
        <color indexed="64"/>
      </bottom>
      <diagonal/>
    </border>
    <border>
      <left style="double">
        <color indexed="18"/>
      </left>
      <right style="thin">
        <color indexed="64"/>
      </right>
      <top style="thin">
        <color indexed="64"/>
      </top>
      <bottom/>
      <diagonal/>
    </border>
    <border>
      <left style="thin">
        <color indexed="64"/>
      </left>
      <right style="thin">
        <color indexed="64"/>
      </right>
      <top style="double">
        <color indexed="18"/>
      </top>
      <bottom style="thin">
        <color indexed="64"/>
      </bottom>
      <diagonal/>
    </border>
    <border>
      <left style="thin">
        <color indexed="64"/>
      </left>
      <right style="double">
        <color indexed="18"/>
      </right>
      <top/>
      <bottom/>
      <diagonal/>
    </border>
    <border>
      <left style="double">
        <color indexed="62"/>
      </left>
      <right/>
      <top style="thin">
        <color indexed="64"/>
      </top>
      <bottom style="medium">
        <color indexed="64"/>
      </bottom>
      <diagonal/>
    </border>
    <border>
      <left/>
      <right style="double">
        <color indexed="62"/>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64"/>
      </top>
      <bottom/>
      <diagonal/>
    </border>
    <border>
      <left style="thin">
        <color indexed="64"/>
      </left>
      <right/>
      <top/>
      <bottom style="thin">
        <color indexed="8"/>
      </bottom>
      <diagonal/>
    </border>
    <border>
      <left style="double">
        <color indexed="44"/>
      </left>
      <right/>
      <top/>
      <bottom style="thin">
        <color indexed="64"/>
      </bottom>
      <diagonal/>
    </border>
    <border>
      <left/>
      <right style="double">
        <color indexed="44"/>
      </right>
      <top/>
      <bottom style="thin">
        <color indexed="64"/>
      </bottom>
      <diagonal/>
    </border>
    <border>
      <left style="medium">
        <color indexed="64"/>
      </left>
      <right/>
      <top style="thin">
        <color indexed="64"/>
      </top>
      <bottom style="medium">
        <color indexed="64"/>
      </bottom>
      <diagonal/>
    </border>
    <border>
      <left/>
      <right/>
      <top style="double">
        <color indexed="44"/>
      </top>
      <bottom style="thin">
        <color indexed="64"/>
      </bottom>
      <diagonal/>
    </border>
    <border>
      <left style="double">
        <color indexed="44"/>
      </left>
      <right/>
      <top/>
      <bottom style="medium">
        <color indexed="64"/>
      </bottom>
      <diagonal/>
    </border>
    <border>
      <left style="double">
        <color indexed="44"/>
      </left>
      <right/>
      <top style="medium">
        <color indexed="64"/>
      </top>
      <bottom style="medium">
        <color indexed="64"/>
      </bottom>
      <diagonal/>
    </border>
    <border>
      <left style="double">
        <color indexed="19"/>
      </left>
      <right/>
      <top style="double">
        <color indexed="19"/>
      </top>
      <bottom/>
      <diagonal/>
    </border>
    <border>
      <left/>
      <right style="double">
        <color indexed="19"/>
      </right>
      <top style="double">
        <color indexed="19"/>
      </top>
      <bottom/>
      <diagonal/>
    </border>
    <border>
      <left/>
      <right style="double">
        <color indexed="19"/>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19"/>
      </left>
      <right/>
      <top style="thin">
        <color indexed="64"/>
      </top>
      <bottom style="medium">
        <color indexed="64"/>
      </bottom>
      <diagonal/>
    </border>
    <border>
      <left/>
      <right style="double">
        <color indexed="19"/>
      </right>
      <top style="thin">
        <color indexed="64"/>
      </top>
      <bottom style="medium">
        <color indexed="64"/>
      </bottom>
      <diagonal/>
    </border>
    <border>
      <left/>
      <right style="double">
        <color indexed="19"/>
      </right>
      <top style="medium">
        <color indexed="64"/>
      </top>
      <bottom style="thin">
        <color indexed="64"/>
      </bottom>
      <diagonal/>
    </border>
    <border>
      <left style="double">
        <color indexed="19"/>
      </left>
      <right/>
      <top style="thin">
        <color indexed="64"/>
      </top>
      <bottom style="thin">
        <color indexed="64"/>
      </bottom>
      <diagonal/>
    </border>
    <border>
      <left/>
      <right style="double">
        <color theme="4" tint="-0.24994659260841701"/>
      </right>
      <top/>
      <bottom/>
      <diagonal/>
    </border>
    <border>
      <left style="double">
        <color theme="4" tint="-0.24994659260841701"/>
      </left>
      <right/>
      <top/>
      <bottom/>
      <diagonal/>
    </border>
    <border>
      <left style="double">
        <color theme="4" tint="-0.24994659260841701"/>
      </left>
      <right style="thin">
        <color indexed="64"/>
      </right>
      <top style="medium">
        <color indexed="64"/>
      </top>
      <bottom style="thin">
        <color indexed="64"/>
      </bottom>
      <diagonal/>
    </border>
    <border>
      <left style="double">
        <color theme="4" tint="-0.24994659260841701"/>
      </left>
      <right style="thin">
        <color indexed="64"/>
      </right>
      <top style="thin">
        <color indexed="64"/>
      </top>
      <bottom style="thin">
        <color indexed="64"/>
      </bottom>
      <diagonal/>
    </border>
    <border>
      <left style="double">
        <color theme="4" tint="-0.24994659260841701"/>
      </left>
      <right style="thin">
        <color indexed="64"/>
      </right>
      <top style="thin">
        <color indexed="64"/>
      </top>
      <bottom style="medium">
        <color indexed="64"/>
      </bottom>
      <diagonal/>
    </border>
    <border>
      <left style="double">
        <color theme="4" tint="-0.24994659260841701"/>
      </left>
      <right style="thin">
        <color indexed="64"/>
      </right>
      <top style="medium">
        <color indexed="64"/>
      </top>
      <bottom/>
      <diagonal/>
    </border>
    <border>
      <left style="thin">
        <color indexed="64"/>
      </left>
      <right style="double">
        <color theme="4" tint="-0.24994659260841701"/>
      </right>
      <top style="medium">
        <color indexed="64"/>
      </top>
      <bottom/>
      <diagonal/>
    </border>
    <border>
      <left style="thin">
        <color indexed="64"/>
      </left>
      <right style="double">
        <color theme="4" tint="-0.24994659260841701"/>
      </right>
      <top style="medium">
        <color indexed="64"/>
      </top>
      <bottom style="thin">
        <color indexed="64"/>
      </bottom>
      <diagonal/>
    </border>
    <border>
      <left style="thin">
        <color indexed="64"/>
      </left>
      <right style="double">
        <color theme="4" tint="-0.24994659260841701"/>
      </right>
      <top style="thin">
        <color indexed="64"/>
      </top>
      <bottom style="medium">
        <color indexed="64"/>
      </bottom>
      <diagonal/>
    </border>
    <border>
      <left/>
      <right/>
      <top/>
      <bottom style="double">
        <color theme="4" tint="-0.24994659260841701"/>
      </bottom>
      <diagonal/>
    </border>
    <border>
      <left/>
      <right style="double">
        <color theme="4" tint="-0.24994659260841701"/>
      </right>
      <top/>
      <bottom style="double">
        <color theme="4" tint="-0.24994659260841701"/>
      </bottom>
      <diagonal/>
    </border>
    <border>
      <left/>
      <right/>
      <top style="double">
        <color theme="3"/>
      </top>
      <bottom/>
      <diagonal/>
    </border>
    <border>
      <left/>
      <right style="double">
        <color theme="3"/>
      </right>
      <top style="double">
        <color theme="3"/>
      </top>
      <bottom/>
      <diagonal/>
    </border>
    <border>
      <left style="double">
        <color theme="3"/>
      </left>
      <right/>
      <top/>
      <bottom/>
      <diagonal/>
    </border>
    <border>
      <left/>
      <right style="double">
        <color theme="3"/>
      </right>
      <top/>
      <bottom/>
      <diagonal/>
    </border>
    <border>
      <left style="double">
        <color theme="3"/>
      </left>
      <right style="thin">
        <color indexed="64"/>
      </right>
      <top/>
      <bottom style="medium">
        <color indexed="64"/>
      </bottom>
      <diagonal/>
    </border>
    <border>
      <left style="thin">
        <color indexed="64"/>
      </left>
      <right style="double">
        <color theme="3"/>
      </right>
      <top style="thin">
        <color indexed="64"/>
      </top>
      <bottom style="thin">
        <color indexed="64"/>
      </bottom>
      <diagonal/>
    </border>
    <border>
      <left style="thin">
        <color indexed="64"/>
      </left>
      <right style="double">
        <color theme="3"/>
      </right>
      <top style="thin">
        <color indexed="64"/>
      </top>
      <bottom style="medium">
        <color indexed="64"/>
      </bottom>
      <diagonal/>
    </border>
    <border>
      <left style="thin">
        <color indexed="64"/>
      </left>
      <right style="thin">
        <color indexed="64"/>
      </right>
      <top style="double">
        <color theme="3" tint="0.59996337778862885"/>
      </top>
      <bottom style="thin">
        <color indexed="64"/>
      </bottom>
      <diagonal/>
    </border>
    <border>
      <left style="double">
        <color theme="3" tint="0.59996337778862885"/>
      </left>
      <right style="thin">
        <color indexed="64"/>
      </right>
      <top style="thin">
        <color indexed="64"/>
      </top>
      <bottom style="thin">
        <color indexed="64"/>
      </bottom>
      <diagonal/>
    </border>
    <border>
      <left style="double">
        <color theme="3" tint="0.59996337778862885"/>
      </left>
      <right/>
      <top/>
      <bottom/>
      <diagonal/>
    </border>
    <border>
      <left/>
      <right style="double">
        <color theme="3" tint="0.59996337778862885"/>
      </right>
      <top/>
      <bottom/>
      <diagonal/>
    </border>
    <border>
      <left style="double">
        <color theme="3" tint="0.59996337778862885"/>
      </left>
      <right/>
      <top/>
      <bottom style="double">
        <color theme="3" tint="0.59996337778862885"/>
      </bottom>
      <diagonal/>
    </border>
    <border>
      <left/>
      <right/>
      <top/>
      <bottom style="double">
        <color theme="3" tint="0.59996337778862885"/>
      </bottom>
      <diagonal/>
    </border>
    <border>
      <left/>
      <right style="double">
        <color theme="3" tint="0.59996337778862885"/>
      </right>
      <top/>
      <bottom style="double">
        <color theme="3" tint="0.59996337778862885"/>
      </bottom>
      <diagonal/>
    </border>
    <border>
      <left/>
      <right/>
      <top style="double">
        <color theme="3" tint="0.39994506668294322"/>
      </top>
      <bottom/>
      <diagonal/>
    </border>
    <border>
      <left/>
      <right style="double">
        <color theme="3" tint="0.39994506668294322"/>
      </right>
      <top style="double">
        <color theme="3" tint="0.39994506668294322"/>
      </top>
      <bottom/>
      <diagonal/>
    </border>
    <border>
      <left style="double">
        <color theme="3" tint="0.39994506668294322"/>
      </left>
      <right style="thin">
        <color indexed="64"/>
      </right>
      <top style="thin">
        <color indexed="64"/>
      </top>
      <bottom style="thin">
        <color indexed="64"/>
      </bottom>
      <diagonal/>
    </border>
    <border>
      <left/>
      <right style="double">
        <color theme="3" tint="0.39994506668294322"/>
      </right>
      <top/>
      <bottom/>
      <diagonal/>
    </border>
    <border>
      <left style="double">
        <color theme="3" tint="0.39994506668294322"/>
      </left>
      <right/>
      <top/>
      <bottom/>
      <diagonal/>
    </border>
    <border>
      <left style="double">
        <color theme="3" tint="0.39994506668294322"/>
      </left>
      <right/>
      <top style="thin">
        <color indexed="64"/>
      </top>
      <bottom style="thin">
        <color indexed="64"/>
      </bottom>
      <diagonal/>
    </border>
    <border>
      <left style="double">
        <color theme="3" tint="0.39994506668294322"/>
      </left>
      <right/>
      <top/>
      <bottom style="double">
        <color theme="3" tint="0.39994506668294322"/>
      </bottom>
      <diagonal/>
    </border>
    <border>
      <left/>
      <right/>
      <top/>
      <bottom style="double">
        <color theme="3" tint="0.39994506668294322"/>
      </bottom>
      <diagonal/>
    </border>
    <border>
      <left/>
      <right style="double">
        <color theme="3" tint="0.39994506668294322"/>
      </right>
      <top/>
      <bottom style="double">
        <color theme="3" tint="0.39994506668294322"/>
      </bottom>
      <diagonal/>
    </border>
    <border>
      <left style="thin">
        <color indexed="64"/>
      </left>
      <right style="double">
        <color theme="3"/>
      </right>
      <top style="medium">
        <color indexed="64"/>
      </top>
      <bottom style="thin">
        <color indexed="64"/>
      </bottom>
      <diagonal/>
    </border>
    <border>
      <left style="double">
        <color theme="3"/>
      </left>
      <right/>
      <top style="double">
        <color theme="3"/>
      </top>
      <bottom/>
      <diagonal/>
    </border>
    <border>
      <left/>
      <right style="medium">
        <color indexed="64"/>
      </right>
      <top style="double">
        <color theme="3"/>
      </top>
      <bottom/>
      <diagonal/>
    </border>
    <border>
      <left style="double">
        <color theme="3"/>
      </left>
      <right style="thin">
        <color indexed="64"/>
      </right>
      <top style="thin">
        <color indexed="64"/>
      </top>
      <bottom style="medium">
        <color indexed="64"/>
      </bottom>
      <diagonal/>
    </border>
    <border>
      <left style="double">
        <color theme="3"/>
      </left>
      <right style="thin">
        <color indexed="64"/>
      </right>
      <top style="medium">
        <color indexed="64"/>
      </top>
      <bottom style="thin">
        <color indexed="64"/>
      </bottom>
      <diagonal/>
    </border>
    <border>
      <left style="double">
        <color theme="3"/>
      </left>
      <right style="thin">
        <color indexed="64"/>
      </right>
      <top style="medium">
        <color indexed="64"/>
      </top>
      <bottom/>
      <diagonal/>
    </border>
    <border>
      <left style="double">
        <color theme="3"/>
      </left>
      <right/>
      <top style="medium">
        <color indexed="64"/>
      </top>
      <bottom/>
      <diagonal/>
    </border>
    <border>
      <left style="double">
        <color theme="3"/>
      </left>
      <right style="thin">
        <color indexed="64"/>
      </right>
      <top style="thin">
        <color indexed="64"/>
      </top>
      <bottom style="thin">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4" tint="-0.24994659260841701"/>
      </left>
      <right/>
      <top/>
      <bottom style="double">
        <color theme="4" tint="-0.24994659260841701"/>
      </bottom>
      <diagonal/>
    </border>
    <border>
      <left style="double">
        <color theme="4" tint="-0.24994659260841701"/>
      </left>
      <right/>
      <top style="medium">
        <color indexed="64"/>
      </top>
      <bottom style="thin">
        <color indexed="64"/>
      </bottom>
      <diagonal/>
    </border>
    <border>
      <left style="double">
        <color theme="4" tint="-0.24994659260841701"/>
      </left>
      <right/>
      <top style="medium">
        <color indexed="64"/>
      </top>
      <bottom/>
      <diagonal/>
    </border>
    <border>
      <left style="double">
        <color theme="3" tint="0.59996337778862885"/>
      </left>
      <right/>
      <top style="thin">
        <color indexed="64"/>
      </top>
      <bottom/>
      <diagonal/>
    </border>
    <border>
      <left/>
      <right style="double">
        <color theme="3" tint="0.59996337778862885"/>
      </right>
      <top style="thin">
        <color indexed="64"/>
      </top>
      <bottom/>
      <diagonal/>
    </border>
    <border>
      <left style="double">
        <color theme="3" tint="0.39994506668294322"/>
      </left>
      <right/>
      <top style="double">
        <color theme="3" tint="0.39994506668294322"/>
      </top>
      <bottom style="thin">
        <color indexed="64"/>
      </bottom>
      <diagonal/>
    </border>
    <border>
      <left/>
      <right/>
      <top style="double">
        <color theme="3" tint="0.39994506668294322"/>
      </top>
      <bottom style="thin">
        <color indexed="64"/>
      </bottom>
      <diagonal/>
    </border>
    <border>
      <left style="double">
        <color theme="3" tint="0.39994506668294322"/>
      </left>
      <right/>
      <top style="double">
        <color indexed="44"/>
      </top>
      <bottom style="thin">
        <color indexed="64"/>
      </bottom>
      <diagonal/>
    </border>
    <border>
      <left style="double">
        <color indexed="44"/>
      </left>
      <right/>
      <top/>
      <bottom style="double">
        <color theme="3" tint="0.59996337778862885"/>
      </bottom>
      <diagonal/>
    </border>
    <border>
      <left style="double">
        <color theme="3" tint="0.59996337778862885"/>
      </left>
      <right/>
      <top style="double">
        <color theme="3" tint="0.59996337778862885"/>
      </top>
      <bottom style="thin">
        <color indexed="64"/>
      </bottom>
      <diagonal/>
    </border>
    <border>
      <left/>
      <right style="thin">
        <color indexed="64"/>
      </right>
      <top style="double">
        <color theme="3" tint="0.59996337778862885"/>
      </top>
      <bottom style="thin">
        <color indexed="64"/>
      </bottom>
      <diagonal/>
    </border>
    <border>
      <left style="thin">
        <color indexed="64"/>
      </left>
      <right style="double">
        <color theme="3" tint="0.59996337778862885"/>
      </right>
      <top style="double">
        <color theme="3" tint="0.59996337778862885"/>
      </top>
      <bottom style="thin">
        <color indexed="64"/>
      </bottom>
      <diagonal/>
    </border>
    <border>
      <left style="thin">
        <color indexed="64"/>
      </left>
      <right style="double">
        <color theme="3" tint="0.59996337778862885"/>
      </right>
      <top style="thin">
        <color indexed="64"/>
      </top>
      <bottom style="thin">
        <color indexed="64"/>
      </bottom>
      <diagonal/>
    </border>
    <border>
      <left/>
      <right style="double">
        <color theme="3" tint="0.59996337778862885"/>
      </right>
      <top style="thin">
        <color indexed="64"/>
      </top>
      <bottom style="thin">
        <color indexed="64"/>
      </bottom>
      <diagonal/>
    </border>
    <border>
      <left style="double">
        <color theme="3"/>
      </left>
      <right style="thin">
        <color auto="1"/>
      </right>
      <top style="double">
        <color theme="3"/>
      </top>
      <bottom style="thin">
        <color auto="1"/>
      </bottom>
      <diagonal/>
    </border>
    <border>
      <left style="thin">
        <color auto="1"/>
      </left>
      <right style="thin">
        <color auto="1"/>
      </right>
      <top style="double">
        <color theme="3"/>
      </top>
      <bottom style="thin">
        <color auto="1"/>
      </bottom>
      <diagonal/>
    </border>
    <border>
      <left style="thin">
        <color auto="1"/>
      </left>
      <right style="double">
        <color theme="3"/>
      </right>
      <top style="double">
        <color theme="3"/>
      </top>
      <bottom style="thin">
        <color auto="1"/>
      </bottom>
      <diagonal/>
    </border>
    <border>
      <left style="double">
        <color theme="3"/>
      </left>
      <right style="thin">
        <color auto="1"/>
      </right>
      <top style="thin">
        <color auto="1"/>
      </top>
      <bottom style="double">
        <color theme="3"/>
      </bottom>
      <diagonal/>
    </border>
    <border>
      <left style="thin">
        <color auto="1"/>
      </left>
      <right style="thin">
        <color auto="1"/>
      </right>
      <top style="thin">
        <color auto="1"/>
      </top>
      <bottom style="double">
        <color theme="3"/>
      </bottom>
      <diagonal/>
    </border>
    <border>
      <left style="thin">
        <color auto="1"/>
      </left>
      <right style="double">
        <color theme="3"/>
      </right>
      <top style="thin">
        <color auto="1"/>
      </top>
      <bottom style="double">
        <color theme="3"/>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18"/>
      </bottom>
      <diagonal/>
    </border>
    <border>
      <left style="double">
        <color indexed="18"/>
      </left>
      <right/>
      <top style="double">
        <color indexed="18"/>
      </top>
      <bottom style="thin">
        <color indexed="64"/>
      </bottom>
      <diagonal/>
    </border>
    <border>
      <left/>
      <right/>
      <top style="double">
        <color indexed="18"/>
      </top>
      <bottom style="thin">
        <color indexed="64"/>
      </bottom>
      <diagonal/>
    </border>
    <border>
      <left/>
      <right style="double">
        <color indexed="18"/>
      </right>
      <top style="double">
        <color indexed="18"/>
      </top>
      <bottom style="thin">
        <color indexed="64"/>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theme="2" tint="-0.499984740745262"/>
      </left>
      <right style="thin">
        <color indexed="64"/>
      </right>
      <top style="medium">
        <color indexed="64"/>
      </top>
      <bottom style="thin">
        <color indexed="64"/>
      </bottom>
      <diagonal/>
    </border>
    <border>
      <left style="double">
        <color theme="2" tint="-0.499984740745262"/>
      </left>
      <right style="thin">
        <color indexed="64"/>
      </right>
      <top style="thin">
        <color indexed="64"/>
      </top>
      <bottom style="thin">
        <color indexed="64"/>
      </bottom>
      <diagonal/>
    </border>
    <border>
      <left style="double">
        <color theme="2" tint="-0.499984740745262"/>
      </left>
      <right style="thin">
        <color indexed="64"/>
      </right>
      <top style="thin">
        <color indexed="64"/>
      </top>
      <bottom style="medium">
        <color indexed="64"/>
      </bottom>
      <diagonal/>
    </border>
    <border>
      <left style="thin">
        <color indexed="64"/>
      </left>
      <right style="double">
        <color theme="2" tint="-0.499984740745262"/>
      </right>
      <top style="medium">
        <color indexed="64"/>
      </top>
      <bottom style="thin">
        <color indexed="64"/>
      </bottom>
      <diagonal/>
    </border>
    <border>
      <left style="thin">
        <color indexed="64"/>
      </left>
      <right style="double">
        <color theme="2" tint="-0.499984740745262"/>
      </right>
      <top style="thin">
        <color indexed="64"/>
      </top>
      <bottom style="thin">
        <color indexed="64"/>
      </bottom>
      <diagonal/>
    </border>
    <border>
      <left style="double">
        <color theme="2" tint="-0.499984740745262"/>
      </left>
      <right style="thin">
        <color indexed="64"/>
      </right>
      <top style="medium">
        <color indexed="64"/>
      </top>
      <bottom/>
      <diagonal/>
    </border>
    <border>
      <left style="thin">
        <color indexed="64"/>
      </left>
      <right style="double">
        <color theme="2" tint="-0.499984740745262"/>
      </right>
      <top style="medium">
        <color indexed="64"/>
      </top>
      <bottom/>
      <diagonal/>
    </border>
    <border>
      <left style="thin">
        <color indexed="64"/>
      </left>
      <right style="double">
        <color theme="2" tint="-0.499984740745262"/>
      </right>
      <top style="thin">
        <color indexed="64"/>
      </top>
      <bottom style="medium">
        <color indexed="64"/>
      </bottom>
      <diagonal/>
    </border>
    <border>
      <left style="thin">
        <color indexed="64"/>
      </left>
      <right style="double">
        <color theme="2" tint="-0.499984740745262"/>
      </right>
      <top/>
      <bottom/>
      <diagonal/>
    </border>
    <border>
      <left style="thin">
        <color indexed="64"/>
      </left>
      <right style="double">
        <color theme="2" tint="-0.499984740745262"/>
      </right>
      <top/>
      <bottom style="medium">
        <color indexed="64"/>
      </bottom>
      <diagonal/>
    </border>
    <border>
      <left style="double">
        <color theme="2" tint="-0.499984740745262"/>
      </left>
      <right style="thin">
        <color indexed="64"/>
      </right>
      <top/>
      <bottom style="double">
        <color theme="2" tint="-0.499984740745262"/>
      </bottom>
      <diagonal/>
    </border>
    <border>
      <left style="double">
        <color theme="8" tint="-0.24994659260841701"/>
      </left>
      <right/>
      <top style="double">
        <color theme="8" tint="-0.24994659260841701"/>
      </top>
      <bottom/>
      <diagonal/>
    </border>
    <border>
      <left/>
      <right/>
      <top style="double">
        <color theme="8" tint="-0.24994659260841701"/>
      </top>
      <bottom/>
      <diagonal/>
    </border>
    <border>
      <left/>
      <right style="double">
        <color theme="8" tint="-0.24994659260841701"/>
      </right>
      <top style="double">
        <color theme="8" tint="-0.24994659260841701"/>
      </top>
      <bottom/>
      <diagonal/>
    </border>
    <border>
      <left style="double">
        <color theme="8" tint="-0.24994659260841701"/>
      </left>
      <right/>
      <top/>
      <bottom style="medium">
        <color indexed="64"/>
      </bottom>
      <diagonal/>
    </border>
    <border>
      <left/>
      <right style="double">
        <color theme="8" tint="-0.24994659260841701"/>
      </right>
      <top/>
      <bottom style="medium">
        <color indexed="64"/>
      </bottom>
      <diagonal/>
    </border>
    <border>
      <left style="double">
        <color theme="8" tint="-0.24994659260841701"/>
      </left>
      <right style="medium">
        <color indexed="64"/>
      </right>
      <top style="medium">
        <color indexed="64"/>
      </top>
      <bottom/>
      <diagonal/>
    </border>
    <border>
      <left style="medium">
        <color indexed="64"/>
      </left>
      <right style="double">
        <color theme="8" tint="-0.24994659260841701"/>
      </right>
      <top style="medium">
        <color indexed="64"/>
      </top>
      <bottom/>
      <diagonal/>
    </border>
    <border>
      <left style="double">
        <color theme="8" tint="-0.24994659260841701"/>
      </left>
      <right style="thin">
        <color indexed="64"/>
      </right>
      <top style="medium">
        <color indexed="64"/>
      </top>
      <bottom style="thin">
        <color indexed="64"/>
      </bottom>
      <diagonal/>
    </border>
    <border>
      <left style="thin">
        <color indexed="64"/>
      </left>
      <right style="double">
        <color theme="8" tint="-0.24994659260841701"/>
      </right>
      <top style="medium">
        <color indexed="64"/>
      </top>
      <bottom style="thin">
        <color indexed="64"/>
      </bottom>
      <diagonal/>
    </border>
    <border>
      <left style="double">
        <color theme="8" tint="-0.24994659260841701"/>
      </left>
      <right style="thin">
        <color indexed="64"/>
      </right>
      <top style="thin">
        <color indexed="64"/>
      </top>
      <bottom style="thin">
        <color indexed="64"/>
      </bottom>
      <diagonal/>
    </border>
    <border>
      <left style="thin">
        <color indexed="64"/>
      </left>
      <right style="double">
        <color theme="8" tint="-0.24994659260841701"/>
      </right>
      <top style="thin">
        <color indexed="64"/>
      </top>
      <bottom style="thin">
        <color indexed="64"/>
      </bottom>
      <diagonal/>
    </border>
    <border>
      <left style="double">
        <color theme="8" tint="-0.24994659260841701"/>
      </left>
      <right style="thin">
        <color indexed="64"/>
      </right>
      <top style="thin">
        <color indexed="64"/>
      </top>
      <bottom style="medium">
        <color indexed="64"/>
      </bottom>
      <diagonal/>
    </border>
    <border>
      <left style="thin">
        <color indexed="64"/>
      </left>
      <right style="double">
        <color theme="8" tint="-0.24994659260841701"/>
      </right>
      <top style="thin">
        <color indexed="64"/>
      </top>
      <bottom style="medium">
        <color indexed="64"/>
      </bottom>
      <diagonal/>
    </border>
    <border>
      <left style="double">
        <color theme="8" tint="-0.24994659260841701"/>
      </left>
      <right/>
      <top/>
      <bottom/>
      <diagonal/>
    </border>
    <border>
      <left/>
      <right style="double">
        <color theme="8" tint="-0.24994659260841701"/>
      </right>
      <top/>
      <bottom/>
      <diagonal/>
    </border>
    <border>
      <left style="double">
        <color theme="8" tint="-0.24994659260841701"/>
      </left>
      <right/>
      <top/>
      <bottom style="double">
        <color theme="8" tint="-0.24994659260841701"/>
      </bottom>
      <diagonal/>
    </border>
    <border>
      <left/>
      <right/>
      <top/>
      <bottom style="double">
        <color theme="8" tint="-0.24994659260841701"/>
      </bottom>
      <diagonal/>
    </border>
    <border>
      <left/>
      <right style="double">
        <color theme="8" tint="-0.24994659260841701"/>
      </right>
      <top/>
      <bottom style="double">
        <color theme="8" tint="-0.24994659260841701"/>
      </bottom>
      <diagonal/>
    </border>
    <border>
      <left style="double">
        <color theme="8" tint="-0.24994659260841701"/>
      </left>
      <right style="thin">
        <color indexed="64"/>
      </right>
      <top style="medium">
        <color indexed="64"/>
      </top>
      <bottom style="medium">
        <color indexed="64"/>
      </bottom>
      <diagonal/>
    </border>
    <border>
      <left style="thin">
        <color indexed="64"/>
      </left>
      <right style="double">
        <color theme="8" tint="-0.24994659260841701"/>
      </right>
      <top style="medium">
        <color indexed="64"/>
      </top>
      <bottom style="medium">
        <color indexed="64"/>
      </bottom>
      <diagonal/>
    </border>
    <border>
      <left style="double">
        <color theme="8" tint="-0.24994659260841701"/>
      </left>
      <right style="thin">
        <color indexed="64"/>
      </right>
      <top/>
      <bottom style="medium">
        <color indexed="64"/>
      </bottom>
      <diagonal/>
    </border>
    <border>
      <left style="thin">
        <color indexed="64"/>
      </left>
      <right style="double">
        <color theme="8" tint="-0.24994659260841701"/>
      </right>
      <top/>
      <bottom style="medium">
        <color indexed="64"/>
      </bottom>
      <diagonal/>
    </border>
    <border>
      <left style="double">
        <color theme="8" tint="-0.24994659260841701"/>
      </left>
      <right/>
      <top style="medium">
        <color indexed="64"/>
      </top>
      <bottom style="medium">
        <color indexed="64"/>
      </bottom>
      <diagonal/>
    </border>
    <border>
      <left/>
      <right style="double">
        <color theme="8" tint="-0.24994659260841701"/>
      </right>
      <top style="medium">
        <color indexed="64"/>
      </top>
      <bottom style="medium">
        <color indexed="64"/>
      </bottom>
      <diagonal/>
    </border>
    <border>
      <left style="double">
        <color theme="8" tint="-0.24994659260841701"/>
      </left>
      <right/>
      <top style="thin">
        <color indexed="64"/>
      </top>
      <bottom style="medium">
        <color indexed="64"/>
      </bottom>
      <diagonal/>
    </border>
    <border>
      <left/>
      <right style="double">
        <color theme="8" tint="-0.24994659260841701"/>
      </right>
      <top style="thin">
        <color indexed="64"/>
      </top>
      <bottom style="medium">
        <color indexed="64"/>
      </bottom>
      <diagonal/>
    </border>
    <border>
      <left style="double">
        <color theme="8" tint="-0.24994659260841701"/>
      </left>
      <right/>
      <top style="medium">
        <color indexed="64"/>
      </top>
      <bottom/>
      <diagonal/>
    </border>
    <border>
      <left/>
      <right style="double">
        <color theme="8" tint="-0.24994659260841701"/>
      </right>
      <top style="medium">
        <color indexed="64"/>
      </top>
      <bottom/>
      <diagonal/>
    </border>
    <border>
      <left style="double">
        <color theme="8" tint="-0.24994659260841701"/>
      </left>
      <right style="thin">
        <color indexed="64"/>
      </right>
      <top style="thin">
        <color indexed="64"/>
      </top>
      <bottom/>
      <diagonal/>
    </border>
    <border>
      <left style="double">
        <color theme="8" tint="-0.24994659260841701"/>
      </left>
      <right style="medium">
        <color indexed="64"/>
      </right>
      <top style="medium">
        <color indexed="64"/>
      </top>
      <bottom style="medium">
        <color indexed="64"/>
      </bottom>
      <diagonal/>
    </border>
    <border>
      <left style="double">
        <color theme="8" tint="-0.24994659260841701"/>
      </left>
      <right/>
      <top style="thin">
        <color indexed="64"/>
      </top>
      <bottom/>
      <diagonal/>
    </border>
    <border>
      <left/>
      <right style="double">
        <color theme="8" tint="-0.24994659260841701"/>
      </right>
      <top style="thin">
        <color indexed="64"/>
      </top>
      <bottom/>
      <diagonal/>
    </border>
    <border>
      <left style="double">
        <color theme="8" tint="-0.24994659260841701"/>
      </left>
      <right/>
      <top/>
      <bottom style="double">
        <color indexed="10"/>
      </bottom>
      <diagonal/>
    </border>
    <border>
      <left/>
      <right style="double">
        <color theme="8" tint="-0.24994659260841701"/>
      </right>
      <top/>
      <bottom style="double">
        <color indexed="10"/>
      </bottom>
      <diagonal/>
    </border>
    <border>
      <left style="double">
        <color theme="8" tint="-0.24994659260841701"/>
      </left>
      <right/>
      <top style="double">
        <color indexed="10"/>
      </top>
      <bottom/>
      <diagonal/>
    </border>
    <border>
      <left/>
      <right style="double">
        <color theme="8" tint="-0.24994659260841701"/>
      </right>
      <top style="double">
        <color indexed="10"/>
      </top>
      <bottom/>
      <diagonal/>
    </border>
    <border>
      <left style="thin">
        <color indexed="64"/>
      </left>
      <right style="double">
        <color theme="8" tint="-0.24994659260841701"/>
      </right>
      <top style="thin">
        <color indexed="64"/>
      </top>
      <bottom/>
      <diagonal/>
    </border>
    <border>
      <left style="double">
        <color theme="8" tint="-0.24994659260841701"/>
      </left>
      <right/>
      <top style="thin">
        <color indexed="64"/>
      </top>
      <bottom style="thin">
        <color indexed="64"/>
      </bottom>
      <diagonal/>
    </border>
    <border>
      <left/>
      <right style="double">
        <color theme="8" tint="-0.24994659260841701"/>
      </right>
      <top style="thin">
        <color indexed="64"/>
      </top>
      <bottom style="thin">
        <color indexed="64"/>
      </bottom>
      <diagonal/>
    </border>
    <border>
      <left style="medium">
        <color indexed="64"/>
      </left>
      <right style="double">
        <color theme="8" tint="-0.24994659260841701"/>
      </right>
      <top style="medium">
        <color indexed="64"/>
      </top>
      <bottom style="medium">
        <color indexed="64"/>
      </bottom>
      <diagonal/>
    </border>
    <border>
      <left style="double">
        <color theme="8" tint="-0.24994659260841701"/>
      </left>
      <right/>
      <top/>
      <bottom style="thin">
        <color indexed="64"/>
      </bottom>
      <diagonal/>
    </border>
    <border>
      <left/>
      <right style="double">
        <color theme="8" tint="-0.24994659260841701"/>
      </right>
      <top/>
      <bottom style="thin">
        <color indexed="64"/>
      </bottom>
      <diagonal/>
    </border>
    <border>
      <left style="double">
        <color theme="8" tint="-0.24994659260841701"/>
      </left>
      <right/>
      <top style="medium">
        <color indexed="64"/>
      </top>
      <bottom style="thin">
        <color indexed="64"/>
      </bottom>
      <diagonal/>
    </border>
    <border>
      <left style="double">
        <color theme="8" tint="-0.24994659260841701"/>
      </left>
      <right style="thin">
        <color indexed="64"/>
      </right>
      <top style="thin">
        <color indexed="64"/>
      </top>
      <bottom style="double">
        <color theme="8" tint="-0.24994659260841701"/>
      </bottom>
      <diagonal/>
    </border>
    <border>
      <left style="thin">
        <color indexed="64"/>
      </left>
      <right/>
      <top style="thin">
        <color indexed="64"/>
      </top>
      <bottom style="double">
        <color theme="8" tint="-0.24994659260841701"/>
      </bottom>
      <diagonal/>
    </border>
    <border>
      <left/>
      <right style="double">
        <color theme="8" tint="-0.24994659260841701"/>
      </right>
      <top style="thin">
        <color indexed="64"/>
      </top>
      <bottom style="double">
        <color theme="8" tint="-0.24994659260841701"/>
      </bottom>
      <diagonal/>
    </border>
    <border>
      <left style="double">
        <color theme="8" tint="-0.24994659260841701"/>
      </left>
      <right style="thin">
        <color indexed="64"/>
      </right>
      <top/>
      <bottom/>
      <diagonal/>
    </border>
    <border>
      <left style="thin">
        <color indexed="64"/>
      </left>
      <right style="double">
        <color theme="8" tint="-0.24994659260841701"/>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ouble">
        <color indexed="18"/>
      </right>
      <top style="thin">
        <color indexed="64"/>
      </top>
      <bottom style="double">
        <color indexed="18"/>
      </bottom>
      <diagonal/>
    </border>
  </borders>
  <cellStyleXfs count="45">
    <xf numFmtId="0" fontId="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183" fontId="1" fillId="0" borderId="0" applyFont="0" applyFill="0" applyBorder="0" applyAlignment="0" applyProtection="0"/>
    <xf numFmtId="0" fontId="4"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xf numFmtId="0" fontId="3" fillId="0" borderId="0"/>
    <xf numFmtId="9" fontId="3" fillId="0" borderId="0" applyFont="0" applyFill="0" applyBorder="0" applyAlignment="0" applyProtection="0"/>
    <xf numFmtId="0" fontId="1" fillId="0" borderId="0" applyNumberFormat="0" applyFill="0" applyBorder="0" applyAlignment="0" applyProtection="0"/>
    <xf numFmtId="165" fontId="37" fillId="0" borderId="0" applyFont="0" applyFill="0" applyBorder="0" applyAlignment="0" applyProtection="0"/>
    <xf numFmtId="164" fontId="3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8"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165" fontId="1" fillId="0" borderId="0" applyFont="0" applyFill="0" applyBorder="0" applyAlignment="0" applyProtection="0"/>
  </cellStyleXfs>
  <cellXfs count="2294">
    <xf numFmtId="0" fontId="0" fillId="0" borderId="0" xfId="0"/>
    <xf numFmtId="0" fontId="6" fillId="0" borderId="0" xfId="1" applyFont="1"/>
    <xf numFmtId="0" fontId="2" fillId="2" borderId="0" xfId="1" applyFont="1" applyFill="1" applyAlignment="1">
      <alignment horizontal="center"/>
    </xf>
    <xf numFmtId="0" fontId="10" fillId="0" borderId="0" xfId="1" applyFont="1"/>
    <xf numFmtId="0" fontId="0" fillId="2" borderId="0" xfId="1" applyFont="1" applyFill="1"/>
    <xf numFmtId="0" fontId="8" fillId="0" borderId="1" xfId="1" applyFont="1" applyBorder="1"/>
    <xf numFmtId="0" fontId="6" fillId="0" borderId="0" xfId="1" applyFont="1" applyBorder="1"/>
    <xf numFmtId="0" fontId="6" fillId="0" borderId="2" xfId="1" applyFont="1" applyBorder="1"/>
    <xf numFmtId="0" fontId="6" fillId="0" borderId="3" xfId="1" applyFont="1" applyBorder="1"/>
    <xf numFmtId="164" fontId="6" fillId="0" borderId="4" xfId="6" applyFont="1" applyBorder="1"/>
    <xf numFmtId="164" fontId="6" fillId="0" borderId="5" xfId="6" applyFont="1" applyBorder="1"/>
    <xf numFmtId="0" fontId="6" fillId="0" borderId="3" xfId="1" applyFont="1" applyBorder="1" applyAlignment="1">
      <alignment wrapText="1"/>
    </xf>
    <xf numFmtId="0" fontId="6" fillId="0" borderId="1" xfId="1" applyFont="1" applyBorder="1"/>
    <xf numFmtId="164" fontId="6" fillId="0" borderId="0" xfId="6" applyFont="1" applyBorder="1" applyAlignment="1">
      <alignment horizontal="center"/>
    </xf>
    <xf numFmtId="164" fontId="6" fillId="0" borderId="0" xfId="6" applyFont="1" applyFill="1" applyBorder="1"/>
    <xf numFmtId="164" fontId="6" fillId="0" borderId="0" xfId="6" applyFont="1" applyFill="1" applyBorder="1" applyAlignment="1">
      <alignment horizontal="center"/>
    </xf>
    <xf numFmtId="164" fontId="6" fillId="0" borderId="2" xfId="6" applyFont="1" applyBorder="1" applyAlignment="1">
      <alignment horizontal="center"/>
    </xf>
    <xf numFmtId="178" fontId="6" fillId="0" borderId="4" xfId="6" applyNumberFormat="1" applyFont="1" applyBorder="1"/>
    <xf numFmtId="0" fontId="6" fillId="3" borderId="1" xfId="1" applyFont="1" applyFill="1" applyBorder="1" applyAlignment="1">
      <alignment horizontal="left"/>
    </xf>
    <xf numFmtId="0" fontId="6" fillId="3" borderId="0" xfId="1" applyFont="1" applyFill="1" applyBorder="1" applyAlignment="1">
      <alignment horizontal="left"/>
    </xf>
    <xf numFmtId="0" fontId="6" fillId="3" borderId="2" xfId="1" applyFont="1" applyFill="1" applyBorder="1" applyAlignment="1">
      <alignment horizontal="left"/>
    </xf>
    <xf numFmtId="0" fontId="6" fillId="0" borderId="1" xfId="1" applyFont="1" applyFill="1" applyBorder="1" applyAlignment="1">
      <alignment horizontal="left"/>
    </xf>
    <xf numFmtId="0" fontId="6" fillId="0" borderId="0" xfId="1" applyFont="1" applyFill="1" applyBorder="1" applyAlignment="1">
      <alignment horizontal="left"/>
    </xf>
    <xf numFmtId="0" fontId="6" fillId="0" borderId="2" xfId="1" applyFont="1" applyFill="1" applyBorder="1" applyAlignment="1">
      <alignment horizontal="left"/>
    </xf>
    <xf numFmtId="0" fontId="6" fillId="3" borderId="1" xfId="1" applyFont="1" applyFill="1" applyBorder="1"/>
    <xf numFmtId="0" fontId="6" fillId="3" borderId="0" xfId="1" applyFont="1" applyFill="1" applyBorder="1"/>
    <xf numFmtId="0" fontId="6" fillId="3" borderId="2" xfId="1" applyFont="1" applyFill="1" applyBorder="1"/>
    <xf numFmtId="0" fontId="6" fillId="0" borderId="1" xfId="1" applyFont="1" applyFill="1" applyBorder="1"/>
    <xf numFmtId="0" fontId="6" fillId="0" borderId="0" xfId="1" applyFont="1" applyFill="1" applyBorder="1"/>
    <xf numFmtId="0" fontId="6" fillId="0" borderId="2" xfId="1" applyFont="1" applyFill="1" applyBorder="1"/>
    <xf numFmtId="0" fontId="6" fillId="0" borderId="6" xfId="1" applyFont="1" applyBorder="1"/>
    <xf numFmtId="0" fontId="6" fillId="0" borderId="7" xfId="1" applyFont="1" applyBorder="1"/>
    <xf numFmtId="0" fontId="6" fillId="0" borderId="8" xfId="1" applyFont="1" applyBorder="1"/>
    <xf numFmtId="0" fontId="6" fillId="0" borderId="3" xfId="1" applyFont="1" applyBorder="1" applyAlignment="1">
      <alignment horizontal="center"/>
    </xf>
    <xf numFmtId="179" fontId="6" fillId="0" borderId="4" xfId="1" applyNumberFormat="1" applyFont="1" applyBorder="1"/>
    <xf numFmtId="0" fontId="6" fillId="0" borderId="4" xfId="1" applyFont="1" applyBorder="1"/>
    <xf numFmtId="0" fontId="6" fillId="0" borderId="4" xfId="1" applyFont="1" applyBorder="1" applyAlignment="1">
      <alignment horizontal="center"/>
    </xf>
    <xf numFmtId="0" fontId="6" fillId="0" borderId="0" xfId="1" applyFont="1" applyFill="1"/>
    <xf numFmtId="2" fontId="6" fillId="0" borderId="9" xfId="1" applyNumberFormat="1" applyFont="1" applyFill="1" applyBorder="1"/>
    <xf numFmtId="2" fontId="6" fillId="0" borderId="3" xfId="1" applyNumberFormat="1" applyFont="1" applyFill="1" applyBorder="1"/>
    <xf numFmtId="175" fontId="6" fillId="0" borderId="4" xfId="1" applyNumberFormat="1" applyFont="1" applyFill="1" applyBorder="1"/>
    <xf numFmtId="2" fontId="6" fillId="0" borderId="5" xfId="1" applyNumberFormat="1" applyFont="1" applyFill="1" applyBorder="1"/>
    <xf numFmtId="0" fontId="6" fillId="0" borderId="5" xfId="1" applyFont="1" applyFill="1" applyBorder="1"/>
    <xf numFmtId="0" fontId="6" fillId="0" borderId="10" xfId="1" applyFont="1" applyFill="1" applyBorder="1"/>
    <xf numFmtId="175" fontId="6" fillId="0" borderId="11" xfId="1" applyNumberFormat="1" applyFont="1" applyFill="1" applyBorder="1"/>
    <xf numFmtId="0" fontId="6" fillId="0" borderId="12" xfId="1" applyFont="1" applyFill="1" applyBorder="1"/>
    <xf numFmtId="2" fontId="6" fillId="0" borderId="13" xfId="1" applyNumberFormat="1" applyFont="1" applyFill="1" applyBorder="1"/>
    <xf numFmtId="175" fontId="6" fillId="0" borderId="14" xfId="1" applyNumberFormat="1" applyFont="1" applyFill="1" applyBorder="1"/>
    <xf numFmtId="2" fontId="6" fillId="0" borderId="3" xfId="1" applyNumberFormat="1" applyFont="1" applyFill="1" applyBorder="1" applyAlignment="1">
      <alignment wrapText="1"/>
    </xf>
    <xf numFmtId="169" fontId="0" fillId="2" borderId="0" xfId="1" applyNumberFormat="1" applyFont="1" applyFill="1"/>
    <xf numFmtId="0" fontId="2" fillId="2" borderId="4" xfId="1" applyFont="1" applyFill="1" applyBorder="1" applyAlignment="1">
      <alignment horizontal="center"/>
    </xf>
    <xf numFmtId="0" fontId="0" fillId="2" borderId="4" xfId="1" applyFont="1" applyFill="1" applyBorder="1"/>
    <xf numFmtId="182" fontId="0" fillId="2" borderId="4" xfId="6" applyNumberFormat="1" applyFont="1" applyFill="1" applyBorder="1"/>
    <xf numFmtId="0" fontId="12" fillId="2" borderId="0" xfId="1" quotePrefix="1" applyFont="1" applyFill="1"/>
    <xf numFmtId="169" fontId="2" fillId="2" borderId="4" xfId="1" applyNumberFormat="1" applyFont="1" applyFill="1" applyBorder="1" applyAlignment="1">
      <alignment horizontal="left"/>
    </xf>
    <xf numFmtId="169" fontId="2" fillId="2" borderId="15" xfId="1" applyNumberFormat="1" applyFont="1" applyFill="1" applyBorder="1" applyAlignment="1">
      <alignment horizontal="left"/>
    </xf>
    <xf numFmtId="0" fontId="2" fillId="2" borderId="16" xfId="1" applyFont="1" applyFill="1" applyBorder="1" applyAlignment="1">
      <alignment horizontal="center"/>
    </xf>
    <xf numFmtId="0" fontId="2" fillId="2" borderId="0" xfId="1" applyFont="1" applyFill="1"/>
    <xf numFmtId="164" fontId="0" fillId="2" borderId="4" xfId="6" applyNumberFormat="1" applyFont="1" applyFill="1" applyBorder="1"/>
    <xf numFmtId="0" fontId="0" fillId="2" borderId="16" xfId="1" applyFont="1" applyFill="1" applyBorder="1"/>
    <xf numFmtId="181" fontId="6" fillId="0" borderId="4" xfId="6" applyNumberFormat="1" applyFont="1" applyBorder="1"/>
    <xf numFmtId="181" fontId="6" fillId="0" borderId="5" xfId="6" applyNumberFormat="1" applyFont="1" applyBorder="1"/>
    <xf numFmtId="0" fontId="13" fillId="4" borderId="0" xfId="1" applyFont="1" applyFill="1" applyBorder="1" applyAlignment="1">
      <alignment wrapText="1"/>
    </xf>
    <xf numFmtId="0" fontId="13" fillId="2" borderId="0" xfId="1" applyFont="1" applyFill="1" applyBorder="1" applyAlignment="1">
      <alignment wrapText="1"/>
    </xf>
    <xf numFmtId="0" fontId="13" fillId="4" borderId="0" xfId="1" applyFont="1" applyFill="1" applyAlignment="1">
      <alignment wrapText="1"/>
    </xf>
    <xf numFmtId="0" fontId="13" fillId="2" borderId="0" xfId="1" applyFont="1" applyFill="1" applyAlignment="1">
      <alignment wrapText="1"/>
    </xf>
    <xf numFmtId="0" fontId="13" fillId="2" borderId="0" xfId="1" applyFont="1" applyFill="1" applyBorder="1" applyAlignment="1">
      <alignment horizontal="justify" wrapText="1"/>
    </xf>
    <xf numFmtId="0" fontId="14" fillId="2" borderId="0" xfId="4" applyFont="1" applyFill="1" applyBorder="1" applyAlignment="1" applyProtection="1">
      <alignment wrapText="1"/>
    </xf>
    <xf numFmtId="0" fontId="13" fillId="0" borderId="0" xfId="1" applyFont="1" applyBorder="1"/>
    <xf numFmtId="0" fontId="13" fillId="2" borderId="0" xfId="1" applyFont="1" applyFill="1" applyBorder="1" applyAlignment="1">
      <alignment horizontal="left" vertical="center" wrapText="1"/>
    </xf>
    <xf numFmtId="0" fontId="4" fillId="4" borderId="0" xfId="4" applyFill="1" applyBorder="1" applyAlignment="1" applyProtection="1">
      <alignment wrapText="1"/>
    </xf>
    <xf numFmtId="171" fontId="16" fillId="2" borderId="0" xfId="1" applyNumberFormat="1" applyFont="1" applyFill="1"/>
    <xf numFmtId="171" fontId="3" fillId="2" borderId="0" xfId="1" applyNumberFormat="1" applyFont="1" applyFill="1"/>
    <xf numFmtId="0" fontId="16" fillId="2" borderId="0" xfId="1" applyFont="1" applyFill="1" applyBorder="1"/>
    <xf numFmtId="0" fontId="15" fillId="2" borderId="0" xfId="1" applyFont="1" applyFill="1" applyBorder="1"/>
    <xf numFmtId="171" fontId="10" fillId="2" borderId="4" xfId="1" applyNumberFormat="1" applyFont="1" applyFill="1" applyBorder="1" applyAlignment="1">
      <alignment horizontal="center"/>
    </xf>
    <xf numFmtId="0" fontId="6" fillId="2" borderId="0" xfId="1" applyFont="1" applyFill="1"/>
    <xf numFmtId="0" fontId="6" fillId="2" borderId="0" xfId="1" applyFont="1" applyFill="1" applyBorder="1"/>
    <xf numFmtId="0" fontId="17" fillId="2" borderId="32" xfId="1" applyFont="1" applyFill="1" applyBorder="1" applyAlignment="1">
      <alignment horizontal="center" vertical="center" wrapText="1"/>
    </xf>
    <xf numFmtId="0" fontId="19" fillId="2" borderId="32" xfId="1" applyFont="1" applyFill="1" applyBorder="1" applyAlignment="1">
      <alignment horizontal="left" wrapText="1"/>
    </xf>
    <xf numFmtId="0" fontId="18" fillId="2" borderId="32" xfId="1" applyFont="1" applyFill="1" applyBorder="1" applyAlignment="1">
      <alignment horizontal="left" wrapText="1"/>
    </xf>
    <xf numFmtId="180" fontId="6" fillId="2" borderId="0" xfId="1" applyNumberFormat="1" applyFont="1" applyFill="1" applyBorder="1"/>
    <xf numFmtId="0" fontId="17" fillId="2" borderId="33"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20" fillId="2" borderId="35" xfId="1" applyFont="1" applyFill="1" applyBorder="1" applyAlignment="1">
      <alignment horizontal="center" wrapText="1"/>
    </xf>
    <xf numFmtId="0" fontId="20" fillId="2" borderId="36" xfId="1" applyFont="1" applyFill="1" applyBorder="1" applyAlignment="1">
      <alignment horizontal="center" wrapText="1"/>
    </xf>
    <xf numFmtId="0" fontId="18" fillId="2" borderId="37" xfId="1" applyFont="1" applyFill="1" applyBorder="1" applyAlignment="1">
      <alignment horizontal="left" wrapText="1"/>
    </xf>
    <xf numFmtId="0" fontId="6" fillId="2" borderId="0" xfId="1" applyFont="1" applyFill="1" applyBorder="1" applyAlignment="1">
      <alignment wrapText="1"/>
    </xf>
    <xf numFmtId="0" fontId="7" fillId="2" borderId="0" xfId="1" applyFont="1" applyFill="1"/>
    <xf numFmtId="0" fontId="0" fillId="2" borderId="0" xfId="1" applyFont="1" applyFill="1" applyBorder="1"/>
    <xf numFmtId="0" fontId="2" fillId="2" borderId="4" xfId="1" applyFont="1" applyFill="1" applyBorder="1" applyAlignment="1">
      <alignment horizontal="center" wrapText="1"/>
    </xf>
    <xf numFmtId="175" fontId="0" fillId="2" borderId="4" xfId="1" applyNumberFormat="1" applyFont="1" applyFill="1" applyBorder="1"/>
    <xf numFmtId="171" fontId="1" fillId="2" borderId="39" xfId="1" applyNumberFormat="1" applyFont="1" applyFill="1" applyBorder="1"/>
    <xf numFmtId="0" fontId="8" fillId="0" borderId="4" xfId="1" applyFont="1" applyBorder="1" applyAlignment="1">
      <alignment horizontal="center" vertical="center" wrapText="1"/>
    </xf>
    <xf numFmtId="0" fontId="8" fillId="0" borderId="4" xfId="1" applyFont="1" applyBorder="1" applyAlignment="1">
      <alignment horizontal="center" vertical="center"/>
    </xf>
    <xf numFmtId="0" fontId="6" fillId="0" borderId="4" xfId="1" applyFont="1" applyBorder="1" applyAlignment="1">
      <alignment horizontal="center" vertical="center"/>
    </xf>
    <xf numFmtId="164" fontId="6" fillId="0" borderId="4" xfId="6" applyFont="1" applyBorder="1" applyAlignment="1">
      <alignment horizontal="center"/>
    </xf>
    <xf numFmtId="164" fontId="6" fillId="3" borderId="4" xfId="6" applyFont="1" applyFill="1" applyBorder="1"/>
    <xf numFmtId="178" fontId="6" fillId="0" borderId="5" xfId="6" applyNumberFormat="1" applyFont="1" applyBorder="1"/>
    <xf numFmtId="164" fontId="6" fillId="0" borderId="4" xfId="6" applyFont="1" applyFill="1" applyBorder="1"/>
    <xf numFmtId="164" fontId="6" fillId="3" borderId="4" xfId="6" applyFont="1" applyFill="1" applyBorder="1" applyAlignment="1">
      <alignment horizontal="center"/>
    </xf>
    <xf numFmtId="0" fontId="6" fillId="0" borderId="3" xfId="1" applyFont="1" applyFill="1" applyBorder="1" applyAlignment="1">
      <alignment horizontal="center"/>
    </xf>
    <xf numFmtId="0" fontId="8" fillId="0" borderId="40" xfId="1" applyFont="1" applyBorder="1" applyAlignment="1">
      <alignment horizontal="center" wrapText="1"/>
    </xf>
    <xf numFmtId="0" fontId="6" fillId="0" borderId="9" xfId="1" applyFont="1" applyBorder="1"/>
    <xf numFmtId="0" fontId="8" fillId="0" borderId="1" xfId="1" applyFont="1" applyFill="1" applyBorder="1" applyAlignment="1">
      <alignment horizontal="center"/>
    </xf>
    <xf numFmtId="0" fontId="8" fillId="0" borderId="40" xfId="1" applyFont="1" applyFill="1" applyBorder="1" applyAlignment="1">
      <alignment horizontal="center"/>
    </xf>
    <xf numFmtId="0" fontId="8" fillId="0" borderId="4" xfId="1" applyFont="1" applyFill="1" applyBorder="1" applyAlignment="1">
      <alignment horizontal="center"/>
    </xf>
    <xf numFmtId="2" fontId="6" fillId="0" borderId="40" xfId="1" applyNumberFormat="1" applyFont="1" applyFill="1" applyBorder="1" applyAlignment="1">
      <alignment vertical="center"/>
    </xf>
    <xf numFmtId="0" fontId="8" fillId="0" borderId="14" xfId="1" applyFont="1" applyFill="1" applyBorder="1" applyAlignment="1">
      <alignment horizontal="center" vertical="center"/>
    </xf>
    <xf numFmtId="0" fontId="8" fillId="0" borderId="14" xfId="1" applyFont="1" applyFill="1" applyBorder="1" applyAlignment="1">
      <alignment horizontal="center" vertical="center" wrapText="1"/>
    </xf>
    <xf numFmtId="171" fontId="6" fillId="2" borderId="0" xfId="1" applyNumberFormat="1" applyFont="1" applyFill="1" applyBorder="1"/>
    <xf numFmtId="0" fontId="3" fillId="2" borderId="0" xfId="1" applyFont="1" applyFill="1" applyAlignment="1">
      <alignment horizontal="center"/>
    </xf>
    <xf numFmtId="0" fontId="3" fillId="2" borderId="0" xfId="1" applyFont="1" applyFill="1" applyAlignment="1">
      <alignment horizontal="justify" vertical="top" wrapText="1"/>
    </xf>
    <xf numFmtId="182" fontId="0" fillId="2" borderId="4" xfId="1" applyNumberFormat="1" applyFont="1" applyFill="1" applyBorder="1"/>
    <xf numFmtId="0" fontId="3" fillId="2" borderId="0" xfId="1" applyFont="1" applyFill="1" applyBorder="1" applyAlignment="1">
      <alignment horizontal="justify" vertical="top" wrapText="1"/>
    </xf>
    <xf numFmtId="0" fontId="23" fillId="2" borderId="0" xfId="1" applyFont="1" applyFill="1" applyBorder="1"/>
    <xf numFmtId="0" fontId="3" fillId="2" borderId="0" xfId="1" applyFont="1" applyFill="1" applyBorder="1"/>
    <xf numFmtId="182" fontId="0" fillId="0" borderId="4" xfId="6" applyNumberFormat="1" applyFont="1" applyFill="1" applyBorder="1"/>
    <xf numFmtId="185" fontId="0" fillId="0" borderId="4" xfId="6" applyNumberFormat="1" applyFont="1" applyFill="1" applyBorder="1" applyAlignment="1">
      <alignment horizontal="right"/>
    </xf>
    <xf numFmtId="170" fontId="10" fillId="2" borderId="4" xfId="1" applyNumberFormat="1" applyFont="1" applyFill="1" applyBorder="1" applyAlignment="1">
      <alignment horizontal="center"/>
    </xf>
    <xf numFmtId="168" fontId="0" fillId="2" borderId="0" xfId="1" applyNumberFormat="1" applyFont="1" applyFill="1"/>
    <xf numFmtId="186" fontId="0" fillId="2" borderId="0" xfId="1" applyNumberFormat="1" applyFont="1" applyFill="1"/>
    <xf numFmtId="17" fontId="1" fillId="2" borderId="0" xfId="1" applyNumberFormat="1" applyFont="1" applyFill="1" applyBorder="1"/>
    <xf numFmtId="17" fontId="0" fillId="2" borderId="0" xfId="1" applyNumberFormat="1" applyFont="1" applyFill="1" applyBorder="1"/>
    <xf numFmtId="164" fontId="0" fillId="2" borderId="0" xfId="6" applyNumberFormat="1" applyFont="1" applyFill="1" applyBorder="1"/>
    <xf numFmtId="0" fontId="3" fillId="0" borderId="0" xfId="1" applyFont="1"/>
    <xf numFmtId="169" fontId="2" fillId="2" borderId="0" xfId="1" applyNumberFormat="1" applyFont="1" applyFill="1" applyBorder="1" applyAlignment="1">
      <alignment horizontal="center" wrapText="1"/>
    </xf>
    <xf numFmtId="0" fontId="2" fillId="2" borderId="0" xfId="1" applyFont="1" applyFill="1" applyBorder="1" applyAlignment="1">
      <alignment horizontal="center" vertical="center"/>
    </xf>
    <xf numFmtId="182" fontId="0" fillId="2" borderId="0" xfId="6" applyNumberFormat="1" applyFont="1" applyFill="1" applyBorder="1"/>
    <xf numFmtId="182" fontId="0" fillId="0" borderId="0" xfId="6" applyNumberFormat="1" applyFont="1" applyFill="1" applyBorder="1"/>
    <xf numFmtId="169" fontId="2" fillId="2" borderId="89" xfId="1" applyNumberFormat="1" applyFont="1" applyFill="1" applyBorder="1" applyAlignment="1"/>
    <xf numFmtId="169" fontId="2" fillId="2" borderId="0" xfId="1" applyNumberFormat="1" applyFont="1" applyFill="1" applyBorder="1" applyAlignment="1"/>
    <xf numFmtId="2" fontId="0" fillId="2" borderId="4" xfId="1" applyNumberFormat="1" applyFont="1" applyFill="1" applyBorder="1"/>
    <xf numFmtId="0" fontId="0" fillId="0" borderId="83" xfId="0" applyBorder="1"/>
    <xf numFmtId="165" fontId="1" fillId="0" borderId="4" xfId="5" applyNumberFormat="1" applyBorder="1"/>
    <xf numFmtId="165" fontId="1" fillId="2" borderId="73" xfId="5" applyNumberFormat="1" applyFont="1" applyFill="1" applyBorder="1"/>
    <xf numFmtId="165" fontId="1" fillId="0" borderId="73" xfId="5" applyNumberFormat="1" applyBorder="1"/>
    <xf numFmtId="0" fontId="0" fillId="0" borderId="0" xfId="0" applyBorder="1"/>
    <xf numFmtId="0" fontId="0" fillId="5" borderId="0" xfId="0" applyFill="1" applyBorder="1" applyAlignment="1">
      <alignment horizontal="left" wrapText="1"/>
    </xf>
    <xf numFmtId="0" fontId="25" fillId="2" borderId="0" xfId="4" applyFont="1" applyFill="1" applyBorder="1" applyAlignment="1" applyProtection="1">
      <alignment wrapText="1"/>
    </xf>
    <xf numFmtId="0" fontId="26" fillId="2" borderId="0" xfId="1" applyFont="1" applyFill="1" applyAlignment="1">
      <alignment wrapText="1"/>
    </xf>
    <xf numFmtId="0" fontId="3" fillId="2" borderId="0" xfId="1" applyFont="1" applyFill="1" applyBorder="1" applyAlignment="1">
      <alignment wrapText="1"/>
    </xf>
    <xf numFmtId="0" fontId="0" fillId="0" borderId="4" xfId="0" applyBorder="1" applyAlignment="1">
      <alignment horizontal="center"/>
    </xf>
    <xf numFmtId="0" fontId="2" fillId="5" borderId="217" xfId="1" applyFont="1" applyFill="1" applyBorder="1" applyAlignment="1">
      <alignment horizontal="center"/>
    </xf>
    <xf numFmtId="0" fontId="2" fillId="5" borderId="0" xfId="1" applyFont="1" applyFill="1" applyBorder="1" applyAlignment="1">
      <alignment horizontal="center"/>
    </xf>
    <xf numFmtId="0" fontId="2" fillId="5" borderId="101" xfId="1" applyFont="1" applyFill="1" applyBorder="1" applyAlignment="1">
      <alignment horizontal="center"/>
    </xf>
    <xf numFmtId="0" fontId="2" fillId="5" borderId="70" xfId="1" applyFont="1" applyFill="1" applyBorder="1" applyAlignment="1">
      <alignment horizontal="center" wrapText="1"/>
    </xf>
    <xf numFmtId="0" fontId="0" fillId="0" borderId="0" xfId="0" applyBorder="1" applyAlignment="1">
      <alignment wrapText="1"/>
    </xf>
    <xf numFmtId="0" fontId="36" fillId="0" borderId="69" xfId="0" applyFont="1" applyBorder="1" applyAlignment="1">
      <alignment vertical="center" wrapText="1"/>
    </xf>
    <xf numFmtId="0" fontId="36" fillId="0" borderId="69" xfId="0" applyFont="1" applyBorder="1" applyAlignment="1">
      <alignment vertical="center"/>
    </xf>
    <xf numFmtId="192" fontId="0" fillId="0" borderId="53" xfId="5" applyNumberFormat="1" applyFont="1" applyBorder="1" applyAlignment="1">
      <alignment horizontal="center"/>
    </xf>
    <xf numFmtId="0" fontId="0" fillId="0" borderId="53" xfId="0" applyBorder="1" applyAlignment="1">
      <alignment horizontal="center"/>
    </xf>
    <xf numFmtId="192" fontId="0" fillId="0" borderId="4" xfId="5" applyNumberFormat="1" applyFont="1" applyBorder="1" applyAlignment="1">
      <alignment horizontal="center" wrapText="1"/>
    </xf>
    <xf numFmtId="0" fontId="0" fillId="0" borderId="4" xfId="0" applyFont="1" applyBorder="1" applyAlignment="1">
      <alignment horizontal="center"/>
    </xf>
    <xf numFmtId="192" fontId="0" fillId="0" borderId="54" xfId="5" applyNumberFormat="1" applyFont="1" applyBorder="1" applyAlignment="1">
      <alignment horizontal="center" wrapText="1"/>
    </xf>
    <xf numFmtId="0" fontId="0" fillId="0" borderId="54" xfId="0" applyFont="1" applyBorder="1" applyAlignment="1">
      <alignment horizontal="center"/>
    </xf>
    <xf numFmtId="192" fontId="0" fillId="0" borderId="4" xfId="5" applyNumberFormat="1" applyFont="1" applyBorder="1" applyAlignment="1"/>
    <xf numFmtId="192" fontId="0" fillId="0" borderId="4" xfId="5" applyNumberFormat="1" applyFont="1" applyBorder="1" applyAlignment="1">
      <alignment horizontal="center"/>
    </xf>
    <xf numFmtId="0" fontId="0" fillId="0" borderId="4" xfId="0" applyFill="1" applyBorder="1" applyAlignment="1">
      <alignment horizontal="center"/>
    </xf>
    <xf numFmtId="192" fontId="0" fillId="0" borderId="54" xfId="5" applyNumberFormat="1" applyFont="1" applyBorder="1" applyAlignment="1">
      <alignment horizontal="center"/>
    </xf>
    <xf numFmtId="0" fontId="0" fillId="0" borderId="54" xfId="0" applyFill="1" applyBorder="1" applyAlignment="1">
      <alignment horizontal="center"/>
    </xf>
    <xf numFmtId="192" fontId="0" fillId="0" borderId="0" xfId="5" applyNumberFormat="1" applyFont="1" applyBorder="1" applyAlignment="1">
      <alignment horizontal="center"/>
    </xf>
    <xf numFmtId="0" fontId="0" fillId="0" borderId="0" xfId="0" applyFill="1" applyBorder="1" applyAlignment="1">
      <alignment horizontal="center"/>
    </xf>
    <xf numFmtId="0" fontId="0" fillId="0" borderId="53" xfId="0" applyFill="1" applyBorder="1" applyAlignment="1">
      <alignment horizontal="center"/>
    </xf>
    <xf numFmtId="166" fontId="0" fillId="0" borderId="53" xfId="5" applyNumberFormat="1" applyFont="1" applyBorder="1" applyAlignment="1">
      <alignment horizontal="center"/>
    </xf>
    <xf numFmtId="1" fontId="0" fillId="0" borderId="4" xfId="5" applyNumberFormat="1" applyFont="1" applyBorder="1" applyAlignment="1">
      <alignment horizontal="centerContinuous" vertical="center"/>
    </xf>
    <xf numFmtId="0" fontId="3" fillId="0" borderId="0" xfId="0" applyFont="1" applyBorder="1"/>
    <xf numFmtId="0" fontId="2" fillId="0" borderId="81" xfId="0" applyFont="1" applyBorder="1" applyAlignment="1">
      <alignment horizontal="center" wrapText="1"/>
    </xf>
    <xf numFmtId="164" fontId="0" fillId="0" borderId="4" xfId="6" applyFont="1" applyFill="1" applyBorder="1" applyAlignment="1">
      <alignment horizontal="center"/>
    </xf>
    <xf numFmtId="188" fontId="0" fillId="0" borderId="4" xfId="5" applyNumberFormat="1" applyFont="1" applyBorder="1" applyAlignment="1">
      <alignment horizontal="center"/>
    </xf>
    <xf numFmtId="188" fontId="0" fillId="0" borderId="4" xfId="5" applyNumberFormat="1" applyFont="1" applyFill="1" applyBorder="1" applyAlignment="1">
      <alignment horizontal="left"/>
    </xf>
    <xf numFmtId="166" fontId="0" fillId="0" borderId="4" xfId="5" applyNumberFormat="1" applyFont="1" applyFill="1" applyBorder="1" applyAlignment="1">
      <alignment horizontal="center"/>
    </xf>
    <xf numFmtId="166" fontId="0" fillId="0" borderId="104" xfId="0" applyNumberFormat="1" applyBorder="1" applyAlignment="1">
      <alignment horizontal="center"/>
    </xf>
    <xf numFmtId="172" fontId="0" fillId="0" borderId="104" xfId="0" applyNumberFormat="1" applyBorder="1" applyAlignment="1">
      <alignment horizontal="center"/>
    </xf>
    <xf numFmtId="164" fontId="0" fillId="0" borderId="53" xfId="6" applyFont="1" applyBorder="1" applyAlignment="1">
      <alignment horizontal="center"/>
    </xf>
    <xf numFmtId="0" fontId="2" fillId="0" borderId="105" xfId="0" applyFont="1" applyBorder="1" applyAlignment="1">
      <alignment horizontal="center" wrapText="1"/>
    </xf>
    <xf numFmtId="166" fontId="0" fillId="0" borderId="106" xfId="0" applyNumberFormat="1" applyBorder="1" applyAlignment="1">
      <alignment horizontal="center" wrapText="1"/>
    </xf>
    <xf numFmtId="164" fontId="3" fillId="0" borderId="4" xfId="6" applyFont="1" applyBorder="1" applyAlignment="1">
      <alignment horizontal="center"/>
    </xf>
    <xf numFmtId="166" fontId="0" fillId="0" borderId="54" xfId="5" applyNumberFormat="1" applyFont="1" applyBorder="1" applyAlignment="1">
      <alignment horizontal="center"/>
    </xf>
    <xf numFmtId="166" fontId="0" fillId="0" borderId="0" xfId="5" applyNumberFormat="1" applyFont="1" applyBorder="1" applyAlignment="1">
      <alignment horizontal="center"/>
    </xf>
    <xf numFmtId="173" fontId="0" fillId="0" borderId="74" xfId="5" applyNumberFormat="1" applyFont="1" applyBorder="1"/>
    <xf numFmtId="173" fontId="0" fillId="0" borderId="73" xfId="5" applyNumberFormat="1" applyFont="1" applyBorder="1"/>
    <xf numFmtId="173" fontId="0" fillId="0" borderId="75" xfId="5" applyNumberFormat="1" applyFont="1" applyBorder="1"/>
    <xf numFmtId="173" fontId="0" fillId="0" borderId="0" xfId="5" applyNumberFormat="1" applyFont="1" applyBorder="1"/>
    <xf numFmtId="164" fontId="2" fillId="0" borderId="45" xfId="6" applyFont="1" applyBorder="1" applyAlignment="1">
      <alignment horizontal="center"/>
    </xf>
    <xf numFmtId="166" fontId="0" fillId="0" borderId="74" xfId="6" applyNumberFormat="1" applyFont="1" applyBorder="1" applyAlignment="1">
      <alignment horizontal="center"/>
    </xf>
    <xf numFmtId="166" fontId="0" fillId="0" borderId="73" xfId="6" applyNumberFormat="1" applyFont="1" applyBorder="1" applyAlignment="1">
      <alignment horizontal="center"/>
    </xf>
    <xf numFmtId="166" fontId="0" fillId="0" borderId="75" xfId="6" applyNumberFormat="1" applyFont="1" applyBorder="1" applyAlignment="1">
      <alignment horizontal="center"/>
    </xf>
    <xf numFmtId="166" fontId="0" fillId="0" borderId="0" xfId="6" applyNumberFormat="1" applyFont="1" applyBorder="1" applyAlignment="1">
      <alignment horizontal="center"/>
    </xf>
    <xf numFmtId="166" fontId="0" fillId="0" borderId="73" xfId="6" applyNumberFormat="1" applyFont="1" applyFill="1" applyBorder="1" applyAlignment="1">
      <alignment horizontal="center"/>
    </xf>
    <xf numFmtId="193" fontId="3" fillId="5" borderId="53" xfId="6" applyNumberFormat="1" applyFont="1" applyFill="1" applyBorder="1" applyAlignment="1">
      <alignment horizontal="center"/>
    </xf>
    <xf numFmtId="171" fontId="0" fillId="0" borderId="53" xfId="5" applyNumberFormat="1" applyFont="1" applyBorder="1" applyAlignment="1">
      <alignment horizontal="center"/>
    </xf>
    <xf numFmtId="166" fontId="0" fillId="0" borderId="14" xfId="5" applyNumberFormat="1" applyFont="1" applyBorder="1" applyAlignment="1">
      <alignment horizontal="center"/>
    </xf>
    <xf numFmtId="173" fontId="3" fillId="0" borderId="74" xfId="5" applyNumberFormat="1" applyFont="1" applyBorder="1"/>
    <xf numFmtId="173" fontId="3" fillId="0" borderId="73" xfId="5" applyNumberFormat="1" applyFont="1" applyBorder="1"/>
    <xf numFmtId="173" fontId="3" fillId="0" borderId="75" xfId="5" applyNumberFormat="1" applyFont="1" applyBorder="1"/>
    <xf numFmtId="193" fontId="0" fillId="0" borderId="53" xfId="5" applyNumberFormat="1" applyFont="1" applyBorder="1" applyAlignment="1">
      <alignment horizontal="center"/>
    </xf>
    <xf numFmtId="173" fontId="3" fillId="0" borderId="73" xfId="5" applyNumberFormat="1" applyFont="1" applyBorder="1" applyAlignment="1">
      <alignment horizontal="right"/>
    </xf>
    <xf numFmtId="0" fontId="0" fillId="0" borderId="0" xfId="0" applyFill="1" applyBorder="1"/>
    <xf numFmtId="0" fontId="2" fillId="0" borderId="81" xfId="0" applyFont="1" applyFill="1" applyBorder="1" applyAlignment="1">
      <alignment horizontal="center"/>
    </xf>
    <xf numFmtId="173" fontId="0" fillId="0" borderId="74" xfId="5" applyNumberFormat="1" applyFont="1" applyFill="1" applyBorder="1"/>
    <xf numFmtId="173" fontId="0" fillId="0" borderId="73" xfId="5" applyNumberFormat="1" applyFont="1" applyFill="1" applyBorder="1"/>
    <xf numFmtId="173" fontId="0" fillId="0" borderId="75" xfId="5" applyNumberFormat="1" applyFont="1" applyFill="1" applyBorder="1"/>
    <xf numFmtId="173" fontId="0" fillId="0" borderId="0" xfId="5" applyNumberFormat="1" applyFont="1" applyFill="1" applyBorder="1"/>
    <xf numFmtId="0" fontId="2" fillId="0" borderId="107" xfId="0" applyFont="1" applyBorder="1" applyAlignment="1"/>
    <xf numFmtId="190" fontId="1" fillId="5" borderId="73" xfId="5" applyNumberFormat="1" applyFont="1" applyFill="1" applyBorder="1"/>
    <xf numFmtId="190" fontId="1" fillId="5" borderId="73" xfId="5" applyNumberFormat="1" applyFill="1" applyBorder="1"/>
    <xf numFmtId="0" fontId="0" fillId="0" borderId="116" xfId="0" applyBorder="1"/>
    <xf numFmtId="164" fontId="3" fillId="5" borderId="0" xfId="6" applyNumberFormat="1" applyFont="1" applyFill="1" applyBorder="1" applyAlignment="1">
      <alignment horizontal="left"/>
    </xf>
    <xf numFmtId="0" fontId="3" fillId="5" borderId="0" xfId="0" applyFont="1" applyFill="1" applyBorder="1" applyAlignment="1"/>
    <xf numFmtId="0" fontId="0" fillId="5" borderId="0" xfId="0" applyFill="1" applyBorder="1" applyAlignment="1"/>
    <xf numFmtId="0" fontId="2" fillId="2" borderId="4" xfId="1" applyFont="1" applyFill="1" applyBorder="1" applyAlignment="1">
      <alignment horizontal="center" vertical="center" wrapText="1"/>
    </xf>
    <xf numFmtId="0" fontId="2" fillId="2" borderId="122" xfId="1" applyFont="1" applyFill="1" applyBorder="1" applyAlignment="1">
      <alignment horizontal="center" vertical="center" wrapText="1"/>
    </xf>
    <xf numFmtId="0" fontId="2" fillId="2" borderId="125" xfId="1" applyFont="1" applyFill="1" applyBorder="1" applyAlignment="1">
      <alignment horizontal="center" vertical="center" wrapText="1"/>
    </xf>
    <xf numFmtId="0" fontId="0" fillId="2" borderId="125" xfId="1" applyFont="1" applyFill="1" applyBorder="1"/>
    <xf numFmtId="177" fontId="0" fillId="2" borderId="4" xfId="1" applyNumberFormat="1" applyFont="1" applyFill="1" applyBorder="1"/>
    <xf numFmtId="177" fontId="0" fillId="2" borderId="122" xfId="1" applyNumberFormat="1" applyFont="1" applyFill="1" applyBorder="1"/>
    <xf numFmtId="177" fontId="1" fillId="2" borderId="4" xfId="5" applyNumberFormat="1" applyFill="1" applyBorder="1"/>
    <xf numFmtId="0" fontId="0" fillId="2" borderId="117" xfId="1" applyFont="1" applyFill="1" applyBorder="1"/>
    <xf numFmtId="177" fontId="0" fillId="2" borderId="0" xfId="1" applyNumberFormat="1" applyFont="1" applyFill="1" applyBorder="1"/>
    <xf numFmtId="177" fontId="0" fillId="2" borderId="118" xfId="1" applyNumberFormat="1" applyFont="1" applyFill="1" applyBorder="1"/>
    <xf numFmtId="0" fontId="0" fillId="2" borderId="122" xfId="1" applyFont="1" applyFill="1" applyBorder="1" applyAlignment="1">
      <alignment vertical="center"/>
    </xf>
    <xf numFmtId="0" fontId="0" fillId="2" borderId="126" xfId="1" applyFont="1" applyFill="1" applyBorder="1"/>
    <xf numFmtId="0" fontId="0" fillId="2" borderId="120" xfId="1" applyFont="1" applyFill="1" applyBorder="1"/>
    <xf numFmtId="0" fontId="0" fillId="2" borderId="121" xfId="1" applyFont="1" applyFill="1" applyBorder="1"/>
    <xf numFmtId="0" fontId="0" fillId="2" borderId="122" xfId="1" applyFont="1" applyFill="1" applyBorder="1"/>
    <xf numFmtId="0" fontId="2" fillId="2" borderId="122" xfId="1" applyFont="1" applyFill="1" applyBorder="1" applyAlignment="1">
      <alignment horizontal="center" wrapText="1"/>
    </xf>
    <xf numFmtId="182" fontId="3" fillId="5" borderId="127" xfId="6" applyNumberFormat="1" applyFont="1" applyFill="1" applyBorder="1"/>
    <xf numFmtId="164" fontId="3" fillId="5" borderId="118" xfId="6" applyNumberFormat="1" applyFont="1" applyFill="1" applyBorder="1" applyAlignment="1">
      <alignment horizontal="left"/>
    </xf>
    <xf numFmtId="0" fontId="3" fillId="5" borderId="117" xfId="0" applyFont="1" applyFill="1" applyBorder="1" applyAlignment="1"/>
    <xf numFmtId="182" fontId="3" fillId="5" borderId="129" xfId="6" applyNumberFormat="1" applyFont="1" applyFill="1" applyBorder="1"/>
    <xf numFmtId="0" fontId="3" fillId="5" borderId="0" xfId="0" applyFont="1" applyFill="1" applyBorder="1" applyAlignment="1">
      <alignment horizontal="left" wrapText="1"/>
    </xf>
    <xf numFmtId="0" fontId="2" fillId="5" borderId="222" xfId="0" applyFont="1" applyFill="1" applyBorder="1" applyAlignment="1">
      <alignment horizontal="center" wrapText="1"/>
    </xf>
    <xf numFmtId="0" fontId="3" fillId="5" borderId="223" xfId="0" applyFont="1" applyFill="1" applyBorder="1" applyAlignment="1">
      <alignment horizontal="left"/>
    </xf>
    <xf numFmtId="0" fontId="3" fillId="5" borderId="4" xfId="0" applyFont="1" applyFill="1" applyBorder="1" applyAlignment="1">
      <alignment horizontal="center"/>
    </xf>
    <xf numFmtId="0" fontId="3" fillId="5" borderId="224" xfId="0" applyFont="1" applyFill="1" applyBorder="1" applyAlignment="1"/>
    <xf numFmtId="0" fontId="3" fillId="5" borderId="0" xfId="0" applyFont="1" applyFill="1" applyBorder="1" applyAlignment="1">
      <alignment horizontal="center"/>
    </xf>
    <xf numFmtId="0" fontId="3" fillId="2" borderId="225" xfId="1" applyFont="1" applyFill="1" applyBorder="1"/>
    <xf numFmtId="0" fontId="3" fillId="0" borderId="224" xfId="0" applyFont="1" applyBorder="1" applyAlignment="1">
      <alignment horizontal="left"/>
    </xf>
    <xf numFmtId="0" fontId="3" fillId="0" borderId="224" xfId="0" applyFont="1" applyBorder="1"/>
    <xf numFmtId="0" fontId="3" fillId="5" borderId="226" xfId="0" applyFont="1" applyFill="1" applyBorder="1" applyAlignment="1">
      <alignment horizontal="center"/>
    </xf>
    <xf numFmtId="0" fontId="3" fillId="5" borderId="227" xfId="0" applyFont="1" applyFill="1" applyBorder="1" applyAlignment="1">
      <alignment horizontal="center"/>
    </xf>
    <xf numFmtId="0" fontId="3" fillId="2" borderId="227" xfId="1" applyFont="1" applyFill="1" applyBorder="1"/>
    <xf numFmtId="0" fontId="3" fillId="2" borderId="228" xfId="1" applyFont="1" applyFill="1" applyBorder="1"/>
    <xf numFmtId="0" fontId="2" fillId="5" borderId="0" xfId="0" applyFont="1" applyFill="1" applyBorder="1" applyAlignment="1">
      <alignment horizontal="center"/>
    </xf>
    <xf numFmtId="0" fontId="34" fillId="2" borderId="229" xfId="1" applyFont="1" applyFill="1" applyBorder="1"/>
    <xf numFmtId="0" fontId="34" fillId="2" borderId="230" xfId="1" applyFont="1" applyFill="1" applyBorder="1"/>
    <xf numFmtId="0" fontId="2" fillId="2" borderId="231" xfId="1" applyFont="1" applyFill="1" applyBorder="1" applyAlignment="1">
      <alignment horizontal="center" vertical="center" wrapText="1"/>
    </xf>
    <xf numFmtId="0" fontId="34" fillId="2" borderId="232" xfId="1" applyFont="1" applyFill="1" applyBorder="1"/>
    <xf numFmtId="0" fontId="34" fillId="2" borderId="231" xfId="1" applyFont="1" applyFill="1" applyBorder="1"/>
    <xf numFmtId="176" fontId="0" fillId="2" borderId="4" xfId="1" applyNumberFormat="1" applyFont="1" applyFill="1" applyBorder="1"/>
    <xf numFmtId="189" fontId="1" fillId="2" borderId="4" xfId="5" applyNumberFormat="1" applyFill="1" applyBorder="1"/>
    <xf numFmtId="189" fontId="0" fillId="2" borderId="4" xfId="5" applyNumberFormat="1" applyFont="1" applyFill="1" applyBorder="1"/>
    <xf numFmtId="0" fontId="34" fillId="2" borderId="233" xfId="1" applyFont="1" applyFill="1" applyBorder="1"/>
    <xf numFmtId="176" fontId="0" fillId="2" borderId="0" xfId="1" applyNumberFormat="1" applyFont="1" applyFill="1" applyBorder="1"/>
    <xf numFmtId="0" fontId="2" fillId="2" borderId="234" xfId="1" applyFont="1" applyFill="1" applyBorder="1" applyAlignment="1">
      <alignment vertical="center" wrapText="1"/>
    </xf>
    <xf numFmtId="0" fontId="34" fillId="2" borderId="234" xfId="1" applyFont="1" applyFill="1" applyBorder="1" applyAlignment="1"/>
    <xf numFmtId="0" fontId="2" fillId="5" borderId="233" xfId="0" applyFont="1" applyFill="1" applyBorder="1" applyAlignment="1">
      <alignment horizontal="center"/>
    </xf>
    <xf numFmtId="0" fontId="3" fillId="5" borderId="233" xfId="0" applyFont="1" applyFill="1" applyBorder="1" applyAlignment="1">
      <alignment horizontal="left" wrapText="1"/>
    </xf>
    <xf numFmtId="0" fontId="3" fillId="5" borderId="232" xfId="0" applyFont="1" applyFill="1" applyBorder="1" applyAlignment="1">
      <alignment horizontal="left" wrapText="1"/>
    </xf>
    <xf numFmtId="0" fontId="3" fillId="5" borderId="233" xfId="0" applyFont="1" applyFill="1" applyBorder="1" applyAlignment="1"/>
    <xf numFmtId="0" fontId="3" fillId="0" borderId="233" xfId="0" applyFont="1" applyBorder="1" applyAlignment="1">
      <alignment horizontal="left"/>
    </xf>
    <xf numFmtId="0" fontId="3" fillId="0" borderId="233" xfId="0" applyFont="1" applyBorder="1"/>
    <xf numFmtId="0" fontId="2" fillId="5" borderId="235" xfId="0" applyFont="1" applyFill="1" applyBorder="1" applyAlignment="1">
      <alignment horizontal="center"/>
    </xf>
    <xf numFmtId="0" fontId="2" fillId="5" borderId="236" xfId="0" applyFont="1" applyFill="1" applyBorder="1" applyAlignment="1">
      <alignment horizontal="center"/>
    </xf>
    <xf numFmtId="0" fontId="34" fillId="2" borderId="236" xfId="1" applyFont="1" applyFill="1" applyBorder="1"/>
    <xf numFmtId="0" fontId="34" fillId="2" borderId="237" xfId="1" applyFont="1" applyFill="1" applyBorder="1"/>
    <xf numFmtId="0" fontId="2" fillId="5" borderId="132" xfId="0" applyFont="1" applyFill="1" applyBorder="1" applyAlignment="1">
      <alignment horizontal="center"/>
    </xf>
    <xf numFmtId="0" fontId="2" fillId="5" borderId="133" xfId="0" applyFont="1" applyFill="1" applyBorder="1" applyAlignment="1">
      <alignment horizontal="center"/>
    </xf>
    <xf numFmtId="0" fontId="2" fillId="5" borderId="134" xfId="0" applyFont="1" applyFill="1" applyBorder="1" applyAlignment="1">
      <alignment horizontal="center"/>
    </xf>
    <xf numFmtId="0" fontId="0" fillId="5" borderId="0" xfId="0" applyFill="1" applyBorder="1"/>
    <xf numFmtId="0" fontId="3" fillId="5" borderId="0" xfId="0" applyFont="1" applyFill="1" applyBorder="1"/>
    <xf numFmtId="166" fontId="0" fillId="0" borderId="4" xfId="5" quotePrefix="1" applyNumberFormat="1" applyFont="1" applyBorder="1" applyAlignment="1">
      <alignment horizontal="center"/>
    </xf>
    <xf numFmtId="166" fontId="0" fillId="0" borderId="4" xfId="6" applyNumberFormat="1" applyFont="1" applyFill="1" applyBorder="1" applyAlignment="1">
      <alignment horizontal="center"/>
    </xf>
    <xf numFmtId="2" fontId="2" fillId="0" borderId="4" xfId="0" applyNumberFormat="1" applyFont="1" applyFill="1" applyBorder="1" applyAlignment="1">
      <alignment horizontal="left" wrapText="1"/>
    </xf>
    <xf numFmtId="0" fontId="2" fillId="0" borderId="135" xfId="0" applyFont="1" applyFill="1" applyBorder="1" applyAlignment="1">
      <alignment horizontal="center" wrapText="1"/>
    </xf>
    <xf numFmtId="8" fontId="3" fillId="5" borderId="4" xfId="0" applyNumberFormat="1" applyFont="1" applyFill="1" applyBorder="1" applyAlignment="1">
      <alignment horizontal="center"/>
    </xf>
    <xf numFmtId="165" fontId="1" fillId="0" borderId="14" xfId="5" applyNumberFormat="1" applyBorder="1"/>
    <xf numFmtId="165" fontId="1" fillId="2" borderId="137" xfId="5" applyNumberFormat="1" applyFont="1" applyFill="1" applyBorder="1"/>
    <xf numFmtId="190" fontId="1" fillId="5" borderId="137" xfId="5" applyNumberFormat="1" applyFont="1" applyFill="1" applyBorder="1"/>
    <xf numFmtId="17" fontId="34" fillId="5" borderId="4" xfId="1" applyNumberFormat="1" applyFont="1" applyFill="1" applyBorder="1"/>
    <xf numFmtId="0" fontId="21" fillId="2" borderId="0" xfId="1" applyFont="1" applyFill="1" applyAlignment="1">
      <alignment horizontal="center"/>
    </xf>
    <xf numFmtId="0" fontId="8" fillId="0" borderId="138" xfId="0" applyFont="1" applyBorder="1" applyAlignment="1">
      <alignment horizontal="center"/>
    </xf>
    <xf numFmtId="0" fontId="8" fillId="0" borderId="135" xfId="0" applyFont="1" applyBorder="1" applyAlignment="1">
      <alignment horizontal="center" vertical="center" wrapText="1"/>
    </xf>
    <xf numFmtId="194" fontId="6" fillId="0" borderId="53" xfId="6" applyNumberFormat="1" applyFont="1" applyBorder="1"/>
    <xf numFmtId="192" fontId="6" fillId="0" borderId="53" xfId="5" applyNumberFormat="1" applyFont="1" applyBorder="1"/>
    <xf numFmtId="194" fontId="6" fillId="0" borderId="4" xfId="6" applyNumberFormat="1" applyFont="1" applyBorder="1"/>
    <xf numFmtId="192" fontId="6" fillId="0" borderId="4" xfId="5" applyNumberFormat="1" applyFont="1" applyBorder="1"/>
    <xf numFmtId="194" fontId="6" fillId="6" borderId="14" xfId="6" applyNumberFormat="1" applyFont="1" applyFill="1" applyBorder="1" applyAlignment="1">
      <alignment wrapText="1"/>
    </xf>
    <xf numFmtId="0" fontId="8" fillId="0" borderId="139" xfId="0" applyFont="1" applyBorder="1" applyAlignment="1">
      <alignment vertical="center"/>
    </xf>
    <xf numFmtId="0" fontId="8" fillId="0" borderId="140" xfId="0" applyFont="1" applyBorder="1" applyAlignment="1">
      <alignment horizontal="center" wrapText="1"/>
    </xf>
    <xf numFmtId="0" fontId="6" fillId="0" borderId="9" xfId="0" applyFont="1" applyBorder="1"/>
    <xf numFmtId="192" fontId="6" fillId="0" borderId="141" xfId="5" applyNumberFormat="1" applyFont="1" applyBorder="1"/>
    <xf numFmtId="0" fontId="6" fillId="0" borderId="3" xfId="0" applyFont="1" applyBorder="1" applyAlignment="1">
      <alignment wrapText="1"/>
    </xf>
    <xf numFmtId="192" fontId="6" fillId="0" borderId="5" xfId="5" applyNumberFormat="1" applyFont="1" applyBorder="1"/>
    <xf numFmtId="194" fontId="6" fillId="6" borderId="12" xfId="6" applyNumberFormat="1" applyFont="1" applyFill="1" applyBorder="1" applyAlignment="1">
      <alignment wrapText="1"/>
    </xf>
    <xf numFmtId="0" fontId="6" fillId="0" borderId="6" xfId="0" applyFont="1" applyBorder="1"/>
    <xf numFmtId="164" fontId="6" fillId="0" borderId="7" xfId="6" applyFont="1" applyBorder="1" applyAlignment="1">
      <alignment horizontal="center"/>
    </xf>
    <xf numFmtId="164" fontId="6" fillId="0" borderId="7" xfId="6" applyFont="1" applyFill="1" applyBorder="1"/>
    <xf numFmtId="164" fontId="6" fillId="0" borderId="8" xfId="6" applyFont="1" applyFill="1" applyBorder="1" applyAlignment="1">
      <alignment horizontal="center"/>
    </xf>
    <xf numFmtId="8" fontId="6" fillId="6" borderId="13" xfId="0" applyNumberFormat="1" applyFont="1" applyFill="1" applyBorder="1" applyAlignment="1">
      <alignment wrapText="1"/>
    </xf>
    <xf numFmtId="0" fontId="6" fillId="6" borderId="13" xfId="0" applyFont="1" applyFill="1" applyBorder="1" applyAlignment="1">
      <alignment horizontal="center" wrapText="1"/>
    </xf>
    <xf numFmtId="194" fontId="6" fillId="6" borderId="14" xfId="6" applyNumberFormat="1" applyFont="1" applyFill="1" applyBorder="1" applyAlignment="1">
      <alignment horizontal="center" wrapText="1"/>
    </xf>
    <xf numFmtId="194" fontId="6" fillId="6" borderId="12" xfId="6" applyNumberFormat="1" applyFont="1" applyFill="1" applyBorder="1" applyAlignment="1">
      <alignment horizontal="center" wrapText="1"/>
    </xf>
    <xf numFmtId="164" fontId="3" fillId="5" borderId="4" xfId="6" applyNumberFormat="1" applyFont="1" applyFill="1" applyBorder="1"/>
    <xf numFmtId="182" fontId="3" fillId="5" borderId="4" xfId="6" applyNumberFormat="1" applyFont="1" applyFill="1" applyBorder="1"/>
    <xf numFmtId="0" fontId="6" fillId="0" borderId="145" xfId="0" applyFont="1" applyBorder="1" applyAlignment="1">
      <alignment wrapText="1"/>
    </xf>
    <xf numFmtId="193" fontId="6" fillId="0" borderId="74" xfId="6" applyNumberFormat="1" applyFont="1" applyBorder="1"/>
    <xf numFmtId="0" fontId="6" fillId="0" borderId="146" xfId="0" applyFont="1" applyBorder="1"/>
    <xf numFmtId="164" fontId="6" fillId="0" borderId="77" xfId="6" applyFont="1" applyBorder="1" applyAlignment="1">
      <alignment horizontal="center"/>
    </xf>
    <xf numFmtId="164" fontId="6" fillId="0" borderId="78" xfId="6" applyFont="1" applyFill="1" applyBorder="1" applyAlignment="1">
      <alignment horizontal="center"/>
    </xf>
    <xf numFmtId="0" fontId="8" fillId="0" borderId="147" xfId="0" applyFont="1" applyBorder="1" applyAlignment="1">
      <alignment vertical="center"/>
    </xf>
    <xf numFmtId="0" fontId="8" fillId="0" borderId="138" xfId="0" applyFont="1" applyBorder="1" applyAlignment="1">
      <alignment horizontal="center" wrapText="1"/>
    </xf>
    <xf numFmtId="0" fontId="6" fillId="0" borderId="9" xfId="0" applyFont="1" applyBorder="1" applyAlignment="1">
      <alignment wrapText="1"/>
    </xf>
    <xf numFmtId="0" fontId="8" fillId="0" borderId="138" xfId="0" applyFont="1" applyBorder="1" applyAlignment="1">
      <alignment horizontal="center" vertical="center" wrapText="1"/>
    </xf>
    <xf numFmtId="197" fontId="6" fillId="0" borderId="53" xfId="6" applyNumberFormat="1" applyFont="1" applyBorder="1"/>
    <xf numFmtId="192" fontId="6" fillId="0" borderId="87" xfId="5" applyNumberFormat="1" applyFont="1" applyBorder="1"/>
    <xf numFmtId="198" fontId="6" fillId="0" borderId="87" xfId="5" applyNumberFormat="1" applyFont="1" applyBorder="1"/>
    <xf numFmtId="195" fontId="6" fillId="0" borderId="87" xfId="5" applyNumberFormat="1" applyFont="1" applyBorder="1"/>
    <xf numFmtId="192" fontId="6" fillId="0" borderId="141" xfId="5" applyNumberFormat="1" applyFont="1" applyBorder="1" applyAlignment="1">
      <alignment wrapText="1"/>
    </xf>
    <xf numFmtId="0" fontId="6" fillId="5" borderId="3" xfId="0" applyFont="1" applyFill="1" applyBorder="1" applyAlignment="1"/>
    <xf numFmtId="0" fontId="6" fillId="5" borderId="27" xfId="0" applyFont="1" applyFill="1" applyBorder="1" applyAlignment="1"/>
    <xf numFmtId="0" fontId="6" fillId="5" borderId="148" xfId="0" applyFont="1" applyFill="1" applyBorder="1" applyAlignment="1"/>
    <xf numFmtId="0" fontId="6" fillId="5" borderId="1" xfId="0" applyFont="1" applyFill="1" applyBorder="1" applyAlignment="1"/>
    <xf numFmtId="0" fontId="6" fillId="5" borderId="0" xfId="0" applyFont="1" applyFill="1" applyBorder="1" applyAlignment="1">
      <alignment horizontal="left"/>
    </xf>
    <xf numFmtId="0" fontId="6" fillId="5" borderId="2" xfId="0" applyFont="1" applyFill="1" applyBorder="1" applyAlignment="1">
      <alignment horizontal="left"/>
    </xf>
    <xf numFmtId="0" fontId="3" fillId="5" borderId="0" xfId="0" applyFont="1" applyFill="1" applyBorder="1" applyAlignment="1">
      <alignment wrapText="1"/>
    </xf>
    <xf numFmtId="166" fontId="35" fillId="5" borderId="4" xfId="6" applyNumberFormat="1" applyFont="1" applyFill="1" applyBorder="1" applyAlignment="1">
      <alignment horizontal="center"/>
    </xf>
    <xf numFmtId="166" fontId="35" fillId="5" borderId="53" xfId="5" applyNumberFormat="1" applyFont="1" applyFill="1" applyBorder="1" applyAlignment="1">
      <alignment horizontal="center"/>
    </xf>
    <xf numFmtId="173" fontId="0" fillId="0" borderId="137" xfId="5" applyNumberFormat="1" applyFont="1" applyBorder="1"/>
    <xf numFmtId="173" fontId="3" fillId="0" borderId="137" xfId="5" applyNumberFormat="1" applyFont="1" applyBorder="1"/>
    <xf numFmtId="166" fontId="35" fillId="5" borderId="73" xfId="6" applyNumberFormat="1" applyFont="1" applyFill="1" applyBorder="1" applyAlignment="1">
      <alignment horizontal="center"/>
    </xf>
    <xf numFmtId="174" fontId="0" fillId="0" borderId="0" xfId="8" applyNumberFormat="1" applyFont="1" applyBorder="1" applyAlignment="1">
      <alignment horizontal="center"/>
    </xf>
    <xf numFmtId="171" fontId="1" fillId="2" borderId="0" xfId="1" applyNumberFormat="1" applyFont="1" applyFill="1" applyBorder="1"/>
    <xf numFmtId="198" fontId="6" fillId="0" borderId="141" xfId="5" applyNumberFormat="1" applyFont="1" applyBorder="1" applyAlignment="1">
      <alignment wrapText="1"/>
    </xf>
    <xf numFmtId="0" fontId="6" fillId="5" borderId="4" xfId="0" applyFont="1" applyFill="1" applyBorder="1" applyAlignment="1"/>
    <xf numFmtId="198" fontId="6" fillId="5" borderId="148" xfId="0" applyNumberFormat="1" applyFont="1" applyFill="1" applyBorder="1" applyAlignment="1"/>
    <xf numFmtId="0" fontId="1" fillId="2" borderId="0" xfId="1" applyFont="1" applyFill="1" applyBorder="1"/>
    <xf numFmtId="0" fontId="2" fillId="0" borderId="45" xfId="9" applyFont="1" applyBorder="1" applyAlignment="1">
      <alignment horizontal="center"/>
    </xf>
    <xf numFmtId="166" fontId="37" fillId="0" borderId="11" xfId="10" applyNumberFormat="1" applyFont="1" applyBorder="1" applyAlignment="1">
      <alignment horizontal="center"/>
    </xf>
    <xf numFmtId="166" fontId="37" fillId="0" borderId="4" xfId="10" applyNumberFormat="1" applyFont="1" applyBorder="1" applyAlignment="1">
      <alignment horizontal="center"/>
    </xf>
    <xf numFmtId="172" fontId="37" fillId="0" borderId="4" xfId="10" applyNumberFormat="1" applyFont="1" applyBorder="1" applyAlignment="1">
      <alignment horizontal="center"/>
    </xf>
    <xf numFmtId="164" fontId="37" fillId="0" borderId="4" xfId="11" applyFont="1" applyBorder="1"/>
    <xf numFmtId="164" fontId="1" fillId="0" borderId="4" xfId="11" applyFont="1" applyBorder="1" applyAlignment="1">
      <alignment horizontal="center"/>
    </xf>
    <xf numFmtId="164" fontId="2" fillId="0" borderId="4" xfId="11" applyFont="1" applyBorder="1" applyAlignment="1">
      <alignment horizontal="center"/>
    </xf>
    <xf numFmtId="0" fontId="1" fillId="0" borderId="0" xfId="9" applyBorder="1"/>
    <xf numFmtId="0" fontId="2" fillId="0" borderId="81" xfId="9" applyFont="1" applyBorder="1" applyAlignment="1">
      <alignment horizontal="center" wrapText="1"/>
    </xf>
    <xf numFmtId="172" fontId="37" fillId="0" borderId="75" xfId="10" applyNumberFormat="1" applyFont="1" applyBorder="1" applyAlignment="1">
      <alignment horizontal="center"/>
    </xf>
    <xf numFmtId="0" fontId="2" fillId="0" borderId="0" xfId="1" applyFont="1"/>
    <xf numFmtId="0" fontId="0" fillId="0" borderId="0" xfId="0"/>
    <xf numFmtId="0" fontId="2" fillId="0" borderId="81" xfId="0" applyFont="1" applyBorder="1" applyAlignment="1">
      <alignment horizontal="center"/>
    </xf>
    <xf numFmtId="166" fontId="0" fillId="0" borderId="4" xfId="5" applyNumberFormat="1" applyFont="1" applyBorder="1" applyAlignment="1">
      <alignment horizontal="center"/>
    </xf>
    <xf numFmtId="172" fontId="0" fillId="0" borderId="4" xfId="5" applyNumberFormat="1" applyFont="1" applyBorder="1" applyAlignment="1">
      <alignment horizontal="center"/>
    </xf>
    <xf numFmtId="164" fontId="0" fillId="0" borderId="4" xfId="6" applyFont="1" applyBorder="1"/>
    <xf numFmtId="164" fontId="0" fillId="0" borderId="4" xfId="6" applyFont="1" applyBorder="1" applyAlignment="1">
      <alignment horizontal="center"/>
    </xf>
    <xf numFmtId="166" fontId="0" fillId="0" borderId="4" xfId="6" applyNumberFormat="1" applyFont="1" applyBorder="1" applyAlignment="1">
      <alignment horizontal="center"/>
    </xf>
    <xf numFmtId="166" fontId="0" fillId="0" borderId="54" xfId="6" applyNumberFormat="1" applyFont="1" applyBorder="1" applyAlignment="1">
      <alignment horizontal="center"/>
    </xf>
    <xf numFmtId="0" fontId="0" fillId="0" borderId="0" xfId="0" applyBorder="1"/>
    <xf numFmtId="166" fontId="0" fillId="0" borderId="53" xfId="6" applyNumberFormat="1" applyFont="1" applyBorder="1" applyAlignment="1">
      <alignment horizontal="center"/>
    </xf>
    <xf numFmtId="188" fontId="0" fillId="0" borderId="4" xfId="5" applyNumberFormat="1" applyFont="1" applyBorder="1" applyAlignment="1">
      <alignment vertical="center"/>
    </xf>
    <xf numFmtId="166" fontId="0" fillId="5" borderId="4" xfId="6" applyNumberFormat="1" applyFont="1" applyFill="1" applyBorder="1" applyAlignment="1">
      <alignment horizontal="center"/>
    </xf>
    <xf numFmtId="0" fontId="3" fillId="0" borderId="0" xfId="1" applyFont="1" applyAlignment="1">
      <alignment horizontal="left"/>
    </xf>
    <xf numFmtId="0" fontId="21" fillId="2" borderId="0" xfId="1" applyFont="1" applyFill="1" applyAlignment="1">
      <alignment horizontal="center"/>
    </xf>
    <xf numFmtId="0" fontId="0" fillId="0" borderId="0" xfId="0" applyBorder="1" applyAlignment="1">
      <alignment wrapText="1"/>
    </xf>
    <xf numFmtId="0" fontId="2" fillId="5" borderId="0" xfId="1" applyFont="1" applyFill="1" applyBorder="1" applyAlignment="1">
      <alignment horizontal="center" wrapText="1"/>
    </xf>
    <xf numFmtId="0" fontId="2" fillId="5" borderId="69" xfId="1" applyFont="1" applyFill="1" applyBorder="1" applyAlignment="1">
      <alignment horizontal="center" wrapText="1"/>
    </xf>
    <xf numFmtId="0" fontId="17" fillId="2" borderId="0" xfId="1" applyFont="1" applyFill="1" applyBorder="1" applyAlignment="1">
      <alignment wrapText="1"/>
    </xf>
    <xf numFmtId="0" fontId="18" fillId="2" borderId="0" xfId="1" applyFont="1" applyFill="1" applyBorder="1" applyAlignment="1">
      <alignment wrapText="1"/>
    </xf>
    <xf numFmtId="0" fontId="18" fillId="2" borderId="0" xfId="1" applyFont="1" applyFill="1" applyBorder="1" applyAlignment="1">
      <alignment horizontal="left" wrapText="1"/>
    </xf>
    <xf numFmtId="0" fontId="29" fillId="2" borderId="0" xfId="1" applyFont="1" applyFill="1" applyBorder="1" applyAlignment="1">
      <alignment wrapText="1"/>
    </xf>
    <xf numFmtId="0" fontId="0" fillId="2" borderId="4" xfId="1" applyFont="1" applyFill="1" applyBorder="1" applyAlignment="1">
      <alignment vertical="center" wrapText="1"/>
    </xf>
    <xf numFmtId="0" fontId="0" fillId="2" borderId="4" xfId="1" applyFont="1" applyFill="1" applyBorder="1" applyAlignment="1">
      <alignment vertical="center"/>
    </xf>
    <xf numFmtId="0" fontId="0" fillId="0" borderId="77" xfId="0" applyBorder="1" applyAlignment="1">
      <alignment wrapText="1"/>
    </xf>
    <xf numFmtId="0" fontId="3" fillId="5" borderId="0" xfId="0" applyFont="1" applyFill="1" applyBorder="1" applyAlignment="1">
      <alignment horizontal="left"/>
    </xf>
    <xf numFmtId="0" fontId="13" fillId="2" borderId="0" xfId="1" applyFont="1" applyFill="1" applyAlignment="1" applyProtection="1">
      <alignment wrapText="1"/>
      <protection locked="0"/>
    </xf>
    <xf numFmtId="0" fontId="10" fillId="5" borderId="0" xfId="1" applyFont="1" applyFill="1"/>
    <xf numFmtId="178" fontId="3" fillId="5" borderId="0" xfId="6" applyNumberFormat="1" applyFont="1" applyFill="1" applyBorder="1" applyAlignment="1">
      <alignment vertical="center" wrapText="1"/>
    </xf>
    <xf numFmtId="0" fontId="3" fillId="5" borderId="0" xfId="1" applyFont="1" applyFill="1"/>
    <xf numFmtId="0" fontId="3" fillId="5" borderId="0" xfId="1" applyFont="1" applyFill="1" applyBorder="1"/>
    <xf numFmtId="0" fontId="10" fillId="5" borderId="0" xfId="1" applyFont="1" applyFill="1" applyBorder="1"/>
    <xf numFmtId="0" fontId="39" fillId="7" borderId="0" xfId="1" applyFont="1" applyFill="1" applyAlignment="1">
      <alignment wrapText="1"/>
    </xf>
    <xf numFmtId="0" fontId="39" fillId="7" borderId="0" xfId="1" applyFont="1" applyFill="1" applyBorder="1" applyAlignment="1">
      <alignment wrapText="1"/>
    </xf>
    <xf numFmtId="0" fontId="13" fillId="8" borderId="0" xfId="1" applyFont="1" applyFill="1" applyBorder="1" applyAlignment="1">
      <alignment wrapText="1"/>
    </xf>
    <xf numFmtId="0" fontId="39" fillId="7" borderId="0" xfId="1" applyFont="1" applyFill="1" applyAlignment="1"/>
    <xf numFmtId="0" fontId="43" fillId="7" borderId="0" xfId="1" applyFont="1" applyFill="1" applyAlignment="1"/>
    <xf numFmtId="0" fontId="39" fillId="7" borderId="0" xfId="1" applyFont="1" applyFill="1" applyAlignment="1" applyProtection="1">
      <alignment wrapText="1"/>
      <protection locked="0"/>
    </xf>
    <xf numFmtId="0" fontId="44" fillId="7" borderId="0" xfId="1" applyFont="1" applyFill="1"/>
    <xf numFmtId="0" fontId="0" fillId="8" borderId="0" xfId="1" applyFont="1" applyFill="1"/>
    <xf numFmtId="0" fontId="0" fillId="8" borderId="0" xfId="1" applyFont="1" applyFill="1" applyProtection="1">
      <protection locked="0"/>
    </xf>
    <xf numFmtId="0" fontId="40" fillId="5" borderId="0" xfId="1" applyFont="1" applyFill="1" applyBorder="1" applyAlignment="1"/>
    <xf numFmtId="0" fontId="46" fillId="2" borderId="0" xfId="1" applyFont="1" applyFill="1" applyBorder="1"/>
    <xf numFmtId="0" fontId="44" fillId="7" borderId="0" xfId="1" applyFont="1" applyFill="1" applyProtection="1">
      <protection locked="0"/>
    </xf>
    <xf numFmtId="171" fontId="6" fillId="5" borderId="17" xfId="1" applyNumberFormat="1" applyFont="1" applyFill="1" applyBorder="1"/>
    <xf numFmtId="0" fontId="15" fillId="5" borderId="0" xfId="1" applyFont="1" applyFill="1" applyBorder="1"/>
    <xf numFmtId="171" fontId="1" fillId="5" borderId="0" xfId="1" applyNumberFormat="1" applyFont="1" applyFill="1"/>
    <xf numFmtId="0" fontId="1" fillId="5" borderId="0" xfId="1" applyFont="1" applyFill="1" applyBorder="1"/>
    <xf numFmtId="0" fontId="2" fillId="5" borderId="42" xfId="1" applyFont="1" applyFill="1" applyBorder="1" applyAlignment="1">
      <alignment horizontal="center"/>
    </xf>
    <xf numFmtId="0" fontId="2" fillId="5" borderId="43" xfId="1" applyFont="1" applyFill="1" applyBorder="1" applyAlignment="1">
      <alignment horizontal="center" wrapText="1"/>
    </xf>
    <xf numFmtId="171" fontId="24" fillId="5" borderId="29" xfId="1" applyNumberFormat="1" applyFont="1" applyFill="1" applyBorder="1"/>
    <xf numFmtId="171" fontId="24" fillId="5" borderId="48" xfId="1" applyNumberFormat="1" applyFont="1" applyFill="1" applyBorder="1"/>
    <xf numFmtId="0" fontId="24" fillId="5" borderId="21" xfId="1" applyFont="1" applyFill="1" applyBorder="1"/>
    <xf numFmtId="171" fontId="2" fillId="5" borderId="4" xfId="1" applyNumberFormat="1" applyFont="1" applyFill="1" applyBorder="1" applyAlignment="1">
      <alignment horizontal="center"/>
    </xf>
    <xf numFmtId="171" fontId="2" fillId="5" borderId="29" xfId="1" applyNumberFormat="1" applyFont="1" applyFill="1" applyBorder="1" applyAlignment="1">
      <alignment horizontal="center"/>
    </xf>
    <xf numFmtId="171" fontId="2" fillId="5" borderId="20" xfId="1" applyNumberFormat="1" applyFont="1" applyFill="1" applyBorder="1" applyAlignment="1">
      <alignment horizontal="center"/>
    </xf>
    <xf numFmtId="0" fontId="22" fillId="5" borderId="30" xfId="1" applyFont="1" applyFill="1" applyBorder="1"/>
    <xf numFmtId="0" fontId="22" fillId="5" borderId="0" xfId="1" applyFont="1" applyFill="1" applyBorder="1"/>
    <xf numFmtId="0" fontId="22" fillId="5" borderId="18" xfId="1" applyFont="1" applyFill="1" applyBorder="1"/>
    <xf numFmtId="0" fontId="2" fillId="5" borderId="44" xfId="1" applyFont="1" applyFill="1" applyBorder="1" applyAlignment="1">
      <alignment horizontal="center"/>
    </xf>
    <xf numFmtId="0" fontId="2" fillId="5" borderId="45" xfId="1" applyFont="1" applyFill="1" applyBorder="1" applyAlignment="1">
      <alignment horizontal="center" wrapText="1"/>
    </xf>
    <xf numFmtId="0" fontId="2" fillId="5" borderId="46" xfId="1" applyFont="1" applyFill="1" applyBorder="1" applyAlignment="1">
      <alignment horizontal="center" wrapText="1"/>
    </xf>
    <xf numFmtId="0" fontId="22" fillId="5" borderId="47" xfId="1" applyFont="1" applyFill="1" applyBorder="1"/>
    <xf numFmtId="0" fontId="22" fillId="5" borderId="17" xfId="1" applyFont="1" applyFill="1" applyBorder="1"/>
    <xf numFmtId="0" fontId="22" fillId="5" borderId="4" xfId="1" applyFont="1" applyFill="1" applyBorder="1"/>
    <xf numFmtId="0" fontId="22" fillId="5" borderId="20" xfId="1" applyFont="1" applyFill="1" applyBorder="1"/>
    <xf numFmtId="0" fontId="22" fillId="5" borderId="21" xfId="1" applyFont="1" applyFill="1" applyBorder="1"/>
    <xf numFmtId="0" fontId="22" fillId="5" borderId="49" xfId="1" applyFont="1" applyFill="1" applyBorder="1"/>
    <xf numFmtId="0" fontId="22" fillId="5" borderId="51" xfId="1" applyFont="1" applyFill="1" applyBorder="1"/>
    <xf numFmtId="0" fontId="2" fillId="5" borderId="14" xfId="1" applyFont="1" applyFill="1" applyBorder="1" applyAlignment="1">
      <alignment horizontal="center" wrapText="1"/>
    </xf>
    <xf numFmtId="0" fontId="2" fillId="5" borderId="49" xfId="1" applyFont="1" applyFill="1" applyBorder="1"/>
    <xf numFmtId="0" fontId="22" fillId="5" borderId="50" xfId="1" applyFont="1" applyFill="1" applyBorder="1"/>
    <xf numFmtId="0" fontId="22" fillId="5" borderId="52" xfId="1" applyFont="1" applyFill="1" applyBorder="1"/>
    <xf numFmtId="0" fontId="2" fillId="5" borderId="64" xfId="1" applyFont="1" applyFill="1" applyBorder="1" applyAlignment="1">
      <alignment horizontal="center"/>
    </xf>
    <xf numFmtId="0" fontId="3" fillId="5" borderId="4" xfId="1" applyFont="1" applyFill="1" applyBorder="1"/>
    <xf numFmtId="0" fontId="2" fillId="5" borderId="63" xfId="1" applyFont="1" applyFill="1" applyBorder="1" applyAlignment="1">
      <alignment horizontal="center" wrapText="1"/>
    </xf>
    <xf numFmtId="0" fontId="2" fillId="5" borderId="62" xfId="1" applyFont="1" applyFill="1" applyBorder="1" applyAlignment="1">
      <alignment horizontal="center" wrapText="1"/>
    </xf>
    <xf numFmtId="0" fontId="2" fillId="5" borderId="30" xfId="1" applyFont="1" applyFill="1" applyBorder="1"/>
    <xf numFmtId="0" fontId="2" fillId="5" borderId="79" xfId="1" applyFont="1" applyFill="1" applyBorder="1" applyAlignment="1">
      <alignment horizontal="center" wrapText="1"/>
    </xf>
    <xf numFmtId="0" fontId="3" fillId="5" borderId="4" xfId="1" applyFont="1" applyFill="1" applyBorder="1" applyAlignment="1">
      <alignment wrapText="1"/>
    </xf>
    <xf numFmtId="0" fontId="2" fillId="5" borderId="18" xfId="1" applyFont="1" applyFill="1" applyBorder="1" applyAlignment="1">
      <alignment horizontal="center"/>
    </xf>
    <xf numFmtId="0" fontId="2" fillId="5" borderId="18" xfId="1" applyFont="1" applyFill="1" applyBorder="1" applyAlignment="1">
      <alignment horizontal="center" wrapText="1"/>
    </xf>
    <xf numFmtId="0" fontId="2" fillId="5" borderId="71" xfId="1" applyFont="1" applyFill="1" applyBorder="1" applyAlignment="1">
      <alignment horizontal="center"/>
    </xf>
    <xf numFmtId="0" fontId="2" fillId="5" borderId="69" xfId="1" applyFont="1" applyFill="1" applyBorder="1" applyAlignment="1">
      <alignment horizontal="center"/>
    </xf>
    <xf numFmtId="0" fontId="2" fillId="5" borderId="70" xfId="1" applyFont="1" applyFill="1" applyBorder="1" applyAlignment="1">
      <alignment horizontal="center"/>
    </xf>
    <xf numFmtId="0" fontId="2" fillId="5" borderId="47" xfId="1" applyFont="1" applyFill="1" applyBorder="1" applyAlignment="1">
      <alignment horizontal="center"/>
    </xf>
    <xf numFmtId="0" fontId="2" fillId="5" borderId="11" xfId="1" applyFont="1" applyFill="1" applyBorder="1" applyAlignment="1">
      <alignment horizontal="center"/>
    </xf>
    <xf numFmtId="0" fontId="2" fillId="5" borderId="72" xfId="1" applyFont="1" applyFill="1" applyBorder="1" applyAlignment="1">
      <alignment horizontal="center"/>
    </xf>
    <xf numFmtId="0" fontId="2" fillId="5" borderId="81" xfId="1" applyFont="1" applyFill="1" applyBorder="1" applyAlignment="1">
      <alignment horizontal="center" wrapText="1"/>
    </xf>
    <xf numFmtId="0" fontId="2" fillId="5" borderId="4" xfId="0" applyFont="1" applyFill="1" applyBorder="1" applyAlignment="1">
      <alignment horizontal="center" wrapText="1"/>
    </xf>
    <xf numFmtId="0" fontId="2" fillId="5" borderId="57" xfId="0" applyFont="1" applyFill="1" applyBorder="1" applyAlignment="1">
      <alignment horizontal="center" wrapText="1"/>
    </xf>
    <xf numFmtId="0" fontId="2" fillId="5" borderId="56" xfId="0" applyFont="1" applyFill="1" applyBorder="1" applyAlignment="1">
      <alignment horizontal="center" wrapText="1"/>
    </xf>
    <xf numFmtId="0" fontId="2" fillId="5" borderId="91" xfId="0" applyFont="1" applyFill="1" applyBorder="1" applyAlignment="1"/>
    <xf numFmtId="0" fontId="2" fillId="5" borderId="92" xfId="0" applyFont="1" applyFill="1" applyBorder="1" applyAlignment="1"/>
    <xf numFmtId="0" fontId="2" fillId="5" borderId="93" xfId="0" applyFont="1" applyFill="1" applyBorder="1" applyAlignment="1"/>
    <xf numFmtId="0" fontId="2" fillId="5" borderId="82" xfId="0" applyFont="1" applyFill="1" applyBorder="1" applyAlignment="1">
      <alignment horizontal="center" wrapText="1"/>
    </xf>
    <xf numFmtId="0" fontId="2" fillId="5" borderId="14" xfId="0" applyFont="1" applyFill="1" applyBorder="1" applyAlignment="1">
      <alignment horizontal="center" wrapText="1"/>
    </xf>
    <xf numFmtId="0" fontId="2" fillId="5" borderId="95" xfId="0" applyFont="1" applyFill="1" applyBorder="1" applyAlignment="1">
      <alignment horizontal="center" wrapText="1"/>
    </xf>
    <xf numFmtId="0" fontId="2" fillId="5" borderId="55" xfId="0" applyFont="1" applyFill="1" applyBorder="1" applyAlignment="1">
      <alignment wrapText="1"/>
    </xf>
    <xf numFmtId="0" fontId="2" fillId="5" borderId="56" xfId="0" applyFont="1" applyFill="1" applyBorder="1" applyAlignment="1">
      <alignment wrapText="1"/>
    </xf>
    <xf numFmtId="0" fontId="2" fillId="5" borderId="58" xfId="0" applyFont="1" applyFill="1" applyBorder="1" applyAlignment="1">
      <alignment wrapText="1"/>
    </xf>
    <xf numFmtId="0" fontId="2" fillId="5" borderId="205" xfId="0" applyFont="1" applyFill="1" applyBorder="1" applyAlignment="1">
      <alignment horizontal="left" wrapText="1"/>
    </xf>
    <xf numFmtId="0" fontId="2" fillId="5" borderId="206" xfId="0" applyFont="1" applyFill="1" applyBorder="1" applyAlignment="1">
      <alignment horizontal="left" wrapText="1"/>
    </xf>
    <xf numFmtId="0" fontId="2" fillId="5" borderId="53" xfId="0" applyFont="1" applyFill="1" applyBorder="1" applyAlignment="1">
      <alignment horizontal="left" wrapText="1"/>
    </xf>
    <xf numFmtId="0" fontId="2" fillId="5" borderId="53" xfId="0" applyFont="1" applyFill="1" applyBorder="1" applyAlignment="1">
      <alignment horizontal="center" wrapText="1"/>
    </xf>
    <xf numFmtId="0" fontId="2" fillId="5" borderId="74" xfId="0" applyFont="1" applyFill="1" applyBorder="1" applyAlignment="1">
      <alignment horizontal="center" wrapText="1"/>
    </xf>
    <xf numFmtId="0" fontId="2" fillId="5" borderId="209" xfId="0" applyFont="1" applyFill="1" applyBorder="1" applyAlignment="1">
      <alignment horizontal="center" wrapText="1"/>
    </xf>
    <xf numFmtId="171" fontId="6" fillId="5" borderId="215" xfId="1" applyNumberFormat="1" applyFont="1" applyFill="1" applyBorder="1"/>
    <xf numFmtId="171" fontId="6" fillId="5" borderId="216" xfId="1" applyNumberFormat="1" applyFont="1" applyFill="1" applyBorder="1"/>
    <xf numFmtId="171" fontId="6" fillId="5" borderId="0" xfId="1" applyNumberFormat="1" applyFont="1" applyFill="1" applyBorder="1"/>
    <xf numFmtId="171" fontId="6" fillId="5" borderId="218" xfId="1" applyNumberFormat="1" applyFont="1" applyFill="1" applyBorder="1"/>
    <xf numFmtId="171" fontId="6" fillId="5" borderId="217" xfId="1" applyNumberFormat="1" applyFont="1" applyFill="1" applyBorder="1"/>
    <xf numFmtId="0" fontId="2" fillId="5" borderId="111" xfId="0" applyFont="1" applyFill="1" applyBorder="1" applyAlignment="1">
      <alignment horizontal="center"/>
    </xf>
    <xf numFmtId="0" fontId="2" fillId="5" borderId="79" xfId="0" applyFont="1" applyFill="1" applyBorder="1" applyAlignment="1">
      <alignment horizontal="center"/>
    </xf>
    <xf numFmtId="0" fontId="2" fillId="5" borderId="108" xfId="0" applyFont="1" applyFill="1" applyBorder="1" applyAlignment="1">
      <alignment horizontal="justify" vertical="top" wrapText="1"/>
    </xf>
    <xf numFmtId="0" fontId="2" fillId="5" borderId="114" xfId="0" applyFont="1" applyFill="1" applyBorder="1" applyAlignment="1">
      <alignment horizontal="left" wrapText="1"/>
    </xf>
    <xf numFmtId="0" fontId="2" fillId="5" borderId="72" xfId="0" applyFont="1" applyFill="1" applyBorder="1" applyAlignment="1">
      <alignment horizontal="center" wrapText="1"/>
    </xf>
    <xf numFmtId="0" fontId="2" fillId="5" borderId="109" xfId="0" applyFont="1" applyFill="1" applyBorder="1" applyAlignment="1">
      <alignment wrapText="1"/>
    </xf>
    <xf numFmtId="0" fontId="2" fillId="5" borderId="115" xfId="0" applyFont="1" applyFill="1" applyBorder="1" applyAlignment="1">
      <alignment vertical="center" wrapText="1"/>
    </xf>
    <xf numFmtId="0" fontId="2" fillId="5" borderId="114" xfId="0" applyFont="1" applyFill="1" applyBorder="1" applyAlignment="1">
      <alignment wrapText="1"/>
    </xf>
    <xf numFmtId="0" fontId="2" fillId="5" borderId="108" xfId="0" applyFont="1" applyFill="1" applyBorder="1" applyAlignment="1">
      <alignment wrapText="1"/>
    </xf>
    <xf numFmtId="0" fontId="2" fillId="5" borderId="94" xfId="0" applyFont="1" applyFill="1" applyBorder="1" applyAlignment="1">
      <alignment horizontal="center" wrapText="1"/>
    </xf>
    <xf numFmtId="0" fontId="2" fillId="5" borderId="4" xfId="0" applyFont="1" applyFill="1" applyBorder="1" applyAlignment="1">
      <alignment wrapText="1"/>
    </xf>
    <xf numFmtId="0" fontId="2" fillId="5" borderId="109" xfId="0" applyFont="1" applyFill="1" applyBorder="1" applyAlignment="1">
      <alignment horizontal="left" wrapText="1"/>
    </xf>
    <xf numFmtId="0" fontId="2" fillId="5" borderId="71" xfId="0" applyFont="1" applyFill="1" applyBorder="1" applyAlignment="1">
      <alignment horizontal="left" wrapText="1"/>
    </xf>
    <xf numFmtId="0" fontId="2" fillId="5" borderId="69" xfId="0" applyFont="1" applyFill="1" applyBorder="1" applyAlignment="1">
      <alignment wrapText="1"/>
    </xf>
    <xf numFmtId="0" fontId="2" fillId="5" borderId="100" xfId="0" applyFont="1" applyFill="1" applyBorder="1" applyAlignment="1">
      <alignment wrapText="1"/>
    </xf>
    <xf numFmtId="0" fontId="2" fillId="5" borderId="143" xfId="0" applyFont="1" applyFill="1" applyBorder="1" applyAlignment="1">
      <alignment horizontal="center" wrapText="1"/>
    </xf>
    <xf numFmtId="0" fontId="2" fillId="5" borderId="142" xfId="0" applyFont="1" applyFill="1" applyBorder="1" applyAlignment="1">
      <alignment horizontal="center" wrapText="1"/>
    </xf>
    <xf numFmtId="0" fontId="2" fillId="5" borderId="144" xfId="0" applyFont="1" applyFill="1" applyBorder="1" applyAlignment="1">
      <alignment horizontal="center" wrapText="1"/>
    </xf>
    <xf numFmtId="171" fontId="6" fillId="5" borderId="0" xfId="1" applyNumberFormat="1" applyFont="1" applyFill="1"/>
    <xf numFmtId="171" fontId="8" fillId="5" borderId="26" xfId="1" applyNumberFormat="1" applyFont="1" applyFill="1" applyBorder="1"/>
    <xf numFmtId="171" fontId="6" fillId="5" borderId="27" xfId="1" applyNumberFormat="1" applyFont="1" applyFill="1" applyBorder="1"/>
    <xf numFmtId="171" fontId="8" fillId="5" borderId="27" xfId="1" applyNumberFormat="1" applyFont="1" applyFill="1" applyBorder="1" applyAlignment="1">
      <alignment horizontal="center" vertical="center"/>
    </xf>
    <xf numFmtId="171" fontId="6" fillId="5" borderId="4" xfId="1" applyNumberFormat="1" applyFont="1" applyFill="1" applyBorder="1"/>
    <xf numFmtId="171" fontId="6" fillId="5" borderId="127" xfId="1" applyNumberFormat="1" applyFont="1" applyFill="1" applyBorder="1"/>
    <xf numFmtId="171" fontId="8" fillId="5" borderId="26" xfId="1" applyNumberFormat="1" applyFont="1" applyFill="1" applyBorder="1" applyAlignment="1">
      <alignment horizontal="left"/>
    </xf>
    <xf numFmtId="171" fontId="8" fillId="5" borderId="27" xfId="1" applyNumberFormat="1" applyFont="1" applyFill="1" applyBorder="1"/>
    <xf numFmtId="171" fontId="8" fillId="5" borderId="4" xfId="1" applyNumberFormat="1" applyFont="1" applyFill="1" applyBorder="1" applyAlignment="1">
      <alignment horizontal="center" vertical="center"/>
    </xf>
    <xf numFmtId="187" fontId="6" fillId="5" borderId="4" xfId="1" applyNumberFormat="1" applyFont="1" applyFill="1" applyBorder="1"/>
    <xf numFmtId="187" fontId="6" fillId="5" borderId="15" xfId="1" applyNumberFormat="1" applyFont="1" applyFill="1" applyBorder="1"/>
    <xf numFmtId="187" fontId="6" fillId="5" borderId="127" xfId="1" applyNumberFormat="1" applyFont="1" applyFill="1" applyBorder="1"/>
    <xf numFmtId="171" fontId="8" fillId="5" borderId="17" xfId="1" applyNumberFormat="1" applyFont="1" applyFill="1" applyBorder="1"/>
    <xf numFmtId="171" fontId="8" fillId="5" borderId="4" xfId="1" applyNumberFormat="1" applyFont="1" applyFill="1" applyBorder="1"/>
    <xf numFmtId="187" fontId="8" fillId="5" borderId="15" xfId="1" applyNumberFormat="1" applyFont="1" applyFill="1" applyBorder="1" applyAlignment="1">
      <alignment horizontal="center" vertical="center"/>
    </xf>
    <xf numFmtId="187" fontId="8" fillId="5" borderId="27" xfId="1" applyNumberFormat="1" applyFont="1" applyFill="1" applyBorder="1" applyAlignment="1">
      <alignment horizontal="center" vertical="center"/>
    </xf>
    <xf numFmtId="187" fontId="6" fillId="5" borderId="4" xfId="5" applyNumberFormat="1" applyFont="1" applyFill="1" applyBorder="1"/>
    <xf numFmtId="187" fontId="6" fillId="5" borderId="127" xfId="5" applyNumberFormat="1" applyFont="1" applyFill="1" applyBorder="1"/>
    <xf numFmtId="187" fontId="8" fillId="5" borderId="4" xfId="1" applyNumberFormat="1" applyFont="1" applyFill="1" applyBorder="1" applyAlignment="1">
      <alignment horizontal="center" vertical="center"/>
    </xf>
    <xf numFmtId="171" fontId="6" fillId="5" borderId="4" xfId="1" applyNumberFormat="1" applyFont="1" applyFill="1" applyBorder="1" applyAlignment="1">
      <alignment horizontal="center" vertical="center"/>
    </xf>
    <xf numFmtId="187" fontId="6" fillId="5" borderId="27" xfId="1" applyNumberFormat="1" applyFont="1" applyFill="1" applyBorder="1"/>
    <xf numFmtId="187" fontId="6" fillId="5" borderId="15" xfId="1" applyNumberFormat="1" applyFont="1" applyFill="1" applyBorder="1" applyAlignment="1">
      <alignment vertical="center"/>
    </xf>
    <xf numFmtId="187" fontId="6" fillId="5" borderId="27" xfId="1" applyNumberFormat="1" applyFont="1" applyFill="1" applyBorder="1" applyAlignment="1">
      <alignment vertical="center"/>
    </xf>
    <xf numFmtId="187" fontId="6" fillId="5" borderId="4" xfId="1" applyNumberFormat="1" applyFont="1" applyFill="1" applyBorder="1" applyAlignment="1">
      <alignment vertical="center"/>
    </xf>
    <xf numFmtId="187" fontId="6" fillId="5" borderId="127" xfId="1" applyNumberFormat="1" applyFont="1" applyFill="1" applyBorder="1" applyAlignment="1">
      <alignment vertical="center"/>
    </xf>
    <xf numFmtId="171" fontId="6" fillId="5" borderId="17" xfId="1" applyNumberFormat="1" applyFont="1" applyFill="1" applyBorder="1" applyAlignment="1">
      <alignment wrapText="1"/>
    </xf>
    <xf numFmtId="187" fontId="6" fillId="5" borderId="4" xfId="1" applyNumberFormat="1" applyFont="1" applyFill="1" applyBorder="1" applyAlignment="1">
      <alignment vertical="center" wrapText="1"/>
    </xf>
    <xf numFmtId="187" fontId="6" fillId="5" borderId="15" xfId="1" applyNumberFormat="1" applyFont="1" applyFill="1" applyBorder="1" applyAlignment="1">
      <alignment vertical="center" wrapText="1"/>
    </xf>
    <xf numFmtId="187" fontId="6" fillId="5" borderId="127" xfId="1" applyNumberFormat="1" applyFont="1" applyFill="1" applyBorder="1" applyAlignment="1">
      <alignment vertical="center" wrapText="1"/>
    </xf>
    <xf numFmtId="171" fontId="6" fillId="5" borderId="15" xfId="1" applyNumberFormat="1" applyFont="1" applyFill="1" applyBorder="1"/>
    <xf numFmtId="171" fontId="8" fillId="5" borderId="17" xfId="1" applyNumberFormat="1" applyFont="1" applyFill="1" applyBorder="1" applyAlignment="1">
      <alignment horizontal="left"/>
    </xf>
    <xf numFmtId="171" fontId="8" fillId="5" borderId="4" xfId="1" applyNumberFormat="1" applyFont="1" applyFill="1" applyBorder="1" applyAlignment="1">
      <alignment horizontal="right"/>
    </xf>
    <xf numFmtId="171" fontId="6" fillId="5" borderId="24" xfId="1" applyNumberFormat="1" applyFont="1" applyFill="1" applyBorder="1"/>
    <xf numFmtId="171" fontId="6" fillId="5" borderId="25" xfId="1" applyNumberFormat="1" applyFont="1" applyFill="1" applyBorder="1"/>
    <xf numFmtId="187" fontId="6" fillId="5" borderId="25" xfId="1" applyNumberFormat="1" applyFont="1" applyFill="1" applyBorder="1" applyAlignment="1">
      <alignment vertical="center"/>
    </xf>
    <xf numFmtId="187" fontId="6" fillId="5" borderId="90" xfId="1" applyNumberFormat="1" applyFont="1" applyFill="1" applyBorder="1" applyAlignment="1">
      <alignment vertical="center"/>
    </xf>
    <xf numFmtId="187" fontId="6" fillId="5" borderId="271" xfId="1" applyNumberFormat="1" applyFont="1" applyFill="1" applyBorder="1" applyAlignment="1">
      <alignment vertical="center"/>
    </xf>
    <xf numFmtId="171" fontId="6" fillId="5" borderId="0" xfId="1" applyNumberFormat="1" applyFont="1" applyFill="1" applyBorder="1" applyAlignment="1">
      <alignment vertical="center"/>
    </xf>
    <xf numFmtId="171" fontId="1" fillId="5" borderId="0" xfId="1" applyNumberFormat="1" applyFont="1" applyFill="1" applyBorder="1"/>
    <xf numFmtId="171" fontId="1" fillId="5" borderId="0" xfId="1" applyNumberFormat="1" applyFont="1" applyFill="1" applyBorder="1" applyAlignment="1">
      <alignment vertical="center"/>
    </xf>
    <xf numFmtId="171" fontId="8" fillId="5" borderId="11" xfId="1" applyNumberFormat="1" applyFont="1" applyFill="1" applyBorder="1" applyAlignment="1">
      <alignment horizontal="center" vertical="center" wrapText="1"/>
    </xf>
    <xf numFmtId="1" fontId="8" fillId="5" borderId="11" xfId="1" applyNumberFormat="1" applyFont="1" applyFill="1" applyBorder="1" applyAlignment="1">
      <alignment horizontal="center" vertical="center" wrapText="1"/>
    </xf>
    <xf numFmtId="171" fontId="8" fillId="5" borderId="0" xfId="1" applyNumberFormat="1" applyFont="1" applyFill="1" applyBorder="1" applyAlignment="1">
      <alignment horizontal="center" vertical="center" wrapText="1"/>
    </xf>
    <xf numFmtId="171" fontId="8" fillId="5" borderId="4" xfId="1" applyNumberFormat="1" applyFont="1" applyFill="1" applyBorder="1" applyAlignment="1">
      <alignment horizontal="left"/>
    </xf>
    <xf numFmtId="171" fontId="6" fillId="5" borderId="119" xfId="1" applyNumberFormat="1" applyFont="1" applyFill="1" applyBorder="1"/>
    <xf numFmtId="171" fontId="6" fillId="5" borderId="18" xfId="1" applyNumberFormat="1" applyFont="1" applyFill="1" applyBorder="1"/>
    <xf numFmtId="171" fontId="8" fillId="5" borderId="17" xfId="1" applyNumberFormat="1" applyFont="1" applyFill="1" applyBorder="1" applyAlignment="1"/>
    <xf numFmtId="171" fontId="2" fillId="5" borderId="4" xfId="1" applyNumberFormat="1" applyFont="1" applyFill="1" applyBorder="1" applyAlignment="1"/>
    <xf numFmtId="171" fontId="6" fillId="5" borderId="4" xfId="1" applyNumberFormat="1" applyFont="1" applyFill="1" applyBorder="1" applyAlignment="1">
      <alignment horizontal="center"/>
    </xf>
    <xf numFmtId="171" fontId="6" fillId="5" borderId="4" xfId="1" applyNumberFormat="1" applyFont="1" applyFill="1" applyBorder="1" applyAlignment="1">
      <alignment horizontal="right"/>
    </xf>
    <xf numFmtId="171" fontId="8" fillId="5" borderId="25" xfId="1" applyNumberFormat="1" applyFont="1" applyFill="1" applyBorder="1" applyAlignment="1">
      <alignment horizontal="center" vertical="center"/>
    </xf>
    <xf numFmtId="171" fontId="6" fillId="5" borderId="25" xfId="1" applyNumberFormat="1" applyFont="1" applyFill="1" applyBorder="1" applyAlignment="1">
      <alignment horizontal="center"/>
    </xf>
    <xf numFmtId="171" fontId="6" fillId="5" borderId="25" xfId="1" applyNumberFormat="1" applyFont="1" applyFill="1" applyBorder="1" applyAlignment="1">
      <alignment horizontal="right"/>
    </xf>
    <xf numFmtId="171" fontId="8" fillId="5" borderId="0" xfId="1" applyNumberFormat="1" applyFont="1" applyFill="1" applyBorder="1" applyAlignment="1">
      <alignment horizontal="center" vertical="center"/>
    </xf>
    <xf numFmtId="171" fontId="6" fillId="5" borderId="0" xfId="1" applyNumberFormat="1" applyFont="1" applyFill="1" applyBorder="1" applyAlignment="1">
      <alignment horizontal="center"/>
    </xf>
    <xf numFmtId="171" fontId="6" fillId="5" borderId="0" xfId="1" applyNumberFormat="1" applyFont="1" applyFill="1" applyBorder="1" applyAlignment="1">
      <alignment horizontal="right"/>
    </xf>
    <xf numFmtId="0" fontId="1" fillId="5" borderId="17" xfId="1" applyFont="1" applyFill="1" applyBorder="1" applyAlignment="1">
      <alignment horizontal="left"/>
    </xf>
    <xf numFmtId="171" fontId="1" fillId="5" borderId="29" xfId="1" applyNumberFormat="1" applyFont="1" applyFill="1" applyBorder="1" applyAlignment="1">
      <alignment horizontal="right" wrapText="1"/>
    </xf>
    <xf numFmtId="0" fontId="1" fillId="5" borderId="17" xfId="1" applyFont="1" applyFill="1" applyBorder="1"/>
    <xf numFmtId="0" fontId="1" fillId="5" borderId="47" xfId="1" applyFont="1" applyFill="1" applyBorder="1"/>
    <xf numFmtId="0" fontId="1" fillId="5" borderId="19" xfId="1" applyFont="1" applyFill="1" applyBorder="1"/>
    <xf numFmtId="171" fontId="1" fillId="5" borderId="17" xfId="1" applyNumberFormat="1" applyFont="1" applyFill="1" applyBorder="1"/>
    <xf numFmtId="170" fontId="1" fillId="5" borderId="4" xfId="1" applyNumberFormat="1" applyFont="1" applyFill="1" applyBorder="1"/>
    <xf numFmtId="4" fontId="1" fillId="5" borderId="4" xfId="1" applyNumberFormat="1" applyFont="1" applyFill="1" applyBorder="1"/>
    <xf numFmtId="4" fontId="1" fillId="5" borderId="29" xfId="1" applyNumberFormat="1" applyFont="1" applyFill="1" applyBorder="1"/>
    <xf numFmtId="171" fontId="1" fillId="5" borderId="30" xfId="1" applyNumberFormat="1" applyFont="1" applyFill="1" applyBorder="1"/>
    <xf numFmtId="171" fontId="1" fillId="5" borderId="30" xfId="1" applyNumberFormat="1" applyFont="1" applyFill="1" applyBorder="1" applyAlignment="1">
      <alignment horizontal="left"/>
    </xf>
    <xf numFmtId="171" fontId="1" fillId="5" borderId="19" xfId="1" applyNumberFormat="1" applyFont="1" applyFill="1" applyBorder="1"/>
    <xf numFmtId="171" fontId="1" fillId="5" borderId="20" xfId="1" applyNumberFormat="1" applyFont="1" applyFill="1" applyBorder="1"/>
    <xf numFmtId="171" fontId="6" fillId="5" borderId="20" xfId="1" applyNumberFormat="1" applyFont="1" applyFill="1" applyBorder="1"/>
    <xf numFmtId="171" fontId="6" fillId="5" borderId="21" xfId="1" applyNumberFormat="1" applyFont="1" applyFill="1" applyBorder="1"/>
    <xf numFmtId="168" fontId="1" fillId="5" borderId="11" xfId="5" applyNumberFormat="1" applyFont="1" applyFill="1" applyBorder="1"/>
    <xf numFmtId="168" fontId="1" fillId="5" borderId="48" xfId="5" applyNumberFormat="1" applyFont="1" applyFill="1" applyBorder="1" applyAlignment="1">
      <alignment wrapText="1"/>
    </xf>
    <xf numFmtId="168" fontId="1" fillId="5" borderId="4" xfId="5" applyNumberFormat="1" applyFont="1" applyFill="1" applyBorder="1"/>
    <xf numFmtId="168" fontId="1" fillId="5" borderId="29" xfId="5" applyNumberFormat="1" applyFont="1" applyFill="1" applyBorder="1"/>
    <xf numFmtId="0" fontId="1" fillId="5" borderId="55" xfId="1" applyFont="1" applyFill="1" applyBorder="1"/>
    <xf numFmtId="165" fontId="1" fillId="5" borderId="53" xfId="5" applyFont="1" applyFill="1" applyBorder="1"/>
    <xf numFmtId="164" fontId="1" fillId="5" borderId="53" xfId="6" applyFont="1" applyFill="1" applyBorder="1"/>
    <xf numFmtId="0" fontId="1" fillId="5" borderId="41" xfId="1" applyFont="1" applyFill="1" applyBorder="1"/>
    <xf numFmtId="0" fontId="1" fillId="5" borderId="56" xfId="1" applyFont="1" applyFill="1" applyBorder="1"/>
    <xf numFmtId="165" fontId="1" fillId="5" borderId="4" xfId="5" applyFont="1" applyFill="1" applyBorder="1"/>
    <xf numFmtId="164" fontId="1" fillId="5" borderId="4" xfId="6" applyFont="1" applyFill="1" applyBorder="1"/>
    <xf numFmtId="0" fontId="1" fillId="5" borderId="57" xfId="1" applyFont="1" applyFill="1" applyBorder="1"/>
    <xf numFmtId="0" fontId="1" fillId="5" borderId="58" xfId="1" applyFont="1" applyFill="1" applyBorder="1"/>
    <xf numFmtId="165" fontId="1" fillId="5" borderId="54" xfId="5" applyFont="1" applyFill="1" applyBorder="1"/>
    <xf numFmtId="164" fontId="1" fillId="5" borderId="54" xfId="6" applyFont="1" applyFill="1" applyBorder="1"/>
    <xf numFmtId="0" fontId="1" fillId="5" borderId="59" xfId="1" applyFont="1" applyFill="1" applyBorder="1"/>
    <xf numFmtId="0" fontId="1" fillId="5" borderId="60" xfId="1" applyFont="1" applyFill="1" applyBorder="1"/>
    <xf numFmtId="0" fontId="1" fillId="5" borderId="51" xfId="1" applyFont="1" applyFill="1" applyBorder="1"/>
    <xf numFmtId="0" fontId="1" fillId="5" borderId="49" xfId="1" applyFont="1" applyFill="1" applyBorder="1"/>
    <xf numFmtId="0" fontId="1" fillId="5" borderId="4" xfId="1" applyFont="1" applyFill="1" applyBorder="1"/>
    <xf numFmtId="0" fontId="1" fillId="5" borderId="18" xfId="1" applyFont="1" applyFill="1" applyBorder="1"/>
    <xf numFmtId="0" fontId="1" fillId="5" borderId="30" xfId="1" applyFont="1" applyFill="1" applyBorder="1"/>
    <xf numFmtId="0" fontId="1" fillId="5" borderId="65" xfId="1" applyFont="1" applyFill="1" applyBorder="1"/>
    <xf numFmtId="2" fontId="1" fillId="5" borderId="53" xfId="1" applyNumberFormat="1" applyFont="1" applyFill="1" applyBorder="1"/>
    <xf numFmtId="0" fontId="1" fillId="5" borderId="66" xfId="1" applyFont="1" applyFill="1" applyBorder="1"/>
    <xf numFmtId="2" fontId="1" fillId="5" borderId="4" xfId="1" applyNumberFormat="1" applyFont="1" applyFill="1" applyBorder="1"/>
    <xf numFmtId="0" fontId="1" fillId="5" borderId="29" xfId="1" applyFont="1" applyFill="1" applyBorder="1"/>
    <xf numFmtId="0" fontId="1" fillId="5" borderId="67" xfId="1" applyFont="1" applyFill="1" applyBorder="1"/>
    <xf numFmtId="2" fontId="1" fillId="5" borderId="54" xfId="1" applyNumberFormat="1" applyFont="1" applyFill="1" applyBorder="1"/>
    <xf numFmtId="0" fontId="1" fillId="5" borderId="68" xfId="1" applyFont="1" applyFill="1" applyBorder="1"/>
    <xf numFmtId="0" fontId="1" fillId="5" borderId="30" xfId="1" applyFont="1" applyFill="1" applyBorder="1" applyAlignment="1">
      <alignment wrapText="1"/>
    </xf>
    <xf numFmtId="0" fontId="1" fillId="5" borderId="0" xfId="1" applyFont="1" applyFill="1" applyBorder="1" applyAlignment="1">
      <alignment wrapText="1"/>
    </xf>
    <xf numFmtId="0" fontId="1" fillId="5" borderId="18" xfId="1" applyFont="1" applyFill="1" applyBorder="1" applyAlignment="1">
      <alignment wrapText="1"/>
    </xf>
    <xf numFmtId="0" fontId="1" fillId="5" borderId="20" xfId="1" applyFont="1" applyFill="1" applyBorder="1"/>
    <xf numFmtId="0" fontId="1" fillId="5" borderId="21" xfId="1" applyFont="1" applyFill="1" applyBorder="1"/>
    <xf numFmtId="0" fontId="1" fillId="5" borderId="4" xfId="1" applyFont="1" applyFill="1" applyBorder="1" applyAlignment="1">
      <alignment wrapText="1"/>
    </xf>
    <xf numFmtId="2" fontId="1" fillId="5" borderId="74" xfId="1" applyNumberFormat="1" applyFont="1" applyFill="1" applyBorder="1"/>
    <xf numFmtId="2" fontId="1" fillId="5" borderId="0" xfId="1" applyNumberFormat="1" applyFont="1" applyFill="1" applyBorder="1"/>
    <xf numFmtId="2" fontId="1" fillId="5" borderId="18" xfId="1" applyNumberFormat="1" applyFont="1" applyFill="1" applyBorder="1"/>
    <xf numFmtId="2" fontId="1" fillId="5" borderId="75" xfId="1" applyNumberFormat="1" applyFont="1" applyFill="1" applyBorder="1"/>
    <xf numFmtId="164" fontId="1" fillId="5" borderId="73" xfId="6" applyFont="1" applyFill="1" applyBorder="1"/>
    <xf numFmtId="0" fontId="1" fillId="5" borderId="76" xfId="1" applyFont="1" applyFill="1" applyBorder="1"/>
    <xf numFmtId="0" fontId="1" fillId="5" borderId="77" xfId="1" applyFont="1" applyFill="1" applyBorder="1"/>
    <xf numFmtId="0" fontId="1" fillId="5" borderId="78" xfId="1" applyFont="1" applyFill="1" applyBorder="1"/>
    <xf numFmtId="188" fontId="1" fillId="5" borderId="4" xfId="5" applyNumberFormat="1" applyFont="1" applyFill="1" applyBorder="1"/>
    <xf numFmtId="188" fontId="1" fillId="5" borderId="73" xfId="5" applyNumberFormat="1" applyFont="1" applyFill="1" applyBorder="1"/>
    <xf numFmtId="178" fontId="1" fillId="5" borderId="4" xfId="6" applyNumberFormat="1" applyFont="1" applyFill="1" applyBorder="1"/>
    <xf numFmtId="178" fontId="1" fillId="5" borderId="73" xfId="6" applyNumberFormat="1" applyFont="1" applyFill="1" applyBorder="1"/>
    <xf numFmtId="0" fontId="1" fillId="5" borderId="41" xfId="1" applyFont="1" applyFill="1" applyBorder="1" applyAlignment="1">
      <alignment horizontal="center"/>
    </xf>
    <xf numFmtId="0" fontId="1" fillId="5" borderId="57" xfId="1" applyFont="1" applyFill="1" applyBorder="1" applyAlignment="1">
      <alignment horizontal="center"/>
    </xf>
    <xf numFmtId="0" fontId="1" fillId="5" borderId="59" xfId="1" applyFont="1" applyFill="1" applyBorder="1" applyAlignment="1">
      <alignment horizontal="center"/>
    </xf>
    <xf numFmtId="0" fontId="1" fillId="5" borderId="82" xfId="1" applyFont="1" applyFill="1" applyBorder="1"/>
    <xf numFmtId="164" fontId="1" fillId="5" borderId="14" xfId="6" applyFont="1" applyFill="1" applyBorder="1"/>
    <xf numFmtId="165" fontId="1" fillId="5" borderId="0" xfId="5" applyFont="1" applyFill="1" applyBorder="1"/>
    <xf numFmtId="164" fontId="1" fillId="5" borderId="0" xfId="6" applyFont="1" applyFill="1" applyBorder="1"/>
    <xf numFmtId="0" fontId="1" fillId="5" borderId="51" xfId="1" applyFont="1" applyFill="1" applyBorder="1" applyAlignment="1">
      <alignment horizontal="center"/>
    </xf>
    <xf numFmtId="0" fontId="1" fillId="5" borderId="49" xfId="1" applyFont="1" applyFill="1" applyBorder="1" applyAlignment="1">
      <alignment wrapText="1"/>
    </xf>
    <xf numFmtId="0" fontId="1" fillId="5" borderId="51" xfId="1" applyFont="1" applyFill="1" applyBorder="1" applyAlignment="1">
      <alignment wrapText="1"/>
    </xf>
    <xf numFmtId="0" fontId="1" fillId="5" borderId="83" xfId="1" applyFont="1" applyFill="1" applyBorder="1" applyAlignment="1">
      <alignment horizontal="center"/>
    </xf>
    <xf numFmtId="0" fontId="1" fillId="5" borderId="74" xfId="1" applyFont="1" applyFill="1" applyBorder="1" applyAlignment="1">
      <alignment horizontal="center"/>
    </xf>
    <xf numFmtId="0" fontId="1" fillId="5" borderId="80" xfId="1" applyFont="1" applyFill="1" applyBorder="1" applyAlignment="1">
      <alignment horizontal="center"/>
    </xf>
    <xf numFmtId="0" fontId="1" fillId="5" borderId="73" xfId="1" applyFont="1" applyFill="1" applyBorder="1" applyAlignment="1">
      <alignment horizontal="center"/>
    </xf>
    <xf numFmtId="0" fontId="1" fillId="5" borderId="84" xfId="1" applyFont="1" applyFill="1" applyBorder="1" applyAlignment="1">
      <alignment horizontal="center"/>
    </xf>
    <xf numFmtId="0" fontId="1" fillId="5" borderId="75" xfId="1" applyFont="1" applyFill="1" applyBorder="1" applyAlignment="1">
      <alignment horizontal="center"/>
    </xf>
    <xf numFmtId="0" fontId="1" fillId="5" borderId="85" xfId="1" applyFont="1" applyFill="1" applyBorder="1" applyAlignment="1">
      <alignment horizontal="center" wrapText="1"/>
    </xf>
    <xf numFmtId="0" fontId="1" fillId="5" borderId="49" xfId="0" applyFont="1" applyFill="1" applyBorder="1" applyAlignment="1">
      <alignment horizontal="left" wrapText="1"/>
    </xf>
    <xf numFmtId="0" fontId="1" fillId="5" borderId="49" xfId="0" applyFont="1" applyFill="1" applyBorder="1" applyAlignment="1">
      <alignment wrapText="1"/>
    </xf>
    <xf numFmtId="0" fontId="1" fillId="5" borderId="4" xfId="0" applyFont="1" applyFill="1" applyBorder="1" applyAlignment="1">
      <alignment horizontal="center" wrapText="1"/>
    </xf>
    <xf numFmtId="0" fontId="1" fillId="5" borderId="57" xfId="0" applyFont="1" applyFill="1" applyBorder="1" applyAlignment="1">
      <alignment wrapText="1"/>
    </xf>
    <xf numFmtId="0" fontId="1" fillId="5" borderId="56" xfId="0" applyFont="1" applyFill="1" applyBorder="1" applyAlignment="1">
      <alignment horizontal="center" wrapText="1"/>
    </xf>
    <xf numFmtId="0" fontId="1" fillId="5" borderId="57" xfId="0" applyFont="1" applyFill="1" applyBorder="1" applyAlignment="1">
      <alignment horizontal="center" wrapText="1"/>
    </xf>
    <xf numFmtId="0" fontId="1" fillId="5" borderId="61" xfId="0" applyFont="1" applyFill="1" applyBorder="1"/>
    <xf numFmtId="0" fontId="1" fillId="5" borderId="50" xfId="0" applyFont="1" applyFill="1" applyBorder="1"/>
    <xf numFmtId="0" fontId="1" fillId="5" borderId="52" xfId="0" applyFont="1" applyFill="1" applyBorder="1"/>
    <xf numFmtId="0" fontId="1" fillId="5" borderId="27" xfId="0" applyFont="1" applyFill="1" applyBorder="1" applyAlignment="1">
      <alignment horizontal="left" wrapText="1"/>
    </xf>
    <xf numFmtId="0" fontId="1" fillId="5" borderId="94" xfId="0" applyFont="1" applyFill="1" applyBorder="1" applyAlignment="1">
      <alignment horizontal="left" wrapText="1"/>
    </xf>
    <xf numFmtId="0" fontId="1" fillId="5" borderId="53" xfId="0" applyFont="1" applyFill="1" applyBorder="1" applyAlignment="1">
      <alignment horizontal="left" wrapText="1"/>
    </xf>
    <xf numFmtId="0" fontId="1" fillId="5" borderId="53" xfId="0" applyFont="1" applyFill="1" applyBorder="1" applyAlignment="1">
      <alignment horizontal="center" wrapText="1"/>
    </xf>
    <xf numFmtId="0" fontId="1" fillId="5" borderId="41" xfId="0" applyFont="1" applyFill="1" applyBorder="1" applyAlignment="1">
      <alignment horizontal="center" wrapText="1"/>
    </xf>
    <xf numFmtId="0" fontId="1" fillId="5" borderId="4" xfId="0" applyFont="1" applyFill="1" applyBorder="1" applyAlignment="1">
      <alignment horizontal="left" wrapText="1"/>
    </xf>
    <xf numFmtId="0" fontId="1" fillId="5" borderId="54" xfId="0" applyFont="1" applyFill="1" applyBorder="1" applyAlignment="1">
      <alignment wrapText="1"/>
    </xf>
    <xf numFmtId="0" fontId="1" fillId="5" borderId="54" xfId="0" applyFont="1" applyFill="1" applyBorder="1" applyAlignment="1">
      <alignment horizontal="center" wrapText="1"/>
    </xf>
    <xf numFmtId="0" fontId="1" fillId="5" borderId="59" xfId="0" applyFont="1" applyFill="1" applyBorder="1" applyAlignment="1">
      <alignment horizontal="center" wrapText="1"/>
    </xf>
    <xf numFmtId="0" fontId="1" fillId="5" borderId="96" xfId="0" applyFont="1" applyFill="1" applyBorder="1" applyAlignment="1">
      <alignment wrapText="1"/>
    </xf>
    <xf numFmtId="0" fontId="1" fillId="5" borderId="97" xfId="0" applyFont="1" applyFill="1" applyBorder="1" applyAlignment="1">
      <alignment wrapText="1"/>
    </xf>
    <xf numFmtId="0" fontId="1" fillId="5" borderId="98" xfId="0" applyFont="1" applyFill="1" applyBorder="1" applyAlignment="1">
      <alignment horizontal="left" wrapText="1"/>
    </xf>
    <xf numFmtId="0" fontId="1" fillId="5" borderId="96" xfId="0" applyFont="1" applyFill="1" applyBorder="1" applyAlignment="1">
      <alignment horizontal="left" wrapText="1"/>
    </xf>
    <xf numFmtId="0" fontId="1" fillId="5" borderId="0" xfId="0" applyFont="1" applyFill="1" applyBorder="1"/>
    <xf numFmtId="0" fontId="1" fillId="5" borderId="204" xfId="0" applyFont="1" applyFill="1" applyBorder="1"/>
    <xf numFmtId="0" fontId="1" fillId="5" borderId="0" xfId="0" applyFont="1" applyFill="1" applyBorder="1" applyAlignment="1">
      <alignment horizontal="left" wrapText="1"/>
    </xf>
    <xf numFmtId="0" fontId="1" fillId="5" borderId="207" xfId="0" applyFont="1" applyFill="1" applyBorder="1" applyAlignment="1">
      <alignment horizontal="left" wrapText="1"/>
    </xf>
    <xf numFmtId="0" fontId="1" fillId="5" borderId="208" xfId="0" applyFont="1" applyFill="1" applyBorder="1" applyAlignment="1">
      <alignment horizontal="left" wrapText="1"/>
    </xf>
    <xf numFmtId="0" fontId="1" fillId="5" borderId="54" xfId="0" applyFont="1" applyFill="1" applyBorder="1" applyAlignment="1">
      <alignment horizontal="left" wrapText="1"/>
    </xf>
    <xf numFmtId="165" fontId="1" fillId="5" borderId="4" xfId="5" applyFont="1" applyFill="1" applyBorder="1" applyAlignment="1">
      <alignment horizontal="left" wrapText="1"/>
    </xf>
    <xf numFmtId="0" fontId="1" fillId="5" borderId="73" xfId="0" applyFont="1" applyFill="1" applyBorder="1" applyAlignment="1">
      <alignment horizontal="right" wrapText="1"/>
    </xf>
    <xf numFmtId="165" fontId="1" fillId="5" borderId="54" xfId="5" applyFont="1" applyFill="1" applyBorder="1" applyAlignment="1">
      <alignment horizontal="left" wrapText="1"/>
    </xf>
    <xf numFmtId="0" fontId="1" fillId="5" borderId="75" xfId="0" applyFont="1" applyFill="1" applyBorder="1" applyAlignment="1">
      <alignment horizontal="right" wrapText="1"/>
    </xf>
    <xf numFmtId="165" fontId="1" fillId="5" borderId="0" xfId="5" applyFont="1" applyFill="1" applyBorder="1" applyAlignment="1">
      <alignment horizontal="left" wrapText="1"/>
    </xf>
    <xf numFmtId="0" fontId="1" fillId="5" borderId="69" xfId="0" applyFont="1" applyFill="1" applyBorder="1" applyAlignment="1">
      <alignment horizontal="left" wrapText="1"/>
    </xf>
    <xf numFmtId="0" fontId="1" fillId="5" borderId="210" xfId="0" applyFont="1" applyFill="1" applyBorder="1" applyAlignment="1">
      <alignment horizontal="left" wrapText="1"/>
    </xf>
    <xf numFmtId="0" fontId="1" fillId="5" borderId="206" xfId="0" applyFont="1" applyFill="1" applyBorder="1" applyAlignment="1">
      <alignment horizontal="left" wrapText="1"/>
    </xf>
    <xf numFmtId="175" fontId="1" fillId="5" borderId="53" xfId="0" applyNumberFormat="1" applyFont="1" applyFill="1" applyBorder="1" applyAlignment="1">
      <alignment horizontal="left" wrapText="1"/>
    </xf>
    <xf numFmtId="191" fontId="1" fillId="5" borderId="53" xfId="5" applyNumberFormat="1" applyFont="1" applyFill="1" applyBorder="1" applyAlignment="1">
      <alignment horizontal="left" wrapText="1"/>
    </xf>
    <xf numFmtId="0" fontId="1" fillId="5" borderId="53" xfId="0" applyFont="1" applyFill="1" applyBorder="1" applyAlignment="1">
      <alignment horizontal="right" wrapText="1"/>
    </xf>
    <xf numFmtId="175" fontId="1" fillId="5" borderId="53" xfId="0" applyNumberFormat="1" applyFont="1" applyFill="1" applyBorder="1"/>
    <xf numFmtId="0" fontId="1" fillId="5" borderId="53" xfId="0" applyFont="1" applyFill="1" applyBorder="1"/>
    <xf numFmtId="0" fontId="1" fillId="5" borderId="211" xfId="0" applyFont="1" applyFill="1" applyBorder="1"/>
    <xf numFmtId="191" fontId="1" fillId="5" borderId="54" xfId="5" applyNumberFormat="1" applyFont="1" applyFill="1" applyBorder="1" applyAlignment="1">
      <alignment horizontal="left" wrapText="1"/>
    </xf>
    <xf numFmtId="0" fontId="1" fillId="5" borderId="54" xfId="0" applyFont="1" applyFill="1" applyBorder="1" applyAlignment="1">
      <alignment horizontal="right" wrapText="1"/>
    </xf>
    <xf numFmtId="0" fontId="1" fillId="5" borderId="54" xfId="0" applyFont="1" applyFill="1" applyBorder="1"/>
    <xf numFmtId="0" fontId="1" fillId="5" borderId="212" xfId="0" applyFont="1" applyFill="1" applyBorder="1"/>
    <xf numFmtId="0" fontId="1" fillId="5" borderId="205" xfId="0" applyFont="1" applyFill="1" applyBorder="1" applyAlignment="1">
      <alignment horizontal="left" wrapText="1"/>
    </xf>
    <xf numFmtId="0" fontId="1" fillId="5" borderId="204" xfId="0" applyFont="1" applyFill="1" applyBorder="1" applyAlignment="1">
      <alignment horizontal="left" wrapText="1"/>
    </xf>
    <xf numFmtId="0" fontId="1" fillId="5" borderId="213" xfId="0" applyFont="1" applyFill="1" applyBorder="1"/>
    <xf numFmtId="0" fontId="1" fillId="5" borderId="214" xfId="0" applyFont="1" applyFill="1" applyBorder="1"/>
    <xf numFmtId="0" fontId="1" fillId="5" borderId="217" xfId="1" applyFont="1" applyFill="1" applyBorder="1" applyAlignment="1">
      <alignment horizontal="left" wrapText="1"/>
    </xf>
    <xf numFmtId="0" fontId="1" fillId="5" borderId="0" xfId="1" applyFont="1" applyFill="1" applyBorder="1" applyAlignment="1">
      <alignment horizontal="left" wrapText="1"/>
    </xf>
    <xf numFmtId="0" fontId="1" fillId="5" borderId="101" xfId="1" applyFont="1" applyFill="1" applyBorder="1" applyAlignment="1">
      <alignment horizontal="left" wrapText="1"/>
    </xf>
    <xf numFmtId="164" fontId="1" fillId="5" borderId="53" xfId="6" applyFont="1" applyFill="1" applyBorder="1" applyAlignment="1">
      <alignment horizontal="center" wrapText="1"/>
    </xf>
    <xf numFmtId="0" fontId="1" fillId="5" borderId="74" xfId="1" applyFont="1" applyFill="1" applyBorder="1" applyAlignment="1">
      <alignment horizontal="center" wrapText="1"/>
    </xf>
    <xf numFmtId="164" fontId="1" fillId="5" borderId="4" xfId="6" applyFont="1" applyFill="1" applyBorder="1" applyAlignment="1">
      <alignment horizontal="center" wrapText="1"/>
    </xf>
    <xf numFmtId="0" fontId="1" fillId="5" borderId="73" xfId="1" applyFont="1" applyFill="1" applyBorder="1" applyAlignment="1">
      <alignment horizontal="center" wrapText="1"/>
    </xf>
    <xf numFmtId="164" fontId="1" fillId="5" borderId="54" xfId="6" applyFont="1" applyFill="1" applyBorder="1" applyAlignment="1">
      <alignment horizontal="center" wrapText="1"/>
    </xf>
    <xf numFmtId="0" fontId="1" fillId="5" borderId="75" xfId="1" applyFont="1" applyFill="1" applyBorder="1" applyAlignment="1">
      <alignment horizontal="center" wrapText="1"/>
    </xf>
    <xf numFmtId="0" fontId="1" fillId="5" borderId="101" xfId="1" applyFont="1" applyFill="1" applyBorder="1" applyAlignment="1">
      <alignment horizontal="center" wrapText="1"/>
    </xf>
    <xf numFmtId="0" fontId="1" fillId="5" borderId="217" xfId="1" applyFont="1" applyFill="1" applyBorder="1" applyAlignment="1">
      <alignment wrapText="1"/>
    </xf>
    <xf numFmtId="0" fontId="1" fillId="5" borderId="219" xfId="1" applyFont="1" applyFill="1" applyBorder="1"/>
    <xf numFmtId="164" fontId="1" fillId="5" borderId="77" xfId="6" applyFont="1" applyFill="1" applyBorder="1"/>
    <xf numFmtId="0" fontId="1" fillId="5" borderId="217" xfId="0" applyFont="1" applyFill="1" applyBorder="1"/>
    <xf numFmtId="0" fontId="1" fillId="5" borderId="218" xfId="0" applyFont="1" applyFill="1" applyBorder="1"/>
    <xf numFmtId="0" fontId="48" fillId="5" borderId="80" xfId="0" applyFont="1" applyFill="1" applyBorder="1" applyAlignment="1">
      <alignment horizontal="center"/>
    </xf>
    <xf numFmtId="0" fontId="48" fillId="5" borderId="4" xfId="0" applyFont="1" applyFill="1" applyBorder="1" applyAlignment="1">
      <alignment horizontal="center"/>
    </xf>
    <xf numFmtId="0" fontId="48" fillId="5" borderId="4" xfId="0" applyFont="1" applyFill="1" applyBorder="1" applyAlignment="1">
      <alignment horizontal="center" wrapText="1"/>
    </xf>
    <xf numFmtId="0" fontId="48" fillId="5" borderId="220" xfId="0" applyFont="1" applyFill="1" applyBorder="1" applyAlignment="1">
      <alignment horizontal="center"/>
    </xf>
    <xf numFmtId="0" fontId="1" fillId="5" borderId="80" xfId="0" applyFont="1" applyFill="1" applyBorder="1" applyAlignment="1">
      <alignment horizontal="center"/>
    </xf>
    <xf numFmtId="0" fontId="1" fillId="5" borderId="4" xfId="0" applyFont="1" applyFill="1" applyBorder="1" applyAlignment="1">
      <alignment horizontal="center"/>
    </xf>
    <xf numFmtId="164" fontId="1" fillId="5" borderId="4" xfId="6" applyFont="1" applyFill="1" applyBorder="1" applyAlignment="1">
      <alignment horizontal="center"/>
    </xf>
    <xf numFmtId="0" fontId="1" fillId="5" borderId="220" xfId="0" applyFont="1" applyFill="1" applyBorder="1" applyAlignment="1">
      <alignment horizontal="center"/>
    </xf>
    <xf numFmtId="0" fontId="1" fillId="5" borderId="84" xfId="0" applyFont="1" applyFill="1" applyBorder="1" applyAlignment="1">
      <alignment horizontal="center"/>
    </xf>
    <xf numFmtId="0" fontId="1" fillId="5" borderId="54" xfId="0" applyFont="1" applyFill="1" applyBorder="1" applyAlignment="1">
      <alignment horizontal="center"/>
    </xf>
    <xf numFmtId="164" fontId="1" fillId="5" borderId="54" xfId="6" applyFont="1" applyFill="1" applyBorder="1" applyAlignment="1">
      <alignment horizontal="center"/>
    </xf>
    <xf numFmtId="0" fontId="1" fillId="5" borderId="221" xfId="0" applyFont="1" applyFill="1" applyBorder="1" applyAlignment="1">
      <alignment horizontal="center"/>
    </xf>
    <xf numFmtId="0" fontId="48" fillId="5" borderId="102" xfId="0" applyFont="1" applyFill="1" applyBorder="1" applyAlignment="1">
      <alignment horizontal="center"/>
    </xf>
    <xf numFmtId="0" fontId="48" fillId="5" borderId="103" xfId="0" applyFont="1" applyFill="1" applyBorder="1" applyAlignment="1">
      <alignment horizontal="center"/>
    </xf>
    <xf numFmtId="0" fontId="1" fillId="5" borderId="27" xfId="0" applyFont="1" applyFill="1" applyBorder="1" applyAlignment="1">
      <alignment horizontal="left"/>
    </xf>
    <xf numFmtId="0" fontId="1" fillId="5" borderId="94" xfId="0" applyFont="1" applyFill="1" applyBorder="1" applyAlignment="1">
      <alignment horizontal="left"/>
    </xf>
    <xf numFmtId="0" fontId="1" fillId="5" borderId="112" xfId="0" applyFont="1" applyFill="1" applyBorder="1" applyAlignment="1">
      <alignment horizontal="left" wrapText="1"/>
    </xf>
    <xf numFmtId="170" fontId="1" fillId="5" borderId="103" xfId="0" applyNumberFormat="1" applyFont="1" applyFill="1" applyBorder="1" applyAlignment="1">
      <alignment horizontal="center"/>
    </xf>
    <xf numFmtId="0" fontId="1" fillId="5" borderId="27" xfId="0" applyFont="1" applyFill="1" applyBorder="1" applyAlignment="1">
      <alignment horizontal="justify" vertical="top" wrapText="1"/>
    </xf>
    <xf numFmtId="0" fontId="1" fillId="5" borderId="94" xfId="0" applyFont="1" applyFill="1" applyBorder="1" applyAlignment="1">
      <alignment horizontal="justify" vertical="top" wrapText="1"/>
    </xf>
    <xf numFmtId="0" fontId="1" fillId="5" borderId="56" xfId="0" applyFont="1" applyFill="1" applyBorder="1" applyAlignment="1">
      <alignment wrapText="1"/>
    </xf>
    <xf numFmtId="170" fontId="1" fillId="5" borderId="4" xfId="0" applyNumberFormat="1" applyFont="1" applyFill="1" applyBorder="1" applyAlignment="1">
      <alignment horizontal="center" wrapText="1"/>
    </xf>
    <xf numFmtId="0" fontId="1" fillId="5" borderId="57" xfId="0" applyFont="1" applyFill="1" applyBorder="1" applyAlignment="1">
      <alignment horizontal="left" wrapText="1"/>
    </xf>
    <xf numFmtId="0" fontId="1" fillId="5" borderId="95" xfId="0" applyFont="1" applyFill="1" applyBorder="1" applyAlignment="1">
      <alignment wrapText="1"/>
    </xf>
    <xf numFmtId="0" fontId="1" fillId="5" borderId="79" xfId="0" applyFont="1" applyFill="1" applyBorder="1" applyAlignment="1">
      <alignment horizontal="left" wrapText="1"/>
    </xf>
    <xf numFmtId="0" fontId="1" fillId="5" borderId="51" xfId="0" applyFont="1" applyFill="1" applyBorder="1" applyAlignment="1">
      <alignment wrapText="1"/>
    </xf>
    <xf numFmtId="0" fontId="1" fillId="5" borderId="56" xfId="0" applyFont="1" applyFill="1" applyBorder="1" applyAlignment="1">
      <alignment horizontal="left" wrapText="1"/>
    </xf>
    <xf numFmtId="171" fontId="1" fillId="5" borderId="73" xfId="0" applyNumberFormat="1" applyFont="1" applyFill="1" applyBorder="1" applyAlignment="1">
      <alignment horizontal="center" wrapText="1"/>
    </xf>
    <xf numFmtId="171" fontId="1" fillId="5" borderId="75" xfId="0" applyNumberFormat="1" applyFont="1" applyFill="1" applyBorder="1" applyAlignment="1">
      <alignment horizontal="center" wrapText="1"/>
    </xf>
    <xf numFmtId="0" fontId="1" fillId="5" borderId="109" xfId="0" applyFont="1" applyFill="1" applyBorder="1" applyAlignment="1">
      <alignment horizontal="left" wrapText="1"/>
    </xf>
    <xf numFmtId="0" fontId="1" fillId="5" borderId="27" xfId="0" applyFont="1" applyFill="1" applyBorder="1" applyAlignment="1">
      <alignment wrapText="1"/>
    </xf>
    <xf numFmtId="0" fontId="1" fillId="5" borderId="94" xfId="0" applyFont="1" applyFill="1" applyBorder="1" applyAlignment="1">
      <alignment wrapText="1"/>
    </xf>
    <xf numFmtId="0" fontId="1" fillId="5" borderId="108" xfId="0" applyFont="1" applyFill="1" applyBorder="1" applyAlignment="1">
      <alignment wrapText="1"/>
    </xf>
    <xf numFmtId="0" fontId="1" fillId="5" borderId="108" xfId="0" applyFont="1" applyFill="1" applyBorder="1" applyAlignment="1">
      <alignment horizontal="left" wrapText="1"/>
    </xf>
    <xf numFmtId="0" fontId="1" fillId="5" borderId="110" xfId="0" applyFont="1" applyFill="1" applyBorder="1" applyAlignment="1">
      <alignment horizontal="left" wrapText="1"/>
    </xf>
    <xf numFmtId="0" fontId="1" fillId="5" borderId="110" xfId="0" applyFont="1" applyFill="1" applyBorder="1" applyAlignment="1">
      <alignment wrapText="1"/>
    </xf>
    <xf numFmtId="0" fontId="1" fillId="5" borderId="80" xfId="0" applyFont="1" applyFill="1" applyBorder="1" applyAlignment="1">
      <alignment horizontal="left" wrapText="1"/>
    </xf>
    <xf numFmtId="0" fontId="1" fillId="5" borderId="4" xfId="0" applyFont="1" applyFill="1" applyBorder="1" applyAlignment="1">
      <alignment wrapText="1"/>
    </xf>
    <xf numFmtId="0" fontId="1" fillId="5" borderId="84" xfId="0" applyFont="1" applyFill="1" applyBorder="1" applyAlignment="1">
      <alignment horizontal="left" wrapText="1"/>
    </xf>
    <xf numFmtId="0" fontId="1" fillId="5" borderId="59" xfId="0" applyFont="1" applyFill="1" applyBorder="1" applyAlignment="1">
      <alignment wrapText="1"/>
    </xf>
    <xf numFmtId="0" fontId="1" fillId="5" borderId="143" xfId="0" applyFont="1" applyFill="1" applyBorder="1" applyAlignment="1">
      <alignment wrapText="1"/>
    </xf>
    <xf numFmtId="196" fontId="1" fillId="5" borderId="142" xfId="6" applyNumberFormat="1" applyFont="1" applyFill="1" applyBorder="1" applyAlignment="1">
      <alignment wrapText="1"/>
    </xf>
    <xf numFmtId="0" fontId="1" fillId="5" borderId="142" xfId="0" applyFont="1" applyFill="1" applyBorder="1" applyAlignment="1">
      <alignment wrapText="1"/>
    </xf>
    <xf numFmtId="196" fontId="1" fillId="5" borderId="144" xfId="6" applyNumberFormat="1" applyFont="1" applyFill="1" applyBorder="1" applyAlignment="1">
      <alignment wrapText="1"/>
    </xf>
    <xf numFmtId="0" fontId="1" fillId="5" borderId="142" xfId="0" applyFont="1" applyFill="1" applyBorder="1"/>
    <xf numFmtId="164" fontId="1" fillId="5" borderId="144" xfId="6" applyFont="1" applyFill="1" applyBorder="1" applyAlignment="1">
      <alignment wrapText="1"/>
    </xf>
    <xf numFmtId="171" fontId="1" fillId="5" borderId="0" xfId="0" applyNumberFormat="1" applyFont="1" applyFill="1" applyBorder="1" applyAlignment="1">
      <alignment horizontal="left"/>
    </xf>
    <xf numFmtId="0" fontId="1" fillId="5" borderId="0" xfId="0" applyFont="1" applyFill="1" applyBorder="1" applyAlignment="1">
      <alignment horizontal="left"/>
    </xf>
    <xf numFmtId="0" fontId="48" fillId="5" borderId="245" xfId="0" applyFont="1" applyFill="1" applyBorder="1" applyAlignment="1">
      <alignment horizontal="center" vertical="center" wrapText="1"/>
    </xf>
    <xf numFmtId="0" fontId="48" fillId="5" borderId="4" xfId="0" applyFont="1" applyFill="1" applyBorder="1" applyAlignment="1">
      <alignment horizontal="center" vertical="center"/>
    </xf>
    <xf numFmtId="0" fontId="48" fillId="5" borderId="220" xfId="0" applyFont="1" applyFill="1" applyBorder="1" applyAlignment="1">
      <alignment horizontal="center" vertical="center"/>
    </xf>
    <xf numFmtId="179" fontId="1" fillId="5" borderId="245" xfId="0" applyNumberFormat="1" applyFont="1" applyFill="1" applyBorder="1" applyAlignment="1">
      <alignment horizontal="center" wrapText="1"/>
    </xf>
    <xf numFmtId="179" fontId="1" fillId="5" borderId="4" xfId="0" applyNumberFormat="1" applyFont="1" applyFill="1" applyBorder="1" applyAlignment="1">
      <alignment horizontal="center" wrapText="1"/>
    </xf>
    <xf numFmtId="179" fontId="1" fillId="5" borderId="4" xfId="0" applyNumberFormat="1" applyFont="1" applyFill="1" applyBorder="1" applyAlignment="1">
      <alignment horizontal="center"/>
    </xf>
    <xf numFmtId="179" fontId="1" fillId="5" borderId="220" xfId="0" applyNumberFormat="1" applyFont="1" applyFill="1" applyBorder="1" applyAlignment="1">
      <alignment horizontal="center"/>
    </xf>
    <xf numFmtId="0" fontId="1" fillId="5" borderId="0" xfId="0" applyFont="1" applyFill="1" applyBorder="1" applyAlignment="1">
      <alignment horizontal="justify" vertical="top" wrapText="1"/>
    </xf>
    <xf numFmtId="171" fontId="50" fillId="7" borderId="0" xfId="1" applyNumberFormat="1" applyFont="1" applyFill="1" applyAlignment="1"/>
    <xf numFmtId="171" fontId="8" fillId="8" borderId="0" xfId="1" applyNumberFormat="1" applyFont="1" applyFill="1" applyAlignment="1">
      <alignment horizontal="center"/>
    </xf>
    <xf numFmtId="171" fontId="6" fillId="8" borderId="0" xfId="1" applyNumberFormat="1" applyFont="1" applyFill="1"/>
    <xf numFmtId="171" fontId="40" fillId="9" borderId="22" xfId="1" applyNumberFormat="1" applyFont="1" applyFill="1" applyBorder="1" applyAlignment="1">
      <alignment horizontal="center" vertical="center"/>
    </xf>
    <xf numFmtId="171" fontId="40" fillId="9" borderId="23" xfId="1" applyNumberFormat="1" applyFont="1" applyFill="1" applyBorder="1" applyAlignment="1">
      <alignment horizontal="center" vertical="center"/>
    </xf>
    <xf numFmtId="171" fontId="40" fillId="9" borderId="17" xfId="1" applyNumberFormat="1" applyFont="1" applyFill="1" applyBorder="1" applyAlignment="1">
      <alignment horizontal="center" vertical="center" wrapText="1"/>
    </xf>
    <xf numFmtId="171" fontId="40" fillId="9" borderId="4" xfId="1" applyNumberFormat="1" applyFont="1" applyFill="1" applyBorder="1" applyAlignment="1">
      <alignment horizontal="center" vertical="center" wrapText="1"/>
    </xf>
    <xf numFmtId="189" fontId="40" fillId="9" borderId="15" xfId="5" applyNumberFormat="1" applyFont="1" applyFill="1" applyBorder="1" applyAlignment="1">
      <alignment horizontal="center" vertical="center" wrapText="1"/>
    </xf>
    <xf numFmtId="189" fontId="40" fillId="9" borderId="4" xfId="5" applyNumberFormat="1" applyFont="1" applyFill="1" applyBorder="1" applyAlignment="1">
      <alignment horizontal="center" vertical="center" wrapText="1"/>
    </xf>
    <xf numFmtId="189" fontId="40" fillId="9" borderId="127" xfId="5" applyNumberFormat="1" applyFont="1" applyFill="1" applyBorder="1" applyAlignment="1">
      <alignment horizontal="center" vertical="center" wrapText="1"/>
    </xf>
    <xf numFmtId="171" fontId="8" fillId="5" borderId="47" xfId="1" applyNumberFormat="1" applyFont="1" applyFill="1" applyBorder="1" applyAlignment="1">
      <alignment horizontal="center" vertical="center" wrapText="1"/>
    </xf>
    <xf numFmtId="0" fontId="51" fillId="9" borderId="0" xfId="1" applyFont="1" applyFill="1" applyBorder="1"/>
    <xf numFmtId="0" fontId="51" fillId="9" borderId="49" xfId="1" applyFont="1" applyFill="1" applyBorder="1"/>
    <xf numFmtId="0" fontId="51" fillId="9" borderId="51" xfId="1" applyFont="1" applyFill="1" applyBorder="1"/>
    <xf numFmtId="0" fontId="51" fillId="9" borderId="30" xfId="1" applyFont="1" applyFill="1" applyBorder="1"/>
    <xf numFmtId="0" fontId="51" fillId="9" borderId="18" xfId="1" applyFont="1" applyFill="1" applyBorder="1"/>
    <xf numFmtId="0" fontId="44" fillId="9" borderId="30" xfId="1" applyFont="1" applyFill="1" applyBorder="1"/>
    <xf numFmtId="0" fontId="44" fillId="9" borderId="0" xfId="1" applyFont="1" applyFill="1" applyBorder="1"/>
    <xf numFmtId="0" fontId="44" fillId="9" borderId="18" xfId="1" applyFont="1" applyFill="1" applyBorder="1"/>
    <xf numFmtId="0" fontId="45" fillId="9" borderId="0" xfId="1" applyFont="1" applyFill="1" applyBorder="1" applyAlignment="1">
      <alignment horizontal="center"/>
    </xf>
    <xf numFmtId="0" fontId="45" fillId="9" borderId="18" xfId="1" applyFont="1" applyFill="1" applyBorder="1" applyAlignment="1">
      <alignment horizontal="center"/>
    </xf>
    <xf numFmtId="0" fontId="45" fillId="9" borderId="56" xfId="0" applyFont="1" applyFill="1" applyBorder="1" applyAlignment="1">
      <alignment horizontal="center" wrapText="1"/>
    </xf>
    <xf numFmtId="0" fontId="45" fillId="9" borderId="73" xfId="0" applyFont="1" applyFill="1" applyBorder="1" applyAlignment="1">
      <alignment horizontal="center" wrapText="1"/>
    </xf>
    <xf numFmtId="0" fontId="50" fillId="7" borderId="0" xfId="1" applyFont="1" applyFill="1"/>
    <xf numFmtId="0" fontId="50" fillId="7" borderId="0" xfId="1" applyFont="1" applyFill="1" applyProtection="1">
      <protection locked="0"/>
    </xf>
    <xf numFmtId="0" fontId="6" fillId="8" borderId="0" xfId="1" applyFont="1" applyFill="1"/>
    <xf numFmtId="0" fontId="6" fillId="2" borderId="278" xfId="1" applyFont="1" applyFill="1" applyBorder="1"/>
    <xf numFmtId="0" fontId="6" fillId="2" borderId="279" xfId="1" applyFont="1" applyFill="1" applyBorder="1"/>
    <xf numFmtId="0" fontId="6" fillId="2" borderId="280" xfId="1" applyFont="1" applyFill="1" applyBorder="1"/>
    <xf numFmtId="0" fontId="6" fillId="2" borderId="281" xfId="1" applyFont="1" applyFill="1" applyBorder="1"/>
    <xf numFmtId="0" fontId="6" fillId="2" borderId="282" xfId="1" applyFont="1" applyFill="1" applyBorder="1"/>
    <xf numFmtId="0" fontId="2" fillId="2" borderId="284" xfId="1" applyFont="1" applyFill="1" applyBorder="1" applyAlignment="1">
      <alignment horizontal="center" vertical="center"/>
    </xf>
    <xf numFmtId="0" fontId="2" fillId="2" borderId="287" xfId="1" applyFont="1" applyFill="1" applyBorder="1" applyAlignment="1">
      <alignment horizontal="center" wrapText="1"/>
    </xf>
    <xf numFmtId="184" fontId="0" fillId="2" borderId="287" xfId="1" applyNumberFormat="1" applyFont="1" applyFill="1" applyBorder="1"/>
    <xf numFmtId="0" fontId="0" fillId="2" borderId="280" xfId="1" applyFont="1" applyFill="1" applyBorder="1"/>
    <xf numFmtId="0" fontId="0" fillId="2" borderId="281" xfId="1" applyFont="1" applyFill="1" applyBorder="1"/>
    <xf numFmtId="0" fontId="0" fillId="2" borderId="282" xfId="1" applyFont="1" applyFill="1" applyBorder="1"/>
    <xf numFmtId="0" fontId="0" fillId="2" borderId="284" xfId="1" applyFont="1" applyFill="1" applyBorder="1" applyAlignment="1">
      <alignment horizontal="center"/>
    </xf>
    <xf numFmtId="176" fontId="0" fillId="2" borderId="287" xfId="1" applyNumberFormat="1" applyFont="1" applyFill="1" applyBorder="1"/>
    <xf numFmtId="0" fontId="0" fillId="2" borderId="284" xfId="1" applyFont="1" applyFill="1" applyBorder="1" applyAlignment="1">
      <alignment horizontal="center" vertical="center"/>
    </xf>
    <xf numFmtId="2" fontId="0" fillId="2" borderId="287" xfId="1" applyNumberFormat="1" applyFont="1" applyFill="1" applyBorder="1" applyAlignment="1">
      <alignment horizontal="right" vertical="center" wrapText="1"/>
    </xf>
    <xf numFmtId="0" fontId="0" fillId="2" borderId="284" xfId="1" applyFont="1" applyFill="1" applyBorder="1"/>
    <xf numFmtId="176" fontId="0" fillId="2" borderId="287" xfId="1" applyNumberFormat="1" applyFont="1" applyFill="1" applyBorder="1" applyAlignment="1">
      <alignment horizontal="center"/>
    </xf>
    <xf numFmtId="0" fontId="0" fillId="2" borderId="284" xfId="1" applyFont="1" applyFill="1" applyBorder="1" applyAlignment="1">
      <alignment wrapText="1"/>
    </xf>
    <xf numFmtId="176" fontId="0" fillId="2" borderId="287" xfId="1" applyNumberFormat="1" applyFont="1" applyFill="1" applyBorder="1" applyAlignment="1">
      <alignment horizontal="center" vertical="center"/>
    </xf>
    <xf numFmtId="171" fontId="1" fillId="2" borderId="280" xfId="1" applyNumberFormat="1" applyFont="1" applyFill="1" applyBorder="1"/>
    <xf numFmtId="0" fontId="0" fillId="2" borderId="282" xfId="1" applyFont="1" applyFill="1" applyBorder="1" applyAlignment="1">
      <alignment horizontal="center"/>
    </xf>
    <xf numFmtId="0" fontId="36" fillId="0" borderId="288" xfId="0" applyFont="1" applyBorder="1" applyAlignment="1">
      <alignment vertical="center"/>
    </xf>
    <xf numFmtId="0" fontId="36" fillId="0" borderId="289" xfId="0" applyFont="1" applyBorder="1" applyAlignment="1">
      <alignment horizontal="center" wrapText="1"/>
    </xf>
    <xf numFmtId="0" fontId="0" fillId="0" borderId="283" xfId="0" applyBorder="1"/>
    <xf numFmtId="170" fontId="0" fillId="0" borderId="286" xfId="0" applyNumberFormat="1" applyBorder="1"/>
    <xf numFmtId="0" fontId="0" fillId="0" borderId="284" xfId="0" applyBorder="1"/>
    <xf numFmtId="170" fontId="0" fillId="0" borderId="287" xfId="0" applyNumberFormat="1" applyFont="1" applyBorder="1"/>
    <xf numFmtId="0" fontId="0" fillId="0" borderId="285" xfId="0" applyBorder="1"/>
    <xf numFmtId="170" fontId="0" fillId="0" borderId="290" xfId="0" applyNumberFormat="1" applyFont="1" applyBorder="1"/>
    <xf numFmtId="0" fontId="0" fillId="0" borderId="278" xfId="0" applyBorder="1"/>
    <xf numFmtId="0" fontId="0" fillId="0" borderId="279" xfId="0" applyBorder="1"/>
    <xf numFmtId="170" fontId="0" fillId="0" borderId="287" xfId="0" applyNumberFormat="1" applyBorder="1"/>
    <xf numFmtId="0" fontId="0" fillId="0" borderId="284" xfId="0" applyFill="1" applyBorder="1"/>
    <xf numFmtId="170" fontId="0" fillId="0" borderId="287" xfId="0" applyNumberFormat="1" applyFill="1" applyBorder="1"/>
    <xf numFmtId="0" fontId="0" fillId="0" borderId="285" xfId="0" applyFill="1" applyBorder="1"/>
    <xf numFmtId="170" fontId="0" fillId="0" borderId="290" xfId="0" applyNumberFormat="1" applyFill="1" applyBorder="1"/>
    <xf numFmtId="0" fontId="0" fillId="0" borderId="278" xfId="0" applyFill="1" applyBorder="1"/>
    <xf numFmtId="170" fontId="0" fillId="0" borderId="279" xfId="0" applyNumberFormat="1" applyFill="1" applyBorder="1"/>
    <xf numFmtId="0" fontId="0" fillId="0" borderId="283" xfId="0" applyFill="1" applyBorder="1"/>
    <xf numFmtId="170" fontId="0" fillId="0" borderId="286" xfId="0" applyNumberFormat="1" applyFill="1" applyBorder="1"/>
    <xf numFmtId="170" fontId="0" fillId="0" borderId="291" xfId="0" applyNumberFormat="1" applyFill="1" applyBorder="1"/>
    <xf numFmtId="170" fontId="0" fillId="0" borderId="292" xfId="0" applyNumberFormat="1" applyFill="1" applyBorder="1"/>
    <xf numFmtId="0" fontId="0" fillId="0" borderId="293" xfId="0" applyFill="1" applyBorder="1"/>
    <xf numFmtId="0" fontId="0" fillId="0" borderId="281" xfId="0" applyBorder="1"/>
    <xf numFmtId="0" fontId="0" fillId="0" borderId="282" xfId="0" applyBorder="1"/>
    <xf numFmtId="0" fontId="22" fillId="5" borderId="278" xfId="1" applyFont="1" applyFill="1" applyBorder="1"/>
    <xf numFmtId="0" fontId="22" fillId="5" borderId="279" xfId="1" applyFont="1" applyFill="1" applyBorder="1"/>
    <xf numFmtId="0" fontId="3" fillId="5" borderId="283" xfId="1" applyFont="1" applyFill="1" applyBorder="1"/>
    <xf numFmtId="0" fontId="3" fillId="5" borderId="53" xfId="1" applyFont="1" applyFill="1" applyBorder="1"/>
    <xf numFmtId="0" fontId="3" fillId="5" borderId="74" xfId="1" applyFont="1" applyFill="1" applyBorder="1"/>
    <xf numFmtId="0" fontId="3" fillId="5" borderId="279" xfId="1" applyFont="1" applyFill="1" applyBorder="1"/>
    <xf numFmtId="0" fontId="3" fillId="5" borderId="284" xfId="1" applyFont="1" applyFill="1" applyBorder="1"/>
    <xf numFmtId="0" fontId="3" fillId="5" borderId="73" xfId="1" applyFont="1" applyFill="1" applyBorder="1"/>
    <xf numFmtId="49" fontId="3" fillId="5" borderId="4" xfId="1" applyNumberFormat="1" applyFont="1" applyFill="1" applyBorder="1" applyAlignment="1">
      <alignment horizontal="center"/>
    </xf>
    <xf numFmtId="49" fontId="3" fillId="5" borderId="73" xfId="1" applyNumberFormat="1" applyFont="1" applyFill="1" applyBorder="1" applyAlignment="1">
      <alignment horizontal="center"/>
    </xf>
    <xf numFmtId="0" fontId="3" fillId="5" borderId="73" xfId="1" applyFont="1" applyFill="1" applyBorder="1" applyAlignment="1">
      <alignment wrapText="1"/>
    </xf>
    <xf numFmtId="0" fontId="3" fillId="5" borderId="285" xfId="1" applyFont="1" applyFill="1" applyBorder="1"/>
    <xf numFmtId="0" fontId="3" fillId="5" borderId="54" xfId="1" applyFont="1" applyFill="1" applyBorder="1" applyAlignment="1">
      <alignment wrapText="1"/>
    </xf>
    <xf numFmtId="0" fontId="3" fillId="5" borderId="75" xfId="1" applyFont="1" applyFill="1" applyBorder="1" applyAlignment="1">
      <alignment wrapText="1"/>
    </xf>
    <xf numFmtId="0" fontId="3" fillId="5" borderId="278" xfId="1" applyFont="1" applyFill="1" applyBorder="1"/>
    <xf numFmtId="0" fontId="3" fillId="5" borderId="286" xfId="1" applyFont="1" applyFill="1" applyBorder="1"/>
    <xf numFmtId="0" fontId="3" fillId="5" borderId="287" xfId="1" applyFont="1" applyFill="1" applyBorder="1"/>
    <xf numFmtId="49" fontId="3" fillId="5" borderId="287" xfId="1" applyNumberFormat="1" applyFont="1" applyFill="1" applyBorder="1" applyAlignment="1">
      <alignment horizontal="center"/>
    </xf>
    <xf numFmtId="0" fontId="3" fillId="5" borderId="280" xfId="1" applyFont="1" applyFill="1" applyBorder="1"/>
    <xf numFmtId="0" fontId="3" fillId="5" borderId="281" xfId="1" applyFont="1" applyFill="1" applyBorder="1"/>
    <xf numFmtId="0" fontId="3" fillId="5" borderId="282" xfId="1" applyFont="1" applyFill="1" applyBorder="1"/>
    <xf numFmtId="0" fontId="50" fillId="9" borderId="275" xfId="1" applyFont="1" applyFill="1" applyBorder="1"/>
    <xf numFmtId="0" fontId="50" fillId="9" borderId="277" xfId="1" applyFont="1" applyFill="1" applyBorder="1"/>
    <xf numFmtId="0" fontId="50" fillId="9" borderId="278" xfId="1" applyFont="1" applyFill="1" applyBorder="1"/>
    <xf numFmtId="0" fontId="50" fillId="9" borderId="279" xfId="1" applyFont="1" applyFill="1" applyBorder="1"/>
    <xf numFmtId="0" fontId="0" fillId="5" borderId="0" xfId="1" applyFont="1" applyFill="1"/>
    <xf numFmtId="0" fontId="0" fillId="5" borderId="117" xfId="0" applyFill="1" applyBorder="1"/>
    <xf numFmtId="2" fontId="0" fillId="5" borderId="128" xfId="0" applyNumberFormat="1" applyFill="1" applyBorder="1" applyAlignment="1"/>
    <xf numFmtId="0" fontId="2" fillId="5" borderId="79" xfId="0" applyFont="1" applyFill="1" applyBorder="1" applyAlignment="1">
      <alignment horizontal="center" wrapText="1"/>
    </xf>
    <xf numFmtId="0" fontId="2" fillId="5" borderId="81" xfId="0" applyFont="1" applyFill="1" applyBorder="1" applyAlignment="1">
      <alignment horizontal="center" wrapText="1"/>
    </xf>
    <xf numFmtId="2" fontId="0" fillId="5" borderId="118" xfId="0" applyNumberFormat="1" applyFill="1" applyBorder="1"/>
    <xf numFmtId="182" fontId="0" fillId="5" borderId="53" xfId="6" applyNumberFormat="1" applyFont="1" applyFill="1" applyBorder="1"/>
    <xf numFmtId="182" fontId="0" fillId="5" borderId="4" xfId="6" applyNumberFormat="1" applyFont="1" applyFill="1" applyBorder="1"/>
    <xf numFmtId="189" fontId="0" fillId="5" borderId="118" xfId="5" applyNumberFormat="1" applyFont="1" applyFill="1" applyBorder="1"/>
    <xf numFmtId="0" fontId="3" fillId="5" borderId="117" xfId="0" applyFont="1" applyFill="1" applyBorder="1" applyAlignment="1">
      <alignment horizontal="left"/>
    </xf>
    <xf numFmtId="0" fontId="3" fillId="5" borderId="118" xfId="0" applyFont="1" applyFill="1" applyBorder="1" applyAlignment="1">
      <alignment horizontal="left"/>
    </xf>
    <xf numFmtId="0" fontId="3" fillId="5" borderId="117" xfId="0" applyFont="1" applyFill="1" applyBorder="1"/>
    <xf numFmtId="0" fontId="0" fillId="5" borderId="118" xfId="0" applyFill="1" applyBorder="1"/>
    <xf numFmtId="2" fontId="3" fillId="5" borderId="69" xfId="7" applyNumberFormat="1" applyFill="1" applyBorder="1"/>
    <xf numFmtId="2" fontId="3" fillId="5" borderId="119" xfId="7" applyNumberFormat="1" applyFill="1" applyBorder="1"/>
    <xf numFmtId="0" fontId="3" fillId="5" borderId="119" xfId="7" applyFill="1" applyBorder="1"/>
    <xf numFmtId="0" fontId="3" fillId="5" borderId="54" xfId="7" applyFill="1" applyBorder="1"/>
    <xf numFmtId="0" fontId="3" fillId="5" borderId="126" xfId="0" applyFont="1" applyFill="1" applyBorder="1"/>
    <xf numFmtId="0" fontId="3" fillId="5" borderId="120" xfId="0" applyFont="1" applyFill="1" applyBorder="1"/>
    <xf numFmtId="0" fontId="0" fillId="5" borderId="120" xfId="0" applyFill="1" applyBorder="1"/>
    <xf numFmtId="0" fontId="0" fillId="5" borderId="121" xfId="0" applyFill="1" applyBorder="1"/>
    <xf numFmtId="0" fontId="0" fillId="5" borderId="123" xfId="1" applyFont="1" applyFill="1" applyBorder="1"/>
    <xf numFmtId="0" fontId="0" fillId="5" borderId="124" xfId="1" applyFont="1" applyFill="1" applyBorder="1"/>
    <xf numFmtId="0" fontId="2" fillId="5" borderId="124" xfId="1" applyFont="1" applyFill="1" applyBorder="1" applyAlignment="1">
      <alignment horizontal="center"/>
    </xf>
    <xf numFmtId="0" fontId="2" fillId="5" borderId="120" xfId="1" applyFont="1" applyFill="1" applyBorder="1" applyAlignment="1">
      <alignment horizontal="center"/>
    </xf>
    <xf numFmtId="0" fontId="2" fillId="5" borderId="121" xfId="1" applyFont="1" applyFill="1" applyBorder="1" applyAlignment="1">
      <alignment horizontal="center"/>
    </xf>
    <xf numFmtId="0" fontId="45" fillId="7" borderId="0" xfId="1" applyFont="1" applyFill="1" applyAlignment="1"/>
    <xf numFmtId="0" fontId="2" fillId="8" borderId="0" xfId="1" applyFont="1" applyFill="1" applyAlignment="1"/>
    <xf numFmtId="0" fontId="45" fillId="9" borderId="103" xfId="7" applyFont="1" applyFill="1" applyBorder="1" applyAlignment="1">
      <alignment horizontal="center"/>
    </xf>
    <xf numFmtId="0" fontId="6" fillId="8" borderId="0" xfId="1" applyFont="1" applyFill="1" applyProtection="1">
      <protection locked="0"/>
    </xf>
    <xf numFmtId="0" fontId="41" fillId="9" borderId="81" xfId="0" applyFont="1" applyFill="1" applyBorder="1" applyAlignment="1">
      <alignment vertical="center"/>
    </xf>
    <xf numFmtId="0" fontId="41" fillId="9" borderId="111" xfId="0" applyFont="1" applyFill="1" applyBorder="1" applyAlignment="1">
      <alignment horizontal="center" wrapText="1"/>
    </xf>
    <xf numFmtId="0" fontId="41" fillId="9" borderId="81" xfId="0" applyFont="1" applyFill="1" applyBorder="1" applyAlignment="1">
      <alignment horizontal="center" wrapText="1"/>
    </xf>
    <xf numFmtId="0" fontId="41" fillId="9" borderId="1" xfId="1" applyFont="1" applyFill="1" applyBorder="1" applyAlignment="1">
      <alignment horizontal="center"/>
    </xf>
    <xf numFmtId="0" fontId="41" fillId="9" borderId="0" xfId="1" applyFont="1" applyFill="1" applyBorder="1" applyAlignment="1">
      <alignment horizontal="center"/>
    </xf>
    <xf numFmtId="0" fontId="41" fillId="9" borderId="2" xfId="1" applyFont="1" applyFill="1" applyBorder="1" applyAlignment="1">
      <alignment horizontal="center"/>
    </xf>
    <xf numFmtId="0" fontId="3" fillId="8" borderId="0" xfId="1" applyFont="1" applyFill="1"/>
    <xf numFmtId="0" fontId="1" fillId="8" borderId="0" xfId="1" applyFont="1" applyFill="1" applyProtection="1">
      <protection locked="0"/>
    </xf>
    <xf numFmtId="0" fontId="0" fillId="9" borderId="0" xfId="0" applyFill="1"/>
    <xf numFmtId="0" fontId="44" fillId="9" borderId="0" xfId="0" applyFont="1" applyFill="1"/>
    <xf numFmtId="0" fontId="2" fillId="0" borderId="299" xfId="0" applyFont="1" applyBorder="1" applyAlignment="1">
      <alignment horizontal="center"/>
    </xf>
    <xf numFmtId="0" fontId="2" fillId="0" borderId="300" xfId="0" applyFont="1" applyBorder="1" applyAlignment="1">
      <alignment horizontal="center"/>
    </xf>
    <xf numFmtId="0" fontId="0" fillId="0" borderId="301" xfId="0" applyBorder="1"/>
    <xf numFmtId="0" fontId="0" fillId="0" borderId="302" xfId="0" applyBorder="1" applyAlignment="1">
      <alignment horizontal="center"/>
    </xf>
    <xf numFmtId="0" fontId="0" fillId="0" borderId="303" xfId="0" applyBorder="1"/>
    <xf numFmtId="0" fontId="0" fillId="0" borderId="304" xfId="0" applyBorder="1" applyAlignment="1">
      <alignment horizontal="center"/>
    </xf>
    <xf numFmtId="0" fontId="0" fillId="0" borderId="303" xfId="0" applyFill="1" applyBorder="1"/>
    <xf numFmtId="0" fontId="2" fillId="0" borderId="303" xfId="0" applyFont="1" applyFill="1" applyBorder="1"/>
    <xf numFmtId="0" fontId="0" fillId="5" borderId="303" xfId="0" applyFill="1" applyBorder="1"/>
    <xf numFmtId="0" fontId="0" fillId="0" borderId="305" xfId="0" applyFill="1" applyBorder="1"/>
    <xf numFmtId="0" fontId="0" fillId="0" borderId="306" xfId="0" applyBorder="1" applyAlignment="1">
      <alignment horizontal="center"/>
    </xf>
    <xf numFmtId="0" fontId="0" fillId="0" borderId="307" xfId="0" applyBorder="1"/>
    <xf numFmtId="0" fontId="0" fillId="0" borderId="308" xfId="0" applyBorder="1"/>
    <xf numFmtId="0" fontId="0" fillId="5" borderId="307" xfId="0" applyFill="1" applyBorder="1"/>
    <xf numFmtId="0" fontId="0" fillId="5" borderId="308" xfId="0" applyFill="1" applyBorder="1"/>
    <xf numFmtId="0" fontId="2" fillId="0" borderId="307" xfId="0" applyFont="1" applyBorder="1"/>
    <xf numFmtId="0" fontId="0" fillId="0" borderId="307" xfId="0" applyBorder="1" applyAlignment="1">
      <alignment wrapText="1"/>
    </xf>
    <xf numFmtId="0" fontId="0" fillId="0" borderId="308" xfId="0" applyBorder="1" applyAlignment="1">
      <alignment wrapText="1"/>
    </xf>
    <xf numFmtId="0" fontId="6" fillId="0" borderId="304" xfId="0" applyFont="1" applyBorder="1" applyAlignment="1">
      <alignment horizontal="justify" wrapText="1"/>
    </xf>
    <xf numFmtId="0" fontId="5" fillId="0" borderId="304" xfId="0" applyFont="1" applyBorder="1" applyAlignment="1">
      <alignment horizontal="justify" wrapText="1"/>
    </xf>
    <xf numFmtId="0" fontId="0" fillId="0" borderId="304" xfId="0" applyFill="1" applyBorder="1" applyAlignment="1">
      <alignment horizontal="center"/>
    </xf>
    <xf numFmtId="0" fontId="3" fillId="0" borderId="307" xfId="0" applyFont="1" applyBorder="1" applyAlignment="1">
      <alignment wrapText="1"/>
    </xf>
    <xf numFmtId="0" fontId="1" fillId="0" borderId="304" xfId="0" applyFont="1" applyBorder="1" applyAlignment="1">
      <alignment horizontal="center" wrapText="1"/>
    </xf>
    <xf numFmtId="0" fontId="1" fillId="5" borderId="303" xfId="0" applyFont="1" applyFill="1" applyBorder="1"/>
    <xf numFmtId="0" fontId="1" fillId="0" borderId="303" xfId="0" applyFont="1" applyFill="1" applyBorder="1"/>
    <xf numFmtId="0" fontId="3" fillId="0" borderId="304" xfId="0" applyFont="1" applyBorder="1" applyAlignment="1">
      <alignment horizontal="center" wrapText="1"/>
    </xf>
    <xf numFmtId="0" fontId="3" fillId="5" borderId="303" xfId="0" applyFont="1" applyFill="1" applyBorder="1"/>
    <xf numFmtId="0" fontId="3" fillId="0" borderId="303" xfId="0" applyFont="1" applyFill="1" applyBorder="1"/>
    <xf numFmtId="0" fontId="3" fillId="0" borderId="307" xfId="0" applyFont="1" applyBorder="1"/>
    <xf numFmtId="0" fontId="0" fillId="0" borderId="304" xfId="0" applyBorder="1" applyAlignment="1">
      <alignment horizontal="center" wrapText="1"/>
    </xf>
    <xf numFmtId="0" fontId="3" fillId="0" borderId="303" xfId="0" applyFont="1" applyBorder="1"/>
    <xf numFmtId="0" fontId="2" fillId="0" borderId="303" xfId="0" applyFont="1" applyBorder="1"/>
    <xf numFmtId="0" fontId="3" fillId="0" borderId="304" xfId="0" applyFont="1" applyBorder="1" applyAlignment="1">
      <alignment horizontal="center"/>
    </xf>
    <xf numFmtId="0" fontId="0" fillId="0" borderId="312" xfId="0" applyBorder="1"/>
    <xf numFmtId="0" fontId="0" fillId="0" borderId="313" xfId="0" applyBorder="1" applyAlignment="1">
      <alignment horizontal="center"/>
    </xf>
    <xf numFmtId="0" fontId="0" fillId="0" borderId="304" xfId="0" applyBorder="1" applyAlignment="1">
      <alignment horizontal="center" vertical="justify" wrapText="1"/>
    </xf>
    <xf numFmtId="0" fontId="0" fillId="0" borderId="313" xfId="0" applyBorder="1"/>
    <xf numFmtId="0" fontId="3" fillId="0" borderId="301" xfId="0" applyFont="1" applyBorder="1"/>
    <xf numFmtId="0" fontId="0" fillId="0" borderId="297" xfId="0" applyBorder="1" applyAlignment="1">
      <alignment wrapText="1"/>
    </xf>
    <xf numFmtId="0" fontId="0" fillId="0" borderId="298" xfId="0" applyBorder="1" applyAlignment="1">
      <alignment wrapText="1"/>
    </xf>
    <xf numFmtId="0" fontId="2" fillId="0" borderId="314" xfId="0" applyFont="1" applyBorder="1" applyAlignment="1">
      <alignment horizontal="center" wrapText="1"/>
    </xf>
    <xf numFmtId="0" fontId="2" fillId="0" borderId="315" xfId="0" applyFont="1" applyBorder="1" applyAlignment="1">
      <alignment horizontal="center" wrapText="1"/>
    </xf>
    <xf numFmtId="0" fontId="0" fillId="0" borderId="316" xfId="0" applyFill="1" applyBorder="1" applyAlignment="1">
      <alignment wrapText="1"/>
    </xf>
    <xf numFmtId="0" fontId="0" fillId="0" borderId="317" xfId="0" applyBorder="1" applyAlignment="1">
      <alignment horizontal="center" wrapText="1"/>
    </xf>
    <xf numFmtId="0" fontId="3" fillId="5" borderId="301" xfId="0" applyFont="1" applyFill="1" applyBorder="1"/>
    <xf numFmtId="166" fontId="3" fillId="5" borderId="302" xfId="5" applyNumberFormat="1" applyFont="1" applyFill="1" applyBorder="1" applyAlignment="1">
      <alignment horizontal="center"/>
    </xf>
    <xf numFmtId="0" fontId="3" fillId="5" borderId="304" xfId="0" applyFont="1" applyFill="1" applyBorder="1" applyAlignment="1">
      <alignment horizontal="center"/>
    </xf>
    <xf numFmtId="0" fontId="2" fillId="0" borderId="299" xfId="0" applyFont="1" applyBorder="1" applyAlignment="1">
      <alignment horizontal="center" wrapText="1"/>
    </xf>
    <xf numFmtId="0" fontId="0" fillId="0" borderId="305" xfId="0" applyBorder="1"/>
    <xf numFmtId="0" fontId="3" fillId="0" borderId="322" xfId="0" applyFont="1" applyBorder="1"/>
    <xf numFmtId="0" fontId="3" fillId="0" borderId="305" xfId="0" applyFont="1" applyBorder="1"/>
    <xf numFmtId="0" fontId="0" fillId="0" borderId="307" xfId="0" applyFill="1" applyBorder="1"/>
    <xf numFmtId="0" fontId="2" fillId="0" borderId="323" xfId="0" applyFont="1" applyFill="1" applyBorder="1"/>
    <xf numFmtId="0" fontId="0" fillId="0" borderId="301" xfId="0" applyFill="1" applyBorder="1"/>
    <xf numFmtId="0" fontId="0" fillId="0" borderId="297" xfId="0" applyBorder="1"/>
    <xf numFmtId="0" fontId="0" fillId="0" borderId="308" xfId="0" applyBorder="1" applyAlignment="1">
      <alignment horizontal="center"/>
    </xf>
    <xf numFmtId="0" fontId="2" fillId="0" borderId="299" xfId="0" applyFont="1" applyBorder="1" applyAlignment="1">
      <alignment horizontal="left" wrapText="1"/>
    </xf>
    <xf numFmtId="0" fontId="0" fillId="0" borderId="322" xfId="0" applyBorder="1"/>
    <xf numFmtId="0" fontId="0" fillId="0" borderId="330" xfId="0" applyBorder="1" applyAlignment="1">
      <alignment horizontal="center"/>
    </xf>
    <xf numFmtId="2" fontId="0" fillId="0" borderId="308" xfId="0" applyNumberFormat="1" applyFill="1" applyBorder="1"/>
    <xf numFmtId="0" fontId="3" fillId="0" borderId="307" xfId="0" applyFont="1" applyFill="1" applyBorder="1"/>
    <xf numFmtId="0" fontId="3" fillId="0" borderId="305" xfId="0" applyFont="1" applyFill="1" applyBorder="1"/>
    <xf numFmtId="0" fontId="3" fillId="0" borderId="301" xfId="0" applyFont="1" applyFill="1" applyBorder="1"/>
    <xf numFmtId="0" fontId="3" fillId="5" borderId="307" xfId="0" applyFont="1" applyFill="1" applyBorder="1"/>
    <xf numFmtId="0" fontId="3" fillId="0" borderId="309" xfId="0" applyFont="1" applyFill="1" applyBorder="1"/>
    <xf numFmtId="0" fontId="0" fillId="0" borderId="310" xfId="0" applyBorder="1"/>
    <xf numFmtId="0" fontId="0" fillId="0" borderId="311" xfId="0" applyBorder="1"/>
    <xf numFmtId="0" fontId="2" fillId="0" borderId="323" xfId="9" applyFont="1" applyBorder="1" applyAlignment="1">
      <alignment horizontal="center"/>
    </xf>
    <xf numFmtId="0" fontId="2" fillId="0" borderId="333" xfId="9" applyFont="1" applyBorder="1" applyAlignment="1">
      <alignment horizontal="center"/>
    </xf>
    <xf numFmtId="0" fontId="1" fillId="0" borderId="307" xfId="9" applyFont="1" applyBorder="1" applyAlignment="1">
      <alignment horizontal="left"/>
    </xf>
    <xf numFmtId="0" fontId="1" fillId="0" borderId="308" xfId="9" applyFont="1" applyBorder="1" applyAlignment="1">
      <alignment horizontal="center"/>
    </xf>
    <xf numFmtId="0" fontId="1" fillId="0" borderId="303" xfId="9" applyBorder="1"/>
    <xf numFmtId="0" fontId="1" fillId="0" borderId="304" xfId="9" applyBorder="1" applyAlignment="1">
      <alignment horizontal="center"/>
    </xf>
    <xf numFmtId="0" fontId="1" fillId="0" borderId="304" xfId="9" applyFont="1" applyBorder="1" applyAlignment="1">
      <alignment horizontal="center"/>
    </xf>
    <xf numFmtId="0" fontId="2" fillId="0" borderId="303" xfId="9" applyFont="1" applyFill="1" applyBorder="1"/>
    <xf numFmtId="0" fontId="2" fillId="0" borderId="304" xfId="9" applyFont="1" applyBorder="1" applyAlignment="1">
      <alignment horizontal="center"/>
    </xf>
    <xf numFmtId="0" fontId="2" fillId="0" borderId="303" xfId="9" applyFont="1" applyFill="1" applyBorder="1" applyAlignment="1">
      <alignment horizontal="center"/>
    </xf>
    <xf numFmtId="0" fontId="1" fillId="0" borderId="303" xfId="9" applyFill="1" applyBorder="1"/>
    <xf numFmtId="0" fontId="1" fillId="0" borderId="303" xfId="9" applyFont="1" applyFill="1" applyBorder="1"/>
    <xf numFmtId="0" fontId="2" fillId="0" borderId="307" xfId="9" applyFont="1" applyBorder="1"/>
    <xf numFmtId="0" fontId="1" fillId="0" borderId="308" xfId="9" applyBorder="1"/>
    <xf numFmtId="0" fontId="2" fillId="0" borderId="299" xfId="9" applyFont="1" applyBorder="1" applyAlignment="1">
      <alignment horizontal="center" wrapText="1"/>
    </xf>
    <xf numFmtId="0" fontId="2" fillId="0" borderId="308" xfId="9" applyFont="1" applyBorder="1"/>
    <xf numFmtId="0" fontId="1" fillId="0" borderId="305" xfId="9" applyBorder="1"/>
    <xf numFmtId="0" fontId="1" fillId="0" borderId="298" xfId="9" applyBorder="1"/>
    <xf numFmtId="2" fontId="2" fillId="0" borderId="303" xfId="0" applyNumberFormat="1" applyFont="1" applyFill="1" applyBorder="1" applyAlignment="1">
      <alignment horizontal="left" wrapText="1"/>
    </xf>
    <xf numFmtId="2" fontId="2" fillId="0" borderId="304" xfId="0" applyNumberFormat="1" applyFont="1" applyFill="1" applyBorder="1" applyAlignment="1">
      <alignment horizontal="left" wrapText="1"/>
    </xf>
    <xf numFmtId="0" fontId="2" fillId="0" borderId="307" xfId="0" applyFont="1" applyFill="1" applyBorder="1" applyAlignment="1">
      <alignment horizontal="center" wrapText="1"/>
    </xf>
    <xf numFmtId="0" fontId="3" fillId="0" borderId="336" xfId="0" applyFont="1" applyFill="1" applyBorder="1"/>
    <xf numFmtId="2" fontId="3" fillId="5" borderId="304" xfId="0" applyNumberFormat="1" applyFont="1" applyFill="1" applyBorder="1" applyAlignment="1">
      <alignment horizontal="left" wrapText="1"/>
    </xf>
    <xf numFmtId="0" fontId="3" fillId="0" borderId="334" xfId="0" applyFont="1" applyFill="1" applyBorder="1"/>
    <xf numFmtId="0" fontId="3" fillId="0" borderId="331" xfId="0" applyFont="1" applyFill="1" applyBorder="1"/>
    <xf numFmtId="0" fontId="3" fillId="0" borderId="324" xfId="0" applyFont="1" applyFill="1" applyBorder="1"/>
    <xf numFmtId="0" fontId="2" fillId="0" borderId="308" xfId="0" applyFont="1" applyFill="1" applyBorder="1" applyAlignment="1">
      <alignment horizontal="center"/>
    </xf>
    <xf numFmtId="0" fontId="0" fillId="0" borderId="308" xfId="0" applyFill="1" applyBorder="1" applyAlignment="1">
      <alignment horizontal="center"/>
    </xf>
    <xf numFmtId="0" fontId="3" fillId="0" borderId="318" xfId="0" applyFont="1" applyFill="1" applyBorder="1"/>
    <xf numFmtId="0" fontId="0" fillId="0" borderId="308" xfId="0" applyFill="1" applyBorder="1"/>
    <xf numFmtId="0" fontId="2" fillId="0" borderId="299" xfId="0" applyFont="1" applyFill="1" applyBorder="1" applyAlignment="1">
      <alignment horizontal="center" wrapText="1"/>
    </xf>
    <xf numFmtId="0" fontId="3" fillId="5" borderId="309" xfId="0" applyFont="1" applyFill="1" applyBorder="1"/>
    <xf numFmtId="0" fontId="0" fillId="5" borderId="310" xfId="0" applyFill="1" applyBorder="1"/>
    <xf numFmtId="0" fontId="0" fillId="5" borderId="311" xfId="0" applyFill="1" applyBorder="1"/>
    <xf numFmtId="0" fontId="2" fillId="0" borderId="320" xfId="0" applyFont="1" applyBorder="1" applyAlignment="1"/>
    <xf numFmtId="0" fontId="2" fillId="0" borderId="321" xfId="0" applyFont="1" applyBorder="1" applyAlignment="1"/>
    <xf numFmtId="0" fontId="3" fillId="0" borderId="307" xfId="0" applyFont="1" applyBorder="1" applyAlignment="1"/>
    <xf numFmtId="0" fontId="3" fillId="0" borderId="303" xfId="0" applyFont="1" applyBorder="1" applyAlignment="1">
      <alignment horizontal="left"/>
    </xf>
    <xf numFmtId="0" fontId="0" fillId="0" borderId="337" xfId="0" applyBorder="1"/>
    <xf numFmtId="174" fontId="0" fillId="0" borderId="308" xfId="8" applyNumberFormat="1" applyFont="1" applyBorder="1" applyAlignment="1">
      <alignment horizontal="center"/>
    </xf>
    <xf numFmtId="0" fontId="0" fillId="0" borderId="318" xfId="0" applyBorder="1"/>
    <xf numFmtId="0" fontId="0" fillId="0" borderId="319" xfId="0" applyBorder="1"/>
    <xf numFmtId="0" fontId="0" fillId="0" borderId="309" xfId="0" applyBorder="1"/>
    <xf numFmtId="0" fontId="0" fillId="0" borderId="295" xfId="0" applyBorder="1"/>
    <xf numFmtId="0" fontId="10" fillId="7" borderId="0" xfId="1" applyFont="1" applyFill="1"/>
    <xf numFmtId="0" fontId="10" fillId="8" borderId="0" xfId="1" applyFont="1" applyFill="1"/>
    <xf numFmtId="0" fontId="2" fillId="5" borderId="340" xfId="1" applyFont="1" applyFill="1" applyBorder="1" applyAlignment="1">
      <alignment vertical="center"/>
    </xf>
    <xf numFmtId="0" fontId="2" fillId="5" borderId="119" xfId="1" applyFont="1" applyFill="1" applyBorder="1" applyAlignment="1">
      <alignment horizontal="center" wrapText="1"/>
    </xf>
    <xf numFmtId="0" fontId="2" fillId="5" borderId="89" xfId="1" applyFont="1" applyFill="1" applyBorder="1" applyAlignment="1">
      <alignment horizontal="center" wrapText="1"/>
    </xf>
    <xf numFmtId="0" fontId="2" fillId="5" borderId="341" xfId="1" applyFont="1" applyFill="1" applyBorder="1" applyAlignment="1">
      <alignment horizontal="center"/>
    </xf>
    <xf numFmtId="0" fontId="3" fillId="5" borderId="340" xfId="1" applyFont="1" applyFill="1" applyBorder="1"/>
    <xf numFmtId="164" fontId="3" fillId="5" borderId="119" xfId="6" applyFont="1" applyFill="1" applyBorder="1"/>
    <xf numFmtId="164" fontId="3" fillId="5" borderId="89" xfId="6" applyFont="1" applyFill="1" applyBorder="1"/>
    <xf numFmtId="164" fontId="3" fillId="5" borderId="341" xfId="6" applyFont="1" applyFill="1" applyBorder="1"/>
    <xf numFmtId="178" fontId="3" fillId="5" borderId="341" xfId="6" applyNumberFormat="1" applyFont="1" applyFill="1" applyBorder="1"/>
    <xf numFmtId="178" fontId="3" fillId="5" borderId="119" xfId="6" applyNumberFormat="1" applyFont="1" applyFill="1" applyBorder="1" applyAlignment="1">
      <alignment vertical="center" wrapText="1"/>
    </xf>
    <xf numFmtId="178" fontId="3" fillId="5" borderId="89" xfId="6" applyNumberFormat="1" applyFont="1" applyFill="1" applyBorder="1" applyAlignment="1">
      <alignment vertical="center" wrapText="1"/>
    </xf>
    <xf numFmtId="0" fontId="3" fillId="5" borderId="307" xfId="1" applyFont="1" applyFill="1" applyBorder="1"/>
    <xf numFmtId="178" fontId="3" fillId="5" borderId="308" xfId="6" applyNumberFormat="1" applyFont="1" applyFill="1" applyBorder="1"/>
    <xf numFmtId="0" fontId="3" fillId="5" borderId="309" xfId="1" applyFont="1" applyFill="1" applyBorder="1"/>
    <xf numFmtId="0" fontId="3" fillId="5" borderId="310" xfId="1" applyFont="1" applyFill="1" applyBorder="1"/>
    <xf numFmtId="0" fontId="3" fillId="5" borderId="311" xfId="1" applyFont="1" applyFill="1" applyBorder="1"/>
    <xf numFmtId="0" fontId="2" fillId="5" borderId="119" xfId="1" applyFont="1" applyFill="1" applyBorder="1" applyAlignment="1">
      <alignment horizontal="center"/>
    </xf>
    <xf numFmtId="178" fontId="3" fillId="5" borderId="119" xfId="6" applyNumberFormat="1" applyFont="1" applyFill="1" applyBorder="1"/>
    <xf numFmtId="0" fontId="2" fillId="5" borderId="340" xfId="0" applyFont="1" applyFill="1" applyBorder="1" applyAlignment="1">
      <alignment vertical="center"/>
    </xf>
    <xf numFmtId="0" fontId="2" fillId="5" borderId="119" xfId="0" applyFont="1" applyFill="1" applyBorder="1" applyAlignment="1">
      <alignment horizontal="center"/>
    </xf>
    <xf numFmtId="0" fontId="2" fillId="5" borderId="341" xfId="0" applyFont="1" applyFill="1" applyBorder="1" applyAlignment="1">
      <alignment horizontal="center"/>
    </xf>
    <xf numFmtId="0" fontId="0" fillId="5" borderId="340" xfId="0" applyFill="1" applyBorder="1"/>
    <xf numFmtId="164" fontId="0" fillId="5" borderId="119" xfId="6" applyFont="1" applyFill="1" applyBorder="1"/>
    <xf numFmtId="164" fontId="0" fillId="5" borderId="341" xfId="6" applyFont="1" applyFill="1" applyBorder="1"/>
    <xf numFmtId="167" fontId="0" fillId="5" borderId="341" xfId="6" applyNumberFormat="1" applyFont="1" applyFill="1" applyBorder="1"/>
    <xf numFmtId="178" fontId="0" fillId="5" borderId="119" xfId="6" applyNumberFormat="1" applyFont="1" applyFill="1" applyBorder="1" applyAlignment="1">
      <alignment vertical="center" wrapText="1"/>
    </xf>
    <xf numFmtId="178" fontId="0" fillId="5" borderId="341" xfId="6" applyNumberFormat="1" applyFont="1" applyFill="1" applyBorder="1"/>
    <xf numFmtId="0" fontId="0" fillId="5" borderId="307" xfId="0" applyFill="1" applyBorder="1" applyAlignment="1">
      <alignment horizontal="left" wrapText="1"/>
    </xf>
    <xf numFmtId="0" fontId="0" fillId="5" borderId="308" xfId="0" applyFill="1" applyBorder="1" applyAlignment="1">
      <alignment horizontal="left" wrapText="1"/>
    </xf>
    <xf numFmtId="0" fontId="0" fillId="5" borderId="309" xfId="0" applyFill="1" applyBorder="1"/>
    <xf numFmtId="0" fontId="10" fillId="7" borderId="0" xfId="1" applyFont="1" applyFill="1" applyProtection="1">
      <protection locked="0"/>
    </xf>
    <xf numFmtId="0" fontId="0" fillId="5" borderId="0" xfId="0" applyFill="1"/>
    <xf numFmtId="0" fontId="44" fillId="7" borderId="0" xfId="0" applyFont="1" applyFill="1"/>
    <xf numFmtId="0" fontId="2" fillId="11" borderId="4" xfId="1" applyFont="1" applyFill="1" applyBorder="1" applyAlignment="1">
      <alignment horizontal="center" vertical="center" wrapText="1"/>
    </xf>
    <xf numFmtId="165" fontId="0" fillId="11" borderId="4" xfId="0" applyNumberFormat="1" applyFill="1" applyBorder="1"/>
    <xf numFmtId="190" fontId="0" fillId="11" borderId="4" xfId="0" applyNumberFormat="1" applyFill="1" applyBorder="1"/>
    <xf numFmtId="0" fontId="45" fillId="9" borderId="14" xfId="1" applyFont="1" applyFill="1" applyBorder="1" applyAlignment="1">
      <alignment horizontal="center"/>
    </xf>
    <xf numFmtId="0" fontId="45" fillId="9" borderId="14" xfId="1" applyFont="1" applyFill="1" applyBorder="1" applyAlignment="1">
      <alignment horizontal="center" vertical="center" wrapText="1"/>
    </xf>
    <xf numFmtId="169" fontId="45" fillId="9" borderId="4" xfId="1" applyNumberFormat="1" applyFont="1" applyFill="1" applyBorder="1" applyAlignment="1">
      <alignment horizontal="center" wrapText="1"/>
    </xf>
    <xf numFmtId="0" fontId="45" fillId="9" borderId="4" xfId="1" applyFont="1" applyFill="1" applyBorder="1" applyAlignment="1">
      <alignment horizontal="center" vertical="center"/>
    </xf>
    <xf numFmtId="0" fontId="45" fillId="9" borderId="53" xfId="0" applyFont="1" applyFill="1" applyBorder="1" applyAlignment="1">
      <alignment horizontal="center"/>
    </xf>
    <xf numFmtId="0" fontId="45" fillId="9" borderId="74" xfId="0" applyFont="1" applyFill="1" applyBorder="1" applyAlignment="1">
      <alignment horizontal="center"/>
    </xf>
    <xf numFmtId="0" fontId="45" fillId="9" borderId="4" xfId="1" applyFont="1" applyFill="1" applyBorder="1" applyAlignment="1">
      <alignment horizontal="center"/>
    </xf>
    <xf numFmtId="0" fontId="1" fillId="5" borderId="49" xfId="1" applyFont="1" applyFill="1" applyBorder="1" applyAlignment="1">
      <alignment vertical="center"/>
    </xf>
    <xf numFmtId="171" fontId="1" fillId="5" borderId="0" xfId="0" applyNumberFormat="1" applyFont="1" applyFill="1" applyBorder="1" applyAlignment="1">
      <alignment horizontal="left" vertical="top" wrapText="1"/>
    </xf>
    <xf numFmtId="0" fontId="1" fillId="5" borderId="0" xfId="0" applyFont="1" applyFill="1" applyBorder="1" applyAlignment="1">
      <alignment horizontal="left" vertical="top" wrapText="1"/>
    </xf>
    <xf numFmtId="0" fontId="3" fillId="0" borderId="0" xfId="1" applyFont="1" applyAlignment="1">
      <alignment horizontal="left"/>
    </xf>
    <xf numFmtId="0" fontId="55" fillId="5" borderId="138" xfId="0" applyFont="1" applyFill="1" applyBorder="1" applyAlignment="1" applyProtection="1">
      <alignment vertical="center"/>
    </xf>
    <xf numFmtId="0" fontId="55" fillId="5" borderId="101" xfId="0" applyFont="1" applyFill="1" applyBorder="1" applyAlignment="1" applyProtection="1">
      <alignment vertical="center"/>
    </xf>
    <xf numFmtId="200" fontId="2" fillId="5" borderId="342" xfId="5" applyNumberFormat="1" applyFont="1" applyFill="1" applyBorder="1" applyAlignment="1">
      <alignment horizontal="center" vertical="center" wrapText="1"/>
    </xf>
    <xf numFmtId="200" fontId="2" fillId="5" borderId="45" xfId="5" applyNumberFormat="1" applyFont="1" applyFill="1" applyBorder="1" applyAlignment="1">
      <alignment horizontal="center" vertical="center" wrapText="1"/>
    </xf>
    <xf numFmtId="200" fontId="56" fillId="5" borderId="45" xfId="5" applyNumberFormat="1" applyFont="1" applyFill="1" applyBorder="1" applyAlignment="1">
      <alignment horizontal="center" vertical="center"/>
    </xf>
    <xf numFmtId="200" fontId="56" fillId="5" borderId="157" xfId="5" applyNumberFormat="1" applyFont="1" applyFill="1" applyBorder="1" applyAlignment="1">
      <alignment horizontal="center" vertical="center"/>
    </xf>
    <xf numFmtId="200" fontId="2" fillId="5" borderId="157" xfId="5" applyNumberFormat="1" applyFont="1" applyFill="1" applyBorder="1" applyAlignment="1">
      <alignment horizontal="center" vertical="center" wrapText="1"/>
    </xf>
    <xf numFmtId="200" fontId="56" fillId="5" borderId="156" xfId="5" applyNumberFormat="1" applyFont="1" applyFill="1" applyBorder="1" applyAlignment="1">
      <alignment horizontal="center" vertical="center"/>
    </xf>
    <xf numFmtId="200" fontId="56" fillId="5" borderId="106" xfId="5" applyNumberFormat="1" applyFont="1" applyFill="1" applyBorder="1" applyAlignment="1">
      <alignment horizontal="center" vertical="center"/>
    </xf>
    <xf numFmtId="0" fontId="2" fillId="5" borderId="45" xfId="12" applyFont="1" applyFill="1" applyBorder="1" applyAlignment="1">
      <alignment horizontal="center" vertical="center" wrapText="1"/>
    </xf>
    <xf numFmtId="0" fontId="55" fillId="5" borderId="343" xfId="0" applyFont="1" applyFill="1" applyBorder="1" applyAlignment="1" applyProtection="1">
      <alignment horizontal="left" vertical="center"/>
      <protection locked="0"/>
    </xf>
    <xf numFmtId="0" fontId="55" fillId="5" borderId="343" xfId="0" applyFont="1" applyFill="1" applyBorder="1" applyAlignment="1" applyProtection="1">
      <alignment horizontal="center" vertical="center" wrapText="1"/>
      <protection locked="0"/>
    </xf>
    <xf numFmtId="179" fontId="55" fillId="5" borderId="344" xfId="0" applyNumberFormat="1" applyFont="1" applyFill="1" applyBorder="1" applyAlignment="1" applyProtection="1">
      <alignment horizontal="right" vertical="center" wrapText="1"/>
      <protection locked="0"/>
    </xf>
    <xf numFmtId="3" fontId="55" fillId="5" borderId="344" xfId="0" applyNumberFormat="1" applyFont="1" applyFill="1" applyBorder="1" applyAlignment="1" applyProtection="1">
      <alignment horizontal="center" vertical="center" wrapText="1"/>
      <protection locked="0"/>
    </xf>
    <xf numFmtId="3" fontId="55" fillId="5" borderId="92" xfId="0" applyNumberFormat="1" applyFont="1" applyFill="1" applyBorder="1" applyAlignment="1" applyProtection="1">
      <alignment horizontal="center" vertical="center" wrapText="1"/>
      <protection locked="0"/>
    </xf>
    <xf numFmtId="201" fontId="55" fillId="5" borderId="344" xfId="0" applyNumberFormat="1" applyFont="1" applyFill="1" applyBorder="1" applyAlignment="1" applyProtection="1">
      <alignment horizontal="center" vertical="center" wrapText="1"/>
      <protection locked="0"/>
    </xf>
    <xf numFmtId="201" fontId="55" fillId="5" borderId="344" xfId="0" applyNumberFormat="1" applyFont="1" applyFill="1" applyBorder="1" applyAlignment="1" applyProtection="1">
      <alignment horizontal="right" vertical="center" wrapText="1"/>
      <protection locked="0"/>
    </xf>
    <xf numFmtId="201" fontId="55" fillId="5" borderId="92" xfId="0" applyNumberFormat="1" applyFont="1" applyFill="1" applyBorder="1" applyAlignment="1" applyProtection="1">
      <alignment horizontal="right" vertical="center" wrapText="1"/>
      <protection locked="0"/>
    </xf>
    <xf numFmtId="201" fontId="55" fillId="5" borderId="177" xfId="0" applyNumberFormat="1" applyFont="1" applyFill="1" applyBorder="1" applyAlignment="1" applyProtection="1">
      <alignment horizontal="right" vertical="center" wrapText="1"/>
      <protection locked="0"/>
    </xf>
    <xf numFmtId="201" fontId="55" fillId="5" borderId="345" xfId="0" applyNumberFormat="1" applyFont="1" applyFill="1" applyBorder="1" applyAlignment="1" applyProtection="1">
      <alignment horizontal="right" vertical="center" wrapText="1"/>
      <protection locked="0"/>
    </xf>
    <xf numFmtId="0" fontId="55" fillId="5" borderId="344" xfId="0" applyFont="1" applyFill="1" applyBorder="1" applyAlignment="1" applyProtection="1">
      <alignment horizontal="left" vertical="center" wrapText="1"/>
      <protection locked="0"/>
    </xf>
    <xf numFmtId="179" fontId="55" fillId="5" borderId="345" xfId="0" applyNumberFormat="1" applyFont="1" applyFill="1" applyBorder="1" applyAlignment="1" applyProtection="1">
      <alignment horizontal="right" vertical="center" wrapText="1"/>
      <protection locked="0"/>
    </xf>
    <xf numFmtId="0" fontId="55" fillId="5" borderId="346" xfId="0" applyFont="1" applyFill="1" applyBorder="1" applyAlignment="1" applyProtection="1">
      <alignment horizontal="center" vertical="center" wrapText="1"/>
      <protection locked="0"/>
    </xf>
    <xf numFmtId="201" fontId="55" fillId="5" borderId="347" xfId="0" applyNumberFormat="1" applyFont="1" applyFill="1" applyBorder="1" applyAlignment="1" applyProtection="1">
      <alignment horizontal="right" vertical="center" wrapText="1"/>
      <protection locked="0"/>
    </xf>
    <xf numFmtId="179" fontId="55" fillId="5" borderId="348" xfId="0" applyNumberFormat="1" applyFont="1" applyFill="1" applyBorder="1" applyAlignment="1" applyProtection="1">
      <alignment horizontal="right" vertical="center" wrapText="1"/>
      <protection locked="0"/>
    </xf>
    <xf numFmtId="179" fontId="55" fillId="5" borderId="198" xfId="0" applyNumberFormat="1" applyFont="1" applyFill="1" applyBorder="1" applyAlignment="1" applyProtection="1">
      <alignment horizontal="right" vertical="center" wrapText="1"/>
      <protection locked="0"/>
    </xf>
    <xf numFmtId="3" fontId="55" fillId="5" borderId="348" xfId="0" applyNumberFormat="1" applyFont="1" applyFill="1" applyBorder="1" applyAlignment="1" applyProtection="1">
      <alignment horizontal="center" vertical="center" wrapText="1"/>
      <protection locked="0"/>
    </xf>
    <xf numFmtId="3" fontId="55" fillId="5" borderId="27" xfId="0" applyNumberFormat="1" applyFont="1" applyFill="1" applyBorder="1" applyAlignment="1" applyProtection="1">
      <alignment horizontal="center" vertical="center" wrapText="1"/>
      <protection locked="0"/>
    </xf>
    <xf numFmtId="201" fontId="55" fillId="5" borderId="348" xfId="0" applyNumberFormat="1" applyFont="1" applyFill="1" applyBorder="1" applyAlignment="1" applyProtection="1">
      <alignment horizontal="right" vertical="center" wrapText="1"/>
      <protection locked="0"/>
    </xf>
    <xf numFmtId="201" fontId="55" fillId="5" borderId="27" xfId="0" applyNumberFormat="1" applyFont="1" applyFill="1" applyBorder="1" applyAlignment="1" applyProtection="1">
      <alignment horizontal="right" vertical="center" wrapText="1"/>
      <protection locked="0"/>
    </xf>
    <xf numFmtId="0" fontId="55" fillId="5" borderId="198" xfId="0" applyFont="1" applyFill="1" applyBorder="1" applyAlignment="1" applyProtection="1">
      <alignment horizontal="left" vertical="center" wrapText="1"/>
      <protection locked="0"/>
    </xf>
    <xf numFmtId="201" fontId="55" fillId="5" borderId="199" xfId="0" applyNumberFormat="1" applyFont="1" applyFill="1" applyBorder="1" applyAlignment="1" applyProtection="1">
      <alignment horizontal="right" vertical="center" wrapText="1"/>
      <protection locked="0"/>
    </xf>
    <xf numFmtId="201" fontId="55" fillId="5" borderId="198" xfId="0" applyNumberFormat="1" applyFont="1" applyFill="1" applyBorder="1" applyAlignment="1" applyProtection="1">
      <alignment horizontal="right" vertical="center" wrapText="1"/>
      <protection locked="0"/>
    </xf>
    <xf numFmtId="0" fontId="55" fillId="5" borderId="348" xfId="0" applyFont="1" applyFill="1" applyBorder="1" applyAlignment="1" applyProtection="1">
      <alignment horizontal="left" vertical="center" wrapText="1"/>
      <protection locked="0"/>
    </xf>
    <xf numFmtId="0" fontId="55" fillId="5" borderId="96" xfId="0" applyFont="1" applyFill="1" applyBorder="1" applyAlignment="1" applyProtection="1">
      <alignment horizontal="left" vertical="center" wrapText="1"/>
      <protection locked="0"/>
    </xf>
    <xf numFmtId="0" fontId="55" fillId="5" borderId="146" xfId="0" applyFont="1" applyFill="1" applyBorder="1" applyAlignment="1" applyProtection="1">
      <alignment horizontal="left" vertical="center"/>
      <protection locked="0"/>
    </xf>
    <xf numFmtId="0" fontId="55" fillId="5" borderId="146" xfId="0" applyFont="1" applyFill="1" applyBorder="1" applyAlignment="1" applyProtection="1">
      <alignment horizontal="center" vertical="center" wrapText="1"/>
      <protection locked="0"/>
    </xf>
    <xf numFmtId="179" fontId="55" fillId="5" borderId="349" xfId="0" applyNumberFormat="1" applyFont="1" applyFill="1" applyBorder="1" applyAlignment="1" applyProtection="1">
      <alignment horizontal="right" vertical="center" wrapText="1"/>
      <protection locked="0"/>
    </xf>
    <xf numFmtId="179" fontId="55" fillId="5" borderId="191" xfId="0" applyNumberFormat="1" applyFont="1" applyFill="1" applyBorder="1" applyAlignment="1" applyProtection="1">
      <alignment horizontal="right" vertical="center" wrapText="1"/>
      <protection locked="0"/>
    </xf>
    <xf numFmtId="3" fontId="55" fillId="5" borderId="349" xfId="0" applyNumberFormat="1" applyFont="1" applyFill="1" applyBorder="1" applyAlignment="1" applyProtection="1">
      <alignment horizontal="center" vertical="center" wrapText="1"/>
      <protection locked="0"/>
    </xf>
    <xf numFmtId="3" fontId="55" fillId="5" borderId="116" xfId="0" applyNumberFormat="1" applyFont="1" applyFill="1" applyBorder="1" applyAlignment="1" applyProtection="1">
      <alignment horizontal="center" vertical="center" wrapText="1"/>
      <protection locked="0"/>
    </xf>
    <xf numFmtId="201" fontId="55" fillId="5" borderId="349" xfId="0" applyNumberFormat="1" applyFont="1" applyFill="1" applyBorder="1" applyAlignment="1" applyProtection="1">
      <alignment horizontal="right" vertical="center" wrapText="1"/>
      <protection locked="0"/>
    </xf>
    <xf numFmtId="201" fontId="55" fillId="5" borderId="116" xfId="0" applyNumberFormat="1" applyFont="1" applyFill="1" applyBorder="1" applyAlignment="1" applyProtection="1">
      <alignment horizontal="right" vertical="center" wrapText="1"/>
      <protection locked="0"/>
    </xf>
    <xf numFmtId="0" fontId="55" fillId="5" borderId="191" xfId="0" applyFont="1" applyFill="1" applyBorder="1" applyAlignment="1" applyProtection="1">
      <alignment horizontal="left" vertical="center" wrapText="1"/>
      <protection locked="0"/>
    </xf>
    <xf numFmtId="201" fontId="55" fillId="5" borderId="178" xfId="0" applyNumberFormat="1" applyFont="1" applyFill="1" applyBorder="1" applyAlignment="1" applyProtection="1">
      <alignment horizontal="right" vertical="center" wrapText="1"/>
      <protection locked="0"/>
    </xf>
    <xf numFmtId="201" fontId="55" fillId="5" borderId="191" xfId="0" applyNumberFormat="1" applyFont="1" applyFill="1" applyBorder="1" applyAlignment="1" applyProtection="1">
      <alignment horizontal="right" vertical="center" wrapText="1"/>
      <protection locked="0"/>
    </xf>
    <xf numFmtId="0" fontId="55" fillId="5" borderId="349" xfId="0" applyFont="1" applyFill="1" applyBorder="1" applyAlignment="1" applyProtection="1">
      <alignment horizontal="left" vertical="center" wrapText="1"/>
      <protection locked="0"/>
    </xf>
    <xf numFmtId="0" fontId="55" fillId="5" borderId="77" xfId="0" applyFont="1" applyFill="1" applyBorder="1" applyAlignment="1" applyProtection="1">
      <alignment horizontal="left" vertical="center" wrapText="1"/>
      <protection locked="0"/>
    </xf>
    <xf numFmtId="0" fontId="55" fillId="5" borderId="342" xfId="0" applyFont="1" applyFill="1" applyBorder="1" applyAlignment="1" applyProtection="1">
      <alignment horizontal="center" vertical="center" wrapText="1"/>
      <protection locked="0"/>
    </xf>
    <xf numFmtId="201" fontId="55" fillId="5" borderId="78" xfId="0" applyNumberFormat="1" applyFont="1" applyFill="1" applyBorder="1" applyAlignment="1" applyProtection="1">
      <alignment horizontal="right" vertical="center" wrapText="1"/>
      <protection locked="0"/>
    </xf>
    <xf numFmtId="0" fontId="44" fillId="5" borderId="101" xfId="0" applyFont="1" applyFill="1" applyBorder="1" applyAlignment="1" applyProtection="1">
      <alignment vertical="center"/>
    </xf>
    <xf numFmtId="0" fontId="55" fillId="5" borderId="78" xfId="0" applyFont="1" applyFill="1" applyBorder="1" applyAlignment="1" applyProtection="1">
      <alignment vertical="center"/>
    </xf>
    <xf numFmtId="199" fontId="55" fillId="5" borderId="96" xfId="0" applyNumberFormat="1" applyFont="1" applyFill="1" applyBorder="1" applyAlignment="1" applyProtection="1">
      <alignment horizontal="left"/>
      <protection locked="0"/>
    </xf>
    <xf numFmtId="0" fontId="2" fillId="5" borderId="81" xfId="12" applyFont="1" applyFill="1" applyBorder="1" applyAlignment="1">
      <alignment horizontal="center" vertical="center" wrapText="1"/>
    </xf>
    <xf numFmtId="200" fontId="2" fillId="5" borderId="81" xfId="5" applyNumberFormat="1" applyFont="1" applyFill="1" applyBorder="1" applyAlignment="1">
      <alignment horizontal="center" vertical="center" wrapText="1"/>
    </xf>
    <xf numFmtId="200" fontId="2" fillId="5" borderId="79" xfId="5" applyNumberFormat="1" applyFont="1" applyFill="1" applyBorder="1" applyAlignment="1">
      <alignment horizontal="center" vertical="center" wrapText="1"/>
    </xf>
    <xf numFmtId="0" fontId="55" fillId="5" borderId="96" xfId="0" applyFont="1" applyFill="1" applyBorder="1" applyAlignment="1" applyProtection="1">
      <protection locked="0"/>
    </xf>
    <xf numFmtId="171" fontId="1" fillId="5" borderId="138" xfId="0" applyNumberFormat="1" applyFont="1" applyFill="1" applyBorder="1" applyAlignment="1">
      <alignment horizontal="left" vertical="top" wrapText="1"/>
    </xf>
    <xf numFmtId="171" fontId="6" fillId="5" borderId="101" xfId="1" applyNumberFormat="1" applyFont="1" applyFill="1" applyBorder="1"/>
    <xf numFmtId="0" fontId="44" fillId="5" borderId="138" xfId="0" applyFont="1" applyFill="1" applyBorder="1" applyAlignment="1" applyProtection="1">
      <alignment vertical="center"/>
    </xf>
    <xf numFmtId="0" fontId="44" fillId="5" borderId="0" xfId="0" applyFont="1" applyFill="1" applyBorder="1" applyAlignment="1" applyProtection="1">
      <alignment vertical="center"/>
    </xf>
    <xf numFmtId="0" fontId="55" fillId="5" borderId="138" xfId="0" applyFont="1" applyFill="1" applyBorder="1" applyAlignment="1">
      <alignment vertical="center"/>
    </xf>
    <xf numFmtId="0" fontId="55" fillId="5" borderId="146" xfId="0" applyFont="1" applyFill="1" applyBorder="1" applyAlignment="1">
      <alignment vertical="center"/>
    </xf>
    <xf numFmtId="171" fontId="6" fillId="5" borderId="78" xfId="1" applyNumberFormat="1" applyFont="1" applyFill="1" applyBorder="1"/>
    <xf numFmtId="0" fontId="55" fillId="5" borderId="345" xfId="0" applyFont="1" applyFill="1" applyBorder="1" applyAlignment="1" applyProtection="1">
      <alignment horizontal="left" vertical="center" wrapText="1"/>
      <protection locked="0"/>
    </xf>
    <xf numFmtId="3" fontId="55" fillId="0" borderId="344" xfId="0" applyNumberFormat="1" applyFont="1" applyFill="1" applyBorder="1" applyAlignment="1" applyProtection="1">
      <alignment horizontal="center" vertical="center" wrapText="1"/>
      <protection locked="0"/>
    </xf>
    <xf numFmtId="179" fontId="55" fillId="0" borderId="345" xfId="0" applyNumberFormat="1" applyFont="1" applyFill="1" applyBorder="1" applyAlignment="1" applyProtection="1">
      <alignment horizontal="right" vertical="center" wrapText="1"/>
      <protection locked="0"/>
    </xf>
    <xf numFmtId="3" fontId="55" fillId="0" borderId="348" xfId="0" applyNumberFormat="1" applyFont="1" applyFill="1" applyBorder="1" applyAlignment="1" applyProtection="1">
      <alignment horizontal="center" vertical="center" wrapText="1"/>
      <protection locked="0"/>
    </xf>
    <xf numFmtId="179" fontId="55" fillId="0" borderId="198" xfId="0" applyNumberFormat="1" applyFont="1" applyFill="1" applyBorder="1" applyAlignment="1" applyProtection="1">
      <alignment horizontal="right" vertical="center" wrapText="1"/>
      <protection locked="0"/>
    </xf>
    <xf numFmtId="0" fontId="57" fillId="5" borderId="343" xfId="0" applyFont="1" applyFill="1" applyBorder="1" applyAlignment="1" applyProtection="1">
      <alignment horizontal="left" vertical="center"/>
      <protection locked="0"/>
    </xf>
    <xf numFmtId="203" fontId="55" fillId="5" borderId="344" xfId="0" applyNumberFormat="1" applyFont="1" applyFill="1" applyBorder="1" applyAlignment="1" applyProtection="1">
      <alignment horizontal="right" vertical="center" wrapText="1"/>
      <protection locked="0"/>
    </xf>
    <xf numFmtId="203" fontId="55" fillId="5" borderId="348" xfId="0" applyNumberFormat="1" applyFont="1" applyFill="1" applyBorder="1" applyAlignment="1" applyProtection="1">
      <alignment horizontal="right" vertical="center" wrapText="1"/>
      <protection locked="0"/>
    </xf>
    <xf numFmtId="0" fontId="55" fillId="5" borderId="0" xfId="0" applyFont="1" applyFill="1" applyBorder="1" applyAlignment="1" applyProtection="1">
      <alignment vertical="center"/>
      <protection locked="0"/>
    </xf>
    <xf numFmtId="0" fontId="55" fillId="5" borderId="101" xfId="0" applyFont="1" applyFill="1" applyBorder="1" applyAlignment="1" applyProtection="1">
      <alignment vertical="center"/>
      <protection locked="0"/>
    </xf>
    <xf numFmtId="0" fontId="55" fillId="5" borderId="0" xfId="0" applyFont="1" applyFill="1" applyBorder="1" applyAlignment="1" applyProtection="1">
      <alignment horizontal="left" vertical="center"/>
      <protection locked="0"/>
    </xf>
    <xf numFmtId="0" fontId="55" fillId="5" borderId="77" xfId="0" applyFont="1" applyFill="1" applyBorder="1" applyAlignment="1" applyProtection="1">
      <alignment vertical="center"/>
      <protection locked="0"/>
    </xf>
    <xf numFmtId="179" fontId="55" fillId="5" borderId="344" xfId="0" applyNumberFormat="1" applyFont="1" applyFill="1" applyBorder="1" applyAlignment="1" applyProtection="1">
      <alignment horizontal="center" vertical="center" wrapText="1"/>
      <protection locked="0"/>
    </xf>
    <xf numFmtId="0" fontId="1" fillId="5" borderId="138" xfId="0" applyFont="1" applyFill="1" applyBorder="1" applyAlignment="1">
      <alignment horizontal="justify" vertical="top" wrapText="1"/>
    </xf>
    <xf numFmtId="0" fontId="55" fillId="5" borderId="77" xfId="0" applyFont="1" applyFill="1" applyBorder="1" applyAlignment="1" applyProtection="1">
      <alignment vertical="center" wrapText="1"/>
      <protection locked="0"/>
    </xf>
    <xf numFmtId="0" fontId="55" fillId="5" borderId="78" xfId="0" applyFont="1" applyFill="1" applyBorder="1" applyAlignment="1" applyProtection="1">
      <alignment vertical="center"/>
      <protection locked="0"/>
    </xf>
    <xf numFmtId="171" fontId="1" fillId="5" borderId="0" xfId="0" applyNumberFormat="1" applyFont="1" applyFill="1" applyBorder="1" applyAlignment="1">
      <alignment horizontal="justify" vertical="top" wrapText="1"/>
    </xf>
    <xf numFmtId="0" fontId="55" fillId="5" borderId="107" xfId="0" applyFont="1" applyFill="1" applyBorder="1" applyAlignment="1" applyProtection="1">
      <alignment horizontal="center" vertical="center" wrapText="1"/>
      <protection locked="0"/>
    </xf>
    <xf numFmtId="179" fontId="55" fillId="5" borderId="81" xfId="0" applyNumberFormat="1" applyFont="1" applyFill="1" applyBorder="1" applyAlignment="1" applyProtection="1">
      <alignment horizontal="right" vertical="center" wrapText="1"/>
      <protection locked="0"/>
    </xf>
    <xf numFmtId="3" fontId="55" fillId="5" borderId="81" xfId="0" applyNumberFormat="1" applyFont="1" applyFill="1" applyBorder="1" applyAlignment="1" applyProtection="1">
      <alignment horizontal="center" vertical="center" wrapText="1"/>
      <protection locked="0"/>
    </xf>
    <xf numFmtId="201" fontId="55" fillId="5" borderId="107" xfId="0" applyNumberFormat="1" applyFont="1" applyFill="1" applyBorder="1" applyAlignment="1" applyProtection="1">
      <alignment horizontal="right" vertical="center" wrapText="1"/>
      <protection locked="0"/>
    </xf>
    <xf numFmtId="201" fontId="55" fillId="5" borderId="81" xfId="0" applyNumberFormat="1" applyFont="1" applyFill="1" applyBorder="1" applyAlignment="1" applyProtection="1">
      <alignment horizontal="center" vertical="center" wrapText="1"/>
      <protection locked="0"/>
    </xf>
    <xf numFmtId="0" fontId="55" fillId="5" borderId="81" xfId="0" applyFont="1" applyFill="1" applyBorder="1" applyAlignment="1" applyProtection="1">
      <alignment horizontal="center" vertical="center" wrapText="1"/>
      <protection locked="0"/>
    </xf>
    <xf numFmtId="201" fontId="55" fillId="5" borderId="79" xfId="0" applyNumberFormat="1" applyFont="1" applyFill="1" applyBorder="1" applyAlignment="1" applyProtection="1">
      <alignment horizontal="center" vertical="center" wrapText="1"/>
      <protection locked="0"/>
    </xf>
    <xf numFmtId="0" fontId="55" fillId="5" borderId="79" xfId="0" applyFont="1" applyFill="1" applyBorder="1" applyAlignment="1" applyProtection="1">
      <alignment horizontal="center" vertical="center" wrapText="1"/>
      <protection locked="0"/>
    </xf>
    <xf numFmtId="8" fontId="58" fillId="0" borderId="45" xfId="0" applyNumberFormat="1" applyFont="1" applyBorder="1" applyProtection="1">
      <protection locked="0"/>
    </xf>
    <xf numFmtId="0" fontId="55" fillId="5" borderId="156" xfId="0" applyFont="1" applyFill="1" applyBorder="1" applyAlignment="1" applyProtection="1">
      <alignment horizontal="center" vertical="center" wrapText="1"/>
      <protection locked="0"/>
    </xf>
    <xf numFmtId="0" fontId="55" fillId="5" borderId="45" xfId="0" applyFont="1" applyFill="1" applyBorder="1" applyAlignment="1" applyProtection="1">
      <alignment horizontal="center" vertical="center" wrapText="1"/>
      <protection locked="0"/>
    </xf>
    <xf numFmtId="201" fontId="55" fillId="5" borderId="157" xfId="0" applyNumberFormat="1" applyFont="1" applyFill="1" applyBorder="1" applyAlignment="1" applyProtection="1">
      <alignment horizontal="center" vertical="center" wrapText="1"/>
      <protection locked="0"/>
    </xf>
    <xf numFmtId="8" fontId="58" fillId="0" borderId="45" xfId="0" applyNumberFormat="1" applyFont="1" applyBorder="1" applyAlignment="1" applyProtection="1">
      <alignment horizontal="center" vertical="center"/>
      <protection locked="0"/>
    </xf>
    <xf numFmtId="3" fontId="55" fillId="5" borderId="45" xfId="0" applyNumberFormat="1" applyFont="1" applyFill="1" applyBorder="1" applyAlignment="1" applyProtection="1">
      <alignment horizontal="center" vertical="center" wrapText="1"/>
      <protection locked="0"/>
    </xf>
    <xf numFmtId="1" fontId="1" fillId="5" borderId="45" xfId="5" applyNumberFormat="1" applyFont="1" applyFill="1" applyBorder="1" applyAlignment="1" applyProtection="1">
      <alignment horizontal="center" vertical="center" wrapText="1"/>
      <protection locked="0"/>
    </xf>
    <xf numFmtId="0" fontId="57" fillId="5" borderId="343" xfId="0" applyFont="1" applyFill="1" applyBorder="1" applyAlignment="1" applyProtection="1">
      <alignment horizontal="left" vertical="center" wrapText="1"/>
      <protection locked="0"/>
    </xf>
    <xf numFmtId="0" fontId="55" fillId="5" borderId="0" xfId="0" applyFont="1" applyFill="1" applyBorder="1" applyAlignment="1" applyProtection="1">
      <alignment horizontal="center" vertical="center" wrapText="1"/>
      <protection locked="0"/>
    </xf>
    <xf numFmtId="179" fontId="55" fillId="5" borderId="0" xfId="0" applyNumberFormat="1" applyFont="1" applyFill="1" applyBorder="1" applyAlignment="1" applyProtection="1">
      <alignment horizontal="right" vertical="center" wrapText="1"/>
      <protection locked="0"/>
    </xf>
    <xf numFmtId="3" fontId="55" fillId="5" borderId="0" xfId="0" applyNumberFormat="1" applyFont="1" applyFill="1" applyBorder="1" applyAlignment="1" applyProtection="1">
      <alignment horizontal="center" vertical="center" wrapText="1"/>
      <protection locked="0"/>
    </xf>
    <xf numFmtId="201" fontId="55" fillId="5" borderId="0" xfId="0" applyNumberFormat="1" applyFont="1" applyFill="1" applyBorder="1" applyAlignment="1" applyProtection="1">
      <alignment horizontal="right" vertical="center" wrapText="1"/>
      <protection locked="0"/>
    </xf>
    <xf numFmtId="0" fontId="55" fillId="5" borderId="0" xfId="0" applyFont="1" applyFill="1" applyBorder="1" applyAlignment="1" applyProtection="1">
      <alignment horizontal="left" vertical="center" wrapText="1"/>
      <protection locked="0"/>
    </xf>
    <xf numFmtId="201" fontId="55" fillId="5" borderId="101" xfId="0" applyNumberFormat="1" applyFont="1" applyFill="1" applyBorder="1" applyAlignment="1" applyProtection="1">
      <alignment horizontal="right" vertical="center" wrapText="1"/>
      <protection locked="0"/>
    </xf>
    <xf numFmtId="200" fontId="2" fillId="5" borderId="135" xfId="5" applyNumberFormat="1" applyFont="1" applyFill="1" applyBorder="1" applyAlignment="1">
      <alignment horizontal="center" vertical="center" wrapText="1"/>
    </xf>
    <xf numFmtId="200" fontId="56" fillId="5" borderId="81" xfId="5" applyNumberFormat="1" applyFont="1" applyFill="1" applyBorder="1" applyAlignment="1">
      <alignment horizontal="center" vertical="center"/>
    </xf>
    <xf numFmtId="200" fontId="56" fillId="5" borderId="79" xfId="5" applyNumberFormat="1" applyFont="1" applyFill="1" applyBorder="1" applyAlignment="1">
      <alignment horizontal="center" vertical="center"/>
    </xf>
    <xf numFmtId="200" fontId="56" fillId="5" borderId="111" xfId="5" applyNumberFormat="1" applyFont="1" applyFill="1" applyBorder="1" applyAlignment="1">
      <alignment horizontal="center" vertical="center"/>
    </xf>
    <xf numFmtId="200" fontId="56" fillId="5" borderId="107" xfId="5" applyNumberFormat="1" applyFont="1" applyFill="1" applyBorder="1" applyAlignment="1">
      <alignment horizontal="center" vertical="center"/>
    </xf>
    <xf numFmtId="0" fontId="55" fillId="5" borderId="4" xfId="0" applyFont="1" applyFill="1" applyBorder="1" applyAlignment="1" applyProtection="1">
      <alignment horizontal="center" vertical="center" wrapText="1"/>
      <protection locked="0"/>
    </xf>
    <xf numFmtId="179" fontId="55" fillId="5" borderId="4" xfId="0" applyNumberFormat="1" applyFont="1" applyFill="1" applyBorder="1" applyAlignment="1" applyProtection="1">
      <alignment horizontal="right" vertical="center" wrapText="1"/>
      <protection locked="0"/>
    </xf>
    <xf numFmtId="3" fontId="55" fillId="5" borderId="4" xfId="0" applyNumberFormat="1" applyFont="1" applyFill="1" applyBorder="1" applyAlignment="1" applyProtection="1">
      <alignment horizontal="center" vertical="center" wrapText="1"/>
      <protection locked="0"/>
    </xf>
    <xf numFmtId="201" fontId="55" fillId="5" borderId="4" xfId="0" applyNumberFormat="1" applyFont="1" applyFill="1" applyBorder="1" applyAlignment="1" applyProtection="1">
      <alignment horizontal="right" vertical="center" wrapText="1"/>
      <protection locked="0"/>
    </xf>
    <xf numFmtId="201" fontId="55" fillId="5" borderId="4" xfId="0" applyNumberFormat="1" applyFont="1" applyFill="1" applyBorder="1" applyAlignment="1" applyProtection="1">
      <alignment horizontal="center" vertical="center" wrapText="1"/>
      <protection locked="0"/>
    </xf>
    <xf numFmtId="0" fontId="1" fillId="5" borderId="83" xfId="0" applyFont="1" applyFill="1" applyBorder="1" applyAlignment="1">
      <alignment horizontal="justify" vertical="top" wrapText="1"/>
    </xf>
    <xf numFmtId="0" fontId="55" fillId="5" borderId="53" xfId="0" applyFont="1" applyFill="1" applyBorder="1" applyAlignment="1" applyProtection="1">
      <alignment horizontal="center" vertical="center" wrapText="1"/>
      <protection locked="0"/>
    </xf>
    <xf numFmtId="179" fontId="55" fillId="5" borderId="53" xfId="0" applyNumberFormat="1" applyFont="1" applyFill="1" applyBorder="1" applyAlignment="1" applyProtection="1">
      <alignment horizontal="right" vertical="center" wrapText="1"/>
      <protection locked="0"/>
    </xf>
    <xf numFmtId="3" fontId="55" fillId="5" borderId="53" xfId="0" applyNumberFormat="1" applyFont="1" applyFill="1" applyBorder="1" applyAlignment="1" applyProtection="1">
      <alignment horizontal="center" vertical="center" wrapText="1"/>
      <protection locked="0"/>
    </xf>
    <xf numFmtId="201" fontId="55" fillId="5" borderId="53" xfId="0" applyNumberFormat="1" applyFont="1" applyFill="1" applyBorder="1" applyAlignment="1" applyProtection="1">
      <alignment horizontal="right" vertical="center" wrapText="1"/>
      <protection locked="0"/>
    </xf>
    <xf numFmtId="201" fontId="55" fillId="5" borderId="53" xfId="0" applyNumberFormat="1" applyFont="1" applyFill="1" applyBorder="1" applyAlignment="1" applyProtection="1">
      <alignment horizontal="center" vertical="center" wrapText="1"/>
      <protection locked="0"/>
    </xf>
    <xf numFmtId="201" fontId="55" fillId="5" borderId="74" xfId="0" applyNumberFormat="1" applyFont="1" applyFill="1" applyBorder="1" applyAlignment="1" applyProtection="1">
      <alignment horizontal="center" vertical="center" wrapText="1"/>
      <protection locked="0"/>
    </xf>
    <xf numFmtId="0" fontId="1" fillId="5" borderId="80" xfId="0" applyFont="1" applyFill="1" applyBorder="1" applyAlignment="1">
      <alignment horizontal="justify" vertical="top" wrapText="1"/>
    </xf>
    <xf numFmtId="201" fontId="55" fillId="5" borderId="73" xfId="0" applyNumberFormat="1" applyFont="1" applyFill="1" applyBorder="1" applyAlignment="1" applyProtection="1">
      <alignment horizontal="center" vertical="center" wrapText="1"/>
      <protection locked="0"/>
    </xf>
    <xf numFmtId="0" fontId="1" fillId="5" borderId="84" xfId="0" applyFont="1" applyFill="1" applyBorder="1" applyAlignment="1">
      <alignment horizontal="justify" vertical="top" wrapText="1"/>
    </xf>
    <xf numFmtId="0" fontId="55" fillId="5" borderId="54" xfId="0" applyFont="1" applyFill="1" applyBorder="1" applyAlignment="1" applyProtection="1">
      <alignment horizontal="center" vertical="center" wrapText="1"/>
      <protection locked="0"/>
    </xf>
    <xf numFmtId="179" fontId="55" fillId="5" borderId="54" xfId="0" applyNumberFormat="1" applyFont="1" applyFill="1" applyBorder="1" applyAlignment="1" applyProtection="1">
      <alignment horizontal="right" vertical="center" wrapText="1"/>
      <protection locked="0"/>
    </xf>
    <xf numFmtId="3" fontId="55" fillId="5" borderId="54" xfId="0" applyNumberFormat="1" applyFont="1" applyFill="1" applyBorder="1" applyAlignment="1" applyProtection="1">
      <alignment horizontal="center" vertical="center" wrapText="1"/>
      <protection locked="0"/>
    </xf>
    <xf numFmtId="201" fontId="55" fillId="5" borderId="54" xfId="0" applyNumberFormat="1" applyFont="1" applyFill="1" applyBorder="1" applyAlignment="1" applyProtection="1">
      <alignment horizontal="right" vertical="center" wrapText="1"/>
      <protection locked="0"/>
    </xf>
    <xf numFmtId="201" fontId="55" fillId="5" borderId="54" xfId="0" applyNumberFormat="1" applyFont="1" applyFill="1" applyBorder="1" applyAlignment="1" applyProtection="1">
      <alignment horizontal="center" vertical="center" wrapText="1"/>
      <protection locked="0"/>
    </xf>
    <xf numFmtId="201" fontId="55" fillId="5" borderId="75" xfId="0" applyNumberFormat="1" applyFont="1" applyFill="1" applyBorder="1" applyAlignment="1" applyProtection="1">
      <alignment horizontal="center" vertical="center" wrapText="1"/>
      <protection locked="0"/>
    </xf>
    <xf numFmtId="0" fontId="55" fillId="5" borderId="344" xfId="0" applyFont="1" applyFill="1" applyBorder="1" applyAlignment="1" applyProtection="1">
      <alignment horizontal="center" vertical="center" wrapText="1"/>
      <protection locked="0"/>
    </xf>
    <xf numFmtId="0" fontId="55" fillId="5" borderId="4" xfId="0" applyFont="1" applyFill="1" applyBorder="1" applyAlignment="1" applyProtection="1">
      <alignment horizontal="left" vertical="center"/>
      <protection locked="0"/>
    </xf>
    <xf numFmtId="0" fontId="55" fillId="5" borderId="4" xfId="0" applyFont="1" applyFill="1" applyBorder="1" applyAlignment="1" applyProtection="1">
      <alignment horizontal="left" vertical="center" wrapText="1"/>
      <protection locked="0"/>
    </xf>
    <xf numFmtId="0" fontId="55" fillId="5" borderId="53" xfId="0" applyFont="1" applyFill="1" applyBorder="1" applyAlignment="1" applyProtection="1">
      <alignment horizontal="left" vertical="center" wrapText="1"/>
      <protection locked="0"/>
    </xf>
    <xf numFmtId="201" fontId="55" fillId="5" borderId="74" xfId="0" applyNumberFormat="1" applyFont="1" applyFill="1" applyBorder="1" applyAlignment="1" applyProtection="1">
      <alignment horizontal="right" vertical="center" wrapText="1"/>
      <protection locked="0"/>
    </xf>
    <xf numFmtId="201" fontId="55" fillId="5" borderId="73" xfId="0" applyNumberFormat="1" applyFont="1" applyFill="1" applyBorder="1" applyAlignment="1" applyProtection="1">
      <alignment horizontal="right" vertical="center" wrapText="1"/>
      <protection locked="0"/>
    </xf>
    <xf numFmtId="0" fontId="55" fillId="5" borderId="84" xfId="0" applyFont="1" applyFill="1" applyBorder="1" applyAlignment="1" applyProtection="1">
      <alignment horizontal="left" vertical="center"/>
      <protection locked="0"/>
    </xf>
    <xf numFmtId="0" fontId="55" fillId="5" borderId="54" xfId="0" applyFont="1" applyFill="1" applyBorder="1" applyAlignment="1" applyProtection="1">
      <alignment horizontal="left" vertical="center" wrapText="1"/>
      <protection locked="0"/>
    </xf>
    <xf numFmtId="201" fontId="55" fillId="5" borderId="75" xfId="0" applyNumberFormat="1" applyFont="1" applyFill="1" applyBorder="1" applyAlignment="1" applyProtection="1">
      <alignment horizontal="right" vertical="center" wrapText="1"/>
      <protection locked="0"/>
    </xf>
    <xf numFmtId="0" fontId="55" fillId="0" borderId="344" xfId="0" applyFont="1" applyBorder="1" applyAlignment="1" applyProtection="1">
      <alignment vertical="center"/>
      <protection locked="0"/>
    </xf>
    <xf numFmtId="2" fontId="55" fillId="5" borderId="344" xfId="0" applyNumberFormat="1" applyFont="1" applyFill="1" applyBorder="1" applyAlignment="1" applyProtection="1">
      <alignment horizontal="center" vertical="center"/>
      <protection locked="0"/>
    </xf>
    <xf numFmtId="0" fontId="55" fillId="5" borderId="348" xfId="0" applyFont="1" applyFill="1" applyBorder="1" applyAlignment="1" applyProtection="1">
      <alignment horizontal="center" vertical="center" wrapText="1"/>
      <protection locked="0"/>
    </xf>
    <xf numFmtId="0" fontId="55" fillId="0" borderId="348" xfId="0" applyFont="1" applyBorder="1" applyAlignment="1" applyProtection="1">
      <alignment vertical="center"/>
      <protection locked="0"/>
    </xf>
    <xf numFmtId="2" fontId="55" fillId="5" borderId="348" xfId="0" applyNumberFormat="1" applyFont="1" applyFill="1" applyBorder="1" applyAlignment="1" applyProtection="1">
      <alignment horizontal="center" vertical="center"/>
      <protection locked="0"/>
    </xf>
    <xf numFmtId="0" fontId="55" fillId="5" borderId="198" xfId="0" applyFont="1" applyFill="1" applyBorder="1" applyAlignment="1" applyProtection="1">
      <alignment horizontal="left" vertical="center"/>
      <protection locked="0"/>
    </xf>
    <xf numFmtId="0" fontId="55" fillId="5" borderId="345" xfId="0" applyFont="1" applyFill="1" applyBorder="1" applyAlignment="1" applyProtection="1">
      <alignment vertical="center"/>
      <protection locked="0"/>
    </xf>
    <xf numFmtId="0" fontId="55" fillId="5" borderId="198" xfId="0" applyFont="1" applyFill="1" applyBorder="1" applyAlignment="1" applyProtection="1">
      <alignment vertical="center"/>
      <protection locked="0"/>
    </xf>
    <xf numFmtId="0" fontId="55" fillId="0" borderId="344" xfId="0" applyFont="1" applyBorder="1" applyAlignment="1" applyProtection="1">
      <alignment horizontal="center" vertical="center" wrapText="1"/>
      <protection locked="0"/>
    </xf>
    <xf numFmtId="0" fontId="55" fillId="0" borderId="344" xfId="0" applyFont="1" applyBorder="1" applyAlignment="1" applyProtection="1">
      <alignment horizontal="center" vertical="center"/>
      <protection locked="0"/>
    </xf>
    <xf numFmtId="0" fontId="55" fillId="0" borderId="348" xfId="0" applyFont="1" applyBorder="1" applyAlignment="1" applyProtection="1">
      <alignment horizontal="center" vertical="center" wrapText="1"/>
      <protection locked="0"/>
    </xf>
    <xf numFmtId="0" fontId="55" fillId="0" borderId="348" xfId="0" applyFont="1" applyBorder="1" applyAlignment="1" applyProtection="1">
      <alignment horizontal="center" vertical="center"/>
      <protection locked="0"/>
    </xf>
    <xf numFmtId="171" fontId="1" fillId="5" borderId="138" xfId="43" applyNumberFormat="1" applyFont="1" applyFill="1" applyBorder="1" applyAlignment="1">
      <alignment horizontal="left" vertical="top" wrapText="1"/>
    </xf>
    <xf numFmtId="171" fontId="1" fillId="5" borderId="0" xfId="43" applyNumberFormat="1" applyFont="1" applyFill="1" applyBorder="1" applyAlignment="1">
      <alignment horizontal="left" vertical="top" wrapText="1"/>
    </xf>
    <xf numFmtId="0" fontId="1" fillId="5" borderId="0" xfId="43" applyFont="1" applyFill="1" applyBorder="1" applyAlignment="1">
      <alignment horizontal="justify" vertical="top" wrapText="1"/>
    </xf>
    <xf numFmtId="0" fontId="55" fillId="5" borderId="138" xfId="43" applyFont="1" applyFill="1" applyBorder="1" applyAlignment="1" applyProtection="1">
      <alignment vertical="center"/>
    </xf>
    <xf numFmtId="0" fontId="55" fillId="5" borderId="96" xfId="43" applyFont="1" applyFill="1" applyBorder="1" applyAlignment="1" applyProtection="1">
      <protection locked="0"/>
    </xf>
    <xf numFmtId="0" fontId="1" fillId="0" borderId="0" xfId="43"/>
    <xf numFmtId="200" fontId="2" fillId="5" borderId="342" xfId="44" applyNumberFormat="1" applyFont="1" applyFill="1" applyBorder="1" applyAlignment="1">
      <alignment horizontal="center" vertical="center" wrapText="1"/>
    </xf>
    <xf numFmtId="200" fontId="2" fillId="5" borderId="45" xfId="44" applyNumberFormat="1" applyFont="1" applyFill="1" applyBorder="1" applyAlignment="1">
      <alignment horizontal="center" vertical="center" wrapText="1"/>
    </xf>
    <xf numFmtId="200" fontId="56" fillId="5" borderId="45" xfId="44" applyNumberFormat="1" applyFont="1" applyFill="1" applyBorder="1" applyAlignment="1">
      <alignment horizontal="center" vertical="center"/>
    </xf>
    <xf numFmtId="200" fontId="56" fillId="5" borderId="157" xfId="44" applyNumberFormat="1" applyFont="1" applyFill="1" applyBorder="1" applyAlignment="1">
      <alignment horizontal="center" vertical="center"/>
    </xf>
    <xf numFmtId="200" fontId="2" fillId="5" borderId="157" xfId="44" applyNumberFormat="1" applyFont="1" applyFill="1" applyBorder="1" applyAlignment="1">
      <alignment horizontal="center" vertical="center" wrapText="1"/>
    </xf>
    <xf numFmtId="200" fontId="56" fillId="5" borderId="156" xfId="44" applyNumberFormat="1" applyFont="1" applyFill="1" applyBorder="1" applyAlignment="1">
      <alignment horizontal="center" vertical="center"/>
    </xf>
    <xf numFmtId="200" fontId="56" fillId="5" borderId="106" xfId="44" applyNumberFormat="1" applyFont="1" applyFill="1" applyBorder="1" applyAlignment="1">
      <alignment horizontal="center" vertical="center"/>
    </xf>
    <xf numFmtId="0" fontId="55" fillId="5" borderId="343" xfId="43" applyFont="1" applyFill="1" applyBorder="1" applyAlignment="1" applyProtection="1">
      <alignment horizontal="left" vertical="center"/>
      <protection locked="0"/>
    </xf>
    <xf numFmtId="0" fontId="55" fillId="5" borderId="146" xfId="43" applyFont="1" applyFill="1" applyBorder="1" applyAlignment="1" applyProtection="1">
      <alignment horizontal="left" vertical="center"/>
      <protection locked="0"/>
    </xf>
    <xf numFmtId="0" fontId="55" fillId="5" borderId="146" xfId="43" applyFont="1" applyFill="1" applyBorder="1" applyAlignment="1" applyProtection="1">
      <alignment horizontal="center" vertical="center" wrapText="1"/>
      <protection locked="0"/>
    </xf>
    <xf numFmtId="179" fontId="55" fillId="5" borderId="349" xfId="43" applyNumberFormat="1" applyFont="1" applyFill="1" applyBorder="1" applyAlignment="1" applyProtection="1">
      <alignment horizontal="right" vertical="center" wrapText="1"/>
      <protection locked="0"/>
    </xf>
    <xf numFmtId="179" fontId="55" fillId="5" borderId="191" xfId="43" applyNumberFormat="1" applyFont="1" applyFill="1" applyBorder="1" applyAlignment="1" applyProtection="1">
      <alignment horizontal="right" vertical="center" wrapText="1"/>
      <protection locked="0"/>
    </xf>
    <xf numFmtId="3" fontId="55" fillId="5" borderId="349" xfId="43" applyNumberFormat="1" applyFont="1" applyFill="1" applyBorder="1" applyAlignment="1" applyProtection="1">
      <alignment horizontal="center" vertical="center" wrapText="1"/>
      <protection locked="0"/>
    </xf>
    <xf numFmtId="3" fontId="55" fillId="5" borderId="116" xfId="43" applyNumberFormat="1" applyFont="1" applyFill="1" applyBorder="1" applyAlignment="1" applyProtection="1">
      <alignment horizontal="center" vertical="center" wrapText="1"/>
      <protection locked="0"/>
    </xf>
    <xf numFmtId="201" fontId="55" fillId="5" borderId="349" xfId="43" applyNumberFormat="1" applyFont="1" applyFill="1" applyBorder="1" applyAlignment="1" applyProtection="1">
      <alignment horizontal="right" vertical="center" wrapText="1"/>
      <protection locked="0"/>
    </xf>
    <xf numFmtId="201" fontId="55" fillId="5" borderId="116" xfId="43" applyNumberFormat="1" applyFont="1" applyFill="1" applyBorder="1" applyAlignment="1" applyProtection="1">
      <alignment horizontal="right" vertical="center" wrapText="1"/>
      <protection locked="0"/>
    </xf>
    <xf numFmtId="0" fontId="55" fillId="5" borderId="191" xfId="43" applyFont="1" applyFill="1" applyBorder="1" applyAlignment="1" applyProtection="1">
      <alignment horizontal="left" vertical="center" wrapText="1"/>
      <protection locked="0"/>
    </xf>
    <xf numFmtId="201" fontId="55" fillId="5" borderId="178" xfId="43" applyNumberFormat="1" applyFont="1" applyFill="1" applyBorder="1" applyAlignment="1" applyProtection="1">
      <alignment horizontal="right" vertical="center" wrapText="1"/>
      <protection locked="0"/>
    </xf>
    <xf numFmtId="201" fontId="55" fillId="5" borderId="191" xfId="43" applyNumberFormat="1" applyFont="1" applyFill="1" applyBorder="1" applyAlignment="1" applyProtection="1">
      <alignment horizontal="right" vertical="center" wrapText="1"/>
      <protection locked="0"/>
    </xf>
    <xf numFmtId="0" fontId="55" fillId="5" borderId="349" xfId="43" applyFont="1" applyFill="1" applyBorder="1" applyAlignment="1" applyProtection="1">
      <alignment horizontal="left" vertical="center" wrapText="1"/>
      <protection locked="0"/>
    </xf>
    <xf numFmtId="0" fontId="55" fillId="5" borderId="77" xfId="43" applyFont="1" applyFill="1" applyBorder="1" applyAlignment="1" applyProtection="1">
      <alignment horizontal="left" vertical="center" wrapText="1"/>
      <protection locked="0"/>
    </xf>
    <xf numFmtId="0" fontId="55" fillId="5" borderId="342" xfId="43" applyFont="1" applyFill="1" applyBorder="1" applyAlignment="1" applyProtection="1">
      <alignment horizontal="center" vertical="center" wrapText="1"/>
      <protection locked="0"/>
    </xf>
    <xf numFmtId="201" fontId="55" fillId="5" borderId="78" xfId="43" applyNumberFormat="1" applyFont="1" applyFill="1" applyBorder="1" applyAlignment="1" applyProtection="1">
      <alignment horizontal="right" vertical="center" wrapText="1"/>
      <protection locked="0"/>
    </xf>
    <xf numFmtId="0" fontId="44" fillId="5" borderId="138" xfId="43" applyFont="1" applyFill="1" applyBorder="1" applyAlignment="1" applyProtection="1">
      <alignment vertical="center"/>
    </xf>
    <xf numFmtId="0" fontId="44" fillId="5" borderId="0" xfId="43" applyFont="1" applyFill="1" applyBorder="1" applyAlignment="1" applyProtection="1">
      <alignment vertical="center"/>
    </xf>
    <xf numFmtId="0" fontId="55" fillId="5" borderId="138" xfId="43" applyFont="1" applyFill="1" applyBorder="1" applyAlignment="1">
      <alignment vertical="center"/>
    </xf>
    <xf numFmtId="0" fontId="55" fillId="5" borderId="146" xfId="43" applyFont="1" applyFill="1" applyBorder="1" applyAlignment="1">
      <alignment vertical="center"/>
    </xf>
    <xf numFmtId="0" fontId="55" fillId="5" borderId="0" xfId="43" applyFont="1" applyFill="1" applyBorder="1" applyAlignment="1" applyProtection="1">
      <alignment vertical="center"/>
      <protection locked="0"/>
    </xf>
    <xf numFmtId="0" fontId="55" fillId="5" borderId="0" xfId="43" applyFont="1" applyFill="1" applyBorder="1" applyAlignment="1" applyProtection="1">
      <alignment horizontal="left" vertical="center"/>
      <protection locked="0"/>
    </xf>
    <xf numFmtId="0" fontId="0" fillId="0" borderId="0" xfId="0" applyAlignment="1">
      <alignment horizontal="left"/>
    </xf>
    <xf numFmtId="200" fontId="2" fillId="5" borderId="135" xfId="44" applyNumberFormat="1" applyFont="1" applyFill="1" applyBorder="1" applyAlignment="1">
      <alignment horizontal="center" vertical="center" wrapText="1"/>
    </xf>
    <xf numFmtId="200" fontId="56" fillId="5" borderId="81" xfId="44" applyNumberFormat="1" applyFont="1" applyFill="1" applyBorder="1" applyAlignment="1">
      <alignment horizontal="center" vertical="center"/>
    </xf>
    <xf numFmtId="200" fontId="56" fillId="5" borderId="107" xfId="44" applyNumberFormat="1" applyFont="1" applyFill="1" applyBorder="1" applyAlignment="1">
      <alignment horizontal="center" vertical="center"/>
    </xf>
    <xf numFmtId="200" fontId="56" fillId="5" borderId="79" xfId="44" applyNumberFormat="1" applyFont="1" applyFill="1" applyBorder="1" applyAlignment="1">
      <alignment horizontal="center" vertical="center"/>
    </xf>
    <xf numFmtId="200" fontId="2" fillId="5" borderId="79" xfId="44" applyNumberFormat="1" applyFont="1" applyFill="1" applyBorder="1" applyAlignment="1">
      <alignment horizontal="center" vertical="center" wrapText="1"/>
    </xf>
    <xf numFmtId="200" fontId="2" fillId="5" borderId="81" xfId="44" applyNumberFormat="1" applyFont="1" applyFill="1" applyBorder="1" applyAlignment="1">
      <alignment horizontal="center" vertical="center" wrapText="1"/>
    </xf>
    <xf numFmtId="200" fontId="56" fillId="5" borderId="111" xfId="44" applyNumberFormat="1" applyFont="1" applyFill="1" applyBorder="1" applyAlignment="1">
      <alignment horizontal="center" vertical="center"/>
    </xf>
    <xf numFmtId="0" fontId="2" fillId="5" borderId="80" xfId="12" applyFont="1" applyFill="1" applyBorder="1" applyAlignment="1">
      <alignment horizontal="center" vertical="center" wrapText="1"/>
    </xf>
    <xf numFmtId="0" fontId="55" fillId="5" borderId="80" xfId="43" applyFont="1" applyFill="1" applyBorder="1" applyAlignment="1" applyProtection="1">
      <alignment horizontal="left" vertical="center"/>
      <protection locked="0"/>
    </xf>
    <xf numFmtId="0" fontId="55" fillId="5" borderId="84" xfId="43" applyFont="1" applyFill="1" applyBorder="1" applyAlignment="1" applyProtection="1">
      <alignment horizontal="left" vertical="center"/>
      <protection locked="0"/>
    </xf>
    <xf numFmtId="0" fontId="55" fillId="5" borderId="54" xfId="43" applyFont="1" applyFill="1" applyBorder="1" applyAlignment="1" applyProtection="1">
      <alignment horizontal="center" vertical="center" wrapText="1"/>
      <protection locked="0"/>
    </xf>
    <xf numFmtId="179" fontId="55" fillId="5" borderId="54" xfId="43" applyNumberFormat="1" applyFont="1" applyFill="1" applyBorder="1" applyAlignment="1" applyProtection="1">
      <alignment horizontal="right" vertical="center" wrapText="1"/>
      <protection locked="0"/>
    </xf>
    <xf numFmtId="3" fontId="55" fillId="5" borderId="54" xfId="43" applyNumberFormat="1" applyFont="1" applyFill="1" applyBorder="1" applyAlignment="1" applyProtection="1">
      <alignment horizontal="center" vertical="center" wrapText="1"/>
      <protection locked="0"/>
    </xf>
    <xf numFmtId="201" fontId="55" fillId="5" borderId="54" xfId="43" applyNumberFormat="1" applyFont="1" applyFill="1" applyBorder="1" applyAlignment="1" applyProtection="1">
      <alignment horizontal="right" vertical="center" wrapText="1"/>
      <protection locked="0"/>
    </xf>
    <xf numFmtId="0" fontId="55" fillId="5" borderId="54" xfId="43" applyFont="1" applyFill="1" applyBorder="1" applyAlignment="1" applyProtection="1">
      <alignment horizontal="left" vertical="center" wrapText="1"/>
      <protection locked="0"/>
    </xf>
    <xf numFmtId="201" fontId="55" fillId="5" borderId="75" xfId="43" applyNumberFormat="1" applyFont="1" applyFill="1" applyBorder="1" applyAlignment="1" applyProtection="1">
      <alignment horizontal="right" vertical="center" wrapText="1"/>
      <protection locked="0"/>
    </xf>
    <xf numFmtId="8" fontId="55" fillId="0" borderId="348" xfId="0" applyNumberFormat="1" applyFont="1" applyBorder="1" applyAlignment="1" applyProtection="1">
      <alignment horizontal="center" vertical="center"/>
      <protection locked="0"/>
    </xf>
    <xf numFmtId="0" fontId="55" fillId="0" borderId="349" xfId="0" applyFont="1" applyBorder="1" applyAlignment="1" applyProtection="1">
      <alignment vertical="center"/>
      <protection locked="0"/>
    </xf>
    <xf numFmtId="0" fontId="55" fillId="0" borderId="349" xfId="0" applyFont="1" applyBorder="1" applyAlignment="1" applyProtection="1">
      <alignment horizontal="center" vertical="center"/>
      <protection locked="0"/>
    </xf>
    <xf numFmtId="0" fontId="1" fillId="5" borderId="83" xfId="12" applyFont="1" applyFill="1" applyBorder="1" applyAlignment="1">
      <alignment horizontal="center" vertical="center" wrapText="1"/>
    </xf>
    <xf numFmtId="0" fontId="55" fillId="5" borderId="83" xfId="43" applyFont="1" applyFill="1" applyBorder="1" applyAlignment="1" applyProtection="1">
      <alignment horizontal="left" vertical="center"/>
      <protection locked="0"/>
    </xf>
    <xf numFmtId="0" fontId="55" fillId="0" borderId="4" xfId="0" applyFont="1" applyFill="1" applyBorder="1" applyAlignment="1" applyProtection="1">
      <alignment horizontal="left" vertical="center" wrapText="1"/>
      <protection locked="0"/>
    </xf>
    <xf numFmtId="201" fontId="55" fillId="0" borderId="4" xfId="0" applyNumberFormat="1" applyFont="1" applyFill="1" applyBorder="1" applyAlignment="1" applyProtection="1">
      <alignment horizontal="right" vertical="center" wrapText="1"/>
      <protection locked="0"/>
    </xf>
    <xf numFmtId="0" fontId="55" fillId="0" borderId="53" xfId="0" applyFont="1" applyFill="1" applyBorder="1" applyAlignment="1" applyProtection="1">
      <alignment horizontal="left" vertical="center" wrapText="1"/>
      <protection locked="0"/>
    </xf>
    <xf numFmtId="201" fontId="55" fillId="0" borderId="53" xfId="0" applyNumberFormat="1" applyFont="1" applyFill="1" applyBorder="1" applyAlignment="1" applyProtection="1">
      <alignment horizontal="right" vertical="center" wrapText="1"/>
      <protection locked="0"/>
    </xf>
    <xf numFmtId="179" fontId="55" fillId="0" borderId="348" xfId="0" applyNumberFormat="1" applyFont="1" applyBorder="1" applyAlignment="1" applyProtection="1">
      <alignment horizontal="center" vertical="center"/>
      <protection locked="0"/>
    </xf>
    <xf numFmtId="1" fontId="8" fillId="5" borderId="48" xfId="1" applyNumberFormat="1" applyFont="1" applyFill="1" applyBorder="1" applyAlignment="1">
      <alignment horizontal="center" vertical="center" wrapText="1"/>
    </xf>
    <xf numFmtId="171" fontId="6" fillId="5" borderId="29" xfId="1" applyNumberFormat="1" applyFont="1" applyFill="1" applyBorder="1"/>
    <xf numFmtId="171" fontId="6" fillId="5" borderId="174" xfId="1" applyNumberFormat="1" applyFont="1" applyFill="1" applyBorder="1"/>
    <xf numFmtId="171" fontId="2" fillId="5" borderId="29" xfId="1" applyNumberFormat="1" applyFont="1" applyFill="1" applyBorder="1" applyAlignment="1"/>
    <xf numFmtId="171" fontId="8" fillId="5" borderId="29" xfId="1" applyNumberFormat="1" applyFont="1" applyFill="1" applyBorder="1" applyAlignment="1">
      <alignment horizontal="left"/>
    </xf>
    <xf numFmtId="171" fontId="6" fillId="5" borderId="29" xfId="1" applyNumberFormat="1" applyFont="1" applyFill="1" applyBorder="1" applyAlignment="1">
      <alignment horizontal="right"/>
    </xf>
    <xf numFmtId="171" fontId="6" fillId="5" borderId="350" xfId="1" applyNumberFormat="1" applyFont="1" applyFill="1" applyBorder="1" applyAlignment="1">
      <alignment horizontal="right"/>
    </xf>
    <xf numFmtId="171" fontId="1" fillId="5" borderId="0" xfId="1" applyNumberFormat="1" applyFont="1" applyFill="1" applyBorder="1" applyAlignment="1">
      <alignment horizontal="left"/>
    </xf>
    <xf numFmtId="0" fontId="6" fillId="5" borderId="0" xfId="1" applyFont="1" applyFill="1"/>
    <xf numFmtId="0" fontId="6" fillId="5" borderId="0" xfId="1" applyFont="1" applyFill="1" applyBorder="1"/>
    <xf numFmtId="171" fontId="8" fillId="5" borderId="0" xfId="1" applyNumberFormat="1" applyFont="1" applyFill="1" applyAlignment="1">
      <alignment horizontal="center"/>
    </xf>
    <xf numFmtId="171" fontId="6" fillId="5" borderId="0" xfId="1" applyNumberFormat="1" applyFont="1" applyFill="1" applyAlignment="1">
      <alignment horizontal="left"/>
    </xf>
    <xf numFmtId="171" fontId="1" fillId="5" borderId="19" xfId="1" applyNumberFormat="1" applyFont="1" applyFill="1" applyBorder="1" applyAlignment="1">
      <alignment horizontal="left"/>
    </xf>
    <xf numFmtId="171" fontId="1" fillId="5" borderId="61" xfId="1" applyNumberFormat="1" applyFont="1" applyFill="1" applyBorder="1" applyAlignment="1">
      <alignment horizontal="left"/>
    </xf>
    <xf numFmtId="171" fontId="1" fillId="5" borderId="86" xfId="1" applyNumberFormat="1" applyFont="1" applyFill="1" applyBorder="1" applyAlignment="1">
      <alignment horizontal="left" vertical="center"/>
    </xf>
    <xf numFmtId="171" fontId="1" fillId="5" borderId="0" xfId="1" applyNumberFormat="1" applyFont="1" applyFill="1" applyAlignment="1">
      <alignment horizontal="left"/>
    </xf>
    <xf numFmtId="0" fontId="1" fillId="5" borderId="77" xfId="0" applyFont="1" applyFill="1" applyBorder="1" applyAlignment="1">
      <alignment horizontal="left" vertical="top" wrapText="1"/>
    </xf>
    <xf numFmtId="0" fontId="2" fillId="5" borderId="81" xfId="12" applyFont="1" applyFill="1" applyBorder="1" applyAlignment="1">
      <alignment horizontal="center" vertical="center" wrapText="1"/>
    </xf>
    <xf numFmtId="200" fontId="2" fillId="5" borderId="81" xfId="5" applyNumberFormat="1" applyFont="1" applyFill="1" applyBorder="1" applyAlignment="1">
      <alignment horizontal="center" vertical="center" wrapText="1"/>
    </xf>
    <xf numFmtId="200" fontId="2" fillId="5" borderId="79" xfId="5" applyNumberFormat="1" applyFont="1" applyFill="1" applyBorder="1" applyAlignment="1">
      <alignment horizontal="center" vertical="center" wrapText="1"/>
    </xf>
    <xf numFmtId="200" fontId="2" fillId="5" borderId="135" xfId="5" applyNumberFormat="1" applyFont="1" applyFill="1" applyBorder="1" applyAlignment="1">
      <alignment horizontal="center" vertical="center" wrapText="1"/>
    </xf>
    <xf numFmtId="200" fontId="2" fillId="5" borderId="157" xfId="44" applyNumberFormat="1" applyFont="1" applyFill="1" applyBorder="1" applyAlignment="1">
      <alignment horizontal="center" vertical="center" wrapText="1"/>
    </xf>
    <xf numFmtId="200" fontId="2" fillId="5" borderId="342" xfId="44" applyNumberFormat="1" applyFont="1" applyFill="1" applyBorder="1" applyAlignment="1">
      <alignment horizontal="center" vertical="center" wrapText="1"/>
    </xf>
    <xf numFmtId="199" fontId="55" fillId="5" borderId="0" xfId="0" applyNumberFormat="1" applyFont="1" applyFill="1" applyBorder="1" applyAlignment="1" applyProtection="1">
      <alignment horizontal="left"/>
      <protection locked="0"/>
    </xf>
    <xf numFmtId="8" fontId="61" fillId="0" borderId="4" xfId="0" applyNumberFormat="1" applyFont="1" applyBorder="1"/>
    <xf numFmtId="171" fontId="40" fillId="9" borderId="0" xfId="1" applyNumberFormat="1" applyFont="1" applyFill="1" applyBorder="1" applyAlignment="1">
      <alignment horizontal="center"/>
    </xf>
    <xf numFmtId="189" fontId="40" fillId="9" borderId="0" xfId="5" applyNumberFormat="1" applyFont="1" applyFill="1" applyBorder="1" applyAlignment="1">
      <alignment horizontal="center" vertical="center" wrapText="1"/>
    </xf>
    <xf numFmtId="187" fontId="6" fillId="5" borderId="0" xfId="1" applyNumberFormat="1" applyFont="1" applyFill="1" applyBorder="1"/>
    <xf numFmtId="187" fontId="6" fillId="5" borderId="0" xfId="5" applyNumberFormat="1" applyFont="1" applyFill="1" applyBorder="1"/>
    <xf numFmtId="187" fontId="6" fillId="5" borderId="0" xfId="1" applyNumberFormat="1" applyFont="1" applyFill="1" applyBorder="1" applyAlignment="1">
      <alignment vertical="center"/>
    </xf>
    <xf numFmtId="187" fontId="6" fillId="5" borderId="0" xfId="1" applyNumberFormat="1" applyFont="1" applyFill="1" applyBorder="1" applyAlignment="1">
      <alignment vertical="center" wrapText="1"/>
    </xf>
    <xf numFmtId="0" fontId="55" fillId="5" borderId="0" xfId="0" applyFont="1" applyFill="1" applyBorder="1" applyAlignment="1" applyProtection="1">
      <alignment vertical="center"/>
    </xf>
    <xf numFmtId="0" fontId="55" fillId="5" borderId="4" xfId="0" applyFont="1" applyFill="1" applyBorder="1" applyAlignment="1" applyProtection="1">
      <alignment horizontal="left" vertical="center" wrapText="1"/>
    </xf>
    <xf numFmtId="0" fontId="57" fillId="5" borderId="83" xfId="0" applyFont="1" applyFill="1" applyBorder="1" applyAlignment="1" applyProtection="1">
      <alignment horizontal="left" vertical="center" wrapText="1"/>
      <protection locked="0"/>
    </xf>
    <xf numFmtId="8" fontId="61" fillId="0" borderId="53" xfId="0" applyNumberFormat="1" applyFont="1" applyBorder="1"/>
    <xf numFmtId="179" fontId="55" fillId="5" borderId="74" xfId="0" applyNumberFormat="1" applyFont="1" applyFill="1" applyBorder="1" applyAlignment="1" applyProtection="1">
      <alignment horizontal="right" vertical="center" wrapText="1"/>
      <protection locked="0"/>
    </xf>
    <xf numFmtId="0" fontId="57" fillId="5" borderId="80" xfId="0" applyFont="1" applyFill="1" applyBorder="1" applyAlignment="1" applyProtection="1">
      <alignment horizontal="left" vertical="center"/>
      <protection locked="0"/>
    </xf>
    <xf numFmtId="179" fontId="55" fillId="5" borderId="73" xfId="0" applyNumberFormat="1" applyFont="1" applyFill="1" applyBorder="1" applyAlignment="1" applyProtection="1">
      <alignment horizontal="right" vertical="center" wrapText="1"/>
      <protection locked="0"/>
    </xf>
    <xf numFmtId="199" fontId="55" fillId="5" borderId="0" xfId="43" applyNumberFormat="1" applyFont="1" applyFill="1" applyBorder="1" applyAlignment="1" applyProtection="1">
      <alignment horizontal="left"/>
      <protection locked="0"/>
    </xf>
    <xf numFmtId="0" fontId="44" fillId="5" borderId="113" xfId="0" applyFont="1" applyFill="1" applyBorder="1" applyAlignment="1">
      <alignment horizontal="left" wrapText="1"/>
    </xf>
    <xf numFmtId="0" fontId="2" fillId="5" borderId="81" xfId="12" applyFont="1" applyFill="1" applyBorder="1" applyAlignment="1">
      <alignment horizontal="center" vertical="center" wrapText="1"/>
    </xf>
    <xf numFmtId="0" fontId="55" fillId="5" borderId="0" xfId="0" applyFont="1" applyFill="1" applyBorder="1" applyAlignment="1" applyProtection="1">
      <alignment horizontal="left" vertical="center"/>
      <protection locked="0"/>
    </xf>
    <xf numFmtId="200" fontId="2" fillId="5" borderId="81" xfId="5" applyNumberFormat="1" applyFont="1" applyFill="1" applyBorder="1" applyAlignment="1">
      <alignment horizontal="center" vertical="center" wrapText="1"/>
    </xf>
    <xf numFmtId="200" fontId="2" fillId="5" borderId="135" xfId="5" applyNumberFormat="1" applyFont="1" applyFill="1" applyBorder="1" applyAlignment="1">
      <alignment horizontal="center" vertical="center" wrapText="1"/>
    </xf>
    <xf numFmtId="200" fontId="2" fillId="5" borderId="79" xfId="5" applyNumberFormat="1" applyFont="1" applyFill="1" applyBorder="1" applyAlignment="1">
      <alignment horizontal="center" vertical="center" wrapText="1"/>
    </xf>
    <xf numFmtId="0" fontId="1" fillId="5" borderId="77" xfId="0" applyFont="1" applyFill="1" applyBorder="1" applyAlignment="1">
      <alignment horizontal="left" vertical="top" wrapText="1"/>
    </xf>
    <xf numFmtId="200" fontId="2" fillId="5" borderId="81" xfId="44" applyNumberFormat="1" applyFont="1" applyFill="1" applyBorder="1" applyAlignment="1">
      <alignment horizontal="center" vertical="center" wrapText="1"/>
    </xf>
    <xf numFmtId="200" fontId="2" fillId="5" borderId="79" xfId="44" applyNumberFormat="1" applyFont="1" applyFill="1" applyBorder="1" applyAlignment="1">
      <alignment horizontal="center" vertical="center" wrapText="1"/>
    </xf>
    <xf numFmtId="200" fontId="2" fillId="5" borderId="135" xfId="44" applyNumberFormat="1" applyFont="1" applyFill="1" applyBorder="1" applyAlignment="1">
      <alignment horizontal="center" vertical="center" wrapText="1"/>
    </xf>
    <xf numFmtId="0" fontId="55" fillId="5" borderId="156" xfId="0" applyFont="1" applyFill="1" applyBorder="1" applyAlignment="1" applyProtection="1">
      <alignment horizontal="left" vertical="center"/>
      <protection locked="0"/>
    </xf>
    <xf numFmtId="179" fontId="55" fillId="5" borderId="45" xfId="0" applyNumberFormat="1" applyFont="1" applyFill="1" applyBorder="1" applyAlignment="1" applyProtection="1">
      <alignment horizontal="right" vertical="center" wrapText="1"/>
      <protection locked="0"/>
    </xf>
    <xf numFmtId="0" fontId="55" fillId="5" borderId="83" xfId="0" applyFont="1" applyFill="1" applyBorder="1" applyAlignment="1" applyProtection="1">
      <alignment vertical="center"/>
      <protection locked="0"/>
    </xf>
    <xf numFmtId="0" fontId="55" fillId="5" borderId="80" xfId="0" applyFont="1" applyFill="1" applyBorder="1" applyAlignment="1" applyProtection="1">
      <alignment vertical="center"/>
      <protection locked="0"/>
    </xf>
    <xf numFmtId="0" fontId="55" fillId="5" borderId="84" xfId="0" applyFont="1" applyFill="1" applyBorder="1" applyAlignment="1" applyProtection="1">
      <alignment vertical="center"/>
      <protection locked="0"/>
    </xf>
    <xf numFmtId="165" fontId="6" fillId="5" borderId="0" xfId="5" applyFont="1" applyFill="1" applyAlignment="1"/>
    <xf numFmtId="0" fontId="1" fillId="5" borderId="83" xfId="12" applyFont="1" applyFill="1" applyBorder="1" applyAlignment="1">
      <alignment horizontal="left" vertical="center" wrapText="1"/>
    </xf>
    <xf numFmtId="0" fontId="1" fillId="5" borderId="53" xfId="12" applyFont="1" applyFill="1" applyBorder="1" applyAlignment="1">
      <alignment horizontal="left" wrapText="1"/>
    </xf>
    <xf numFmtId="0" fontId="1" fillId="5" borderId="53" xfId="12" applyFont="1" applyFill="1" applyBorder="1" applyAlignment="1">
      <alignment horizontal="left" vertical="center" wrapText="1"/>
    </xf>
    <xf numFmtId="200" fontId="1" fillId="5" borderId="53" xfId="44" applyNumberFormat="1" applyFont="1" applyFill="1" applyBorder="1" applyAlignment="1">
      <alignment horizontal="left" vertical="center" wrapText="1"/>
    </xf>
    <xf numFmtId="0" fontId="57" fillId="0" borderId="53" xfId="12" applyFont="1" applyFill="1" applyBorder="1" applyAlignment="1" applyProtection="1">
      <alignment horizontal="left" vertical="justify" wrapText="1"/>
      <protection locked="0"/>
    </xf>
    <xf numFmtId="201" fontId="55" fillId="5" borderId="53" xfId="0" applyNumberFormat="1" applyFont="1" applyFill="1" applyBorder="1" applyAlignment="1" applyProtection="1">
      <alignment horizontal="left" vertical="center" wrapText="1"/>
      <protection locked="0"/>
    </xf>
    <xf numFmtId="200" fontId="55" fillId="5" borderId="53" xfId="44" applyNumberFormat="1" applyFont="1" applyFill="1" applyBorder="1" applyAlignment="1">
      <alignment horizontal="left" vertical="center"/>
    </xf>
    <xf numFmtId="0" fontId="1" fillId="5" borderId="74" xfId="12" applyFont="1" applyFill="1" applyBorder="1" applyAlignment="1">
      <alignment horizontal="left" vertical="center" wrapText="1"/>
    </xf>
    <xf numFmtId="0" fontId="1" fillId="5" borderId="80" xfId="12" applyFont="1" applyFill="1" applyBorder="1" applyAlignment="1">
      <alignment horizontal="left" vertical="center" wrapText="1"/>
    </xf>
    <xf numFmtId="0" fontId="1" fillId="5" borderId="4" xfId="12" applyFont="1" applyFill="1" applyBorder="1" applyAlignment="1">
      <alignment horizontal="left" wrapText="1"/>
    </xf>
    <xf numFmtId="0" fontId="1" fillId="5" borderId="4" xfId="12" applyFont="1" applyFill="1" applyBorder="1" applyAlignment="1">
      <alignment horizontal="left" vertical="center" wrapText="1"/>
    </xf>
    <xf numFmtId="200" fontId="1" fillId="5" borderId="4" xfId="44" applyNumberFormat="1" applyFont="1" applyFill="1" applyBorder="1" applyAlignment="1">
      <alignment horizontal="left" vertical="center" wrapText="1"/>
    </xf>
    <xf numFmtId="0" fontId="57" fillId="0" borderId="4" xfId="12" applyFont="1" applyFill="1" applyBorder="1" applyAlignment="1" applyProtection="1">
      <alignment horizontal="left" vertical="justify" wrapText="1"/>
      <protection locked="0"/>
    </xf>
    <xf numFmtId="201" fontId="55" fillId="5" borderId="4" xfId="0" applyNumberFormat="1" applyFont="1" applyFill="1" applyBorder="1" applyAlignment="1" applyProtection="1">
      <alignment horizontal="left" vertical="center" wrapText="1"/>
      <protection locked="0"/>
    </xf>
    <xf numFmtId="200" fontId="55" fillId="5" borderId="4" xfId="44" applyNumberFormat="1" applyFont="1" applyFill="1" applyBorder="1" applyAlignment="1">
      <alignment horizontal="left" vertical="center"/>
    </xf>
    <xf numFmtId="0" fontId="1" fillId="5" borderId="73" xfId="12" applyFont="1" applyFill="1" applyBorder="1" applyAlignment="1">
      <alignment horizontal="left" vertical="center" wrapText="1"/>
    </xf>
    <xf numFmtId="0" fontId="1" fillId="5" borderId="84" xfId="12" applyFont="1" applyFill="1" applyBorder="1" applyAlignment="1">
      <alignment horizontal="left" vertical="center" wrapText="1"/>
    </xf>
    <xf numFmtId="0" fontId="1" fillId="5" borderId="54" xfId="12" applyFont="1" applyFill="1" applyBorder="1" applyAlignment="1">
      <alignment horizontal="left" wrapText="1"/>
    </xf>
    <xf numFmtId="0" fontId="1" fillId="5" borderId="54" xfId="12" applyFont="1" applyFill="1" applyBorder="1" applyAlignment="1">
      <alignment horizontal="left" vertical="center" wrapText="1"/>
    </xf>
    <xf numFmtId="200" fontId="1" fillId="5" borderId="54" xfId="44" applyNumberFormat="1" applyFont="1" applyFill="1" applyBorder="1" applyAlignment="1">
      <alignment horizontal="left" vertical="center" wrapText="1"/>
    </xf>
    <xf numFmtId="200" fontId="55" fillId="5" borderId="54" xfId="44" applyNumberFormat="1" applyFont="1" applyFill="1" applyBorder="1" applyAlignment="1">
      <alignment horizontal="left" vertical="center"/>
    </xf>
    <xf numFmtId="0" fontId="1" fillId="5" borderId="75" xfId="12" applyFont="1" applyFill="1" applyBorder="1" applyAlignment="1">
      <alignment horizontal="left" vertical="center" wrapText="1"/>
    </xf>
    <xf numFmtId="0" fontId="57" fillId="5" borderId="4" xfId="12" applyFont="1" applyFill="1" applyBorder="1" applyAlignment="1" applyProtection="1">
      <alignment horizontal="justify" vertical="justify" wrapText="1"/>
      <protection locked="0"/>
    </xf>
    <xf numFmtId="0" fontId="57" fillId="5" borderId="54" xfId="12" applyFont="1" applyFill="1" applyBorder="1" applyAlignment="1" applyProtection="1">
      <alignment horizontal="justify" vertical="justify" wrapText="1"/>
      <protection locked="0"/>
    </xf>
    <xf numFmtId="0" fontId="1" fillId="0" borderId="343" xfId="0" applyFont="1" applyFill="1" applyBorder="1" applyAlignment="1" applyProtection="1">
      <alignment horizontal="left" vertical="center"/>
      <protection locked="0"/>
    </xf>
    <xf numFmtId="201" fontId="55" fillId="5" borderId="348" xfId="0" applyNumberFormat="1" applyFont="1" applyFill="1" applyBorder="1" applyAlignment="1" applyProtection="1">
      <alignment horizontal="center" vertical="center" wrapText="1"/>
      <protection locked="0"/>
    </xf>
    <xf numFmtId="0" fontId="1" fillId="0" borderId="156" xfId="0" applyFont="1" applyFill="1" applyBorder="1" applyAlignment="1" applyProtection="1">
      <alignment horizontal="left" vertical="center"/>
      <protection locked="0"/>
    </xf>
    <xf numFmtId="0" fontId="1" fillId="5" borderId="156" xfId="0" applyFont="1" applyFill="1" applyBorder="1" applyAlignment="1" applyProtection="1">
      <alignment horizontal="center" vertical="center" wrapText="1"/>
      <protection locked="0"/>
    </xf>
    <xf numFmtId="179" fontId="55" fillId="5" borderId="156" xfId="0" applyNumberFormat="1" applyFont="1" applyFill="1" applyBorder="1" applyAlignment="1" applyProtection="1">
      <alignment horizontal="right" vertical="center" wrapText="1"/>
      <protection locked="0"/>
    </xf>
    <xf numFmtId="3" fontId="55" fillId="5" borderId="106" xfId="0" applyNumberFormat="1" applyFont="1" applyFill="1" applyBorder="1" applyAlignment="1" applyProtection="1">
      <alignment horizontal="center" vertical="center" wrapText="1"/>
      <protection locked="0"/>
    </xf>
    <xf numFmtId="201" fontId="55" fillId="5" borderId="45" xfId="0" applyNumberFormat="1" applyFont="1" applyFill="1" applyBorder="1" applyAlignment="1" applyProtection="1">
      <alignment horizontal="center" vertical="center" wrapText="1"/>
      <protection locked="0"/>
    </xf>
    <xf numFmtId="201" fontId="55" fillId="5" borderId="45" xfId="0" applyNumberFormat="1" applyFont="1" applyFill="1" applyBorder="1" applyAlignment="1" applyProtection="1">
      <alignment horizontal="right" vertical="center" wrapText="1"/>
      <protection locked="0"/>
    </xf>
    <xf numFmtId="201" fontId="55" fillId="5" borderId="156" xfId="0" applyNumberFormat="1" applyFont="1" applyFill="1" applyBorder="1" applyAlignment="1" applyProtection="1">
      <alignment horizontal="right" vertical="center" wrapText="1"/>
      <protection locked="0"/>
    </xf>
    <xf numFmtId="201" fontId="55" fillId="5" borderId="157" xfId="0" applyNumberFormat="1" applyFont="1" applyFill="1" applyBorder="1" applyAlignment="1" applyProtection="1">
      <alignment horizontal="right" vertical="center" wrapText="1"/>
      <protection locked="0"/>
    </xf>
    <xf numFmtId="0" fontId="55" fillId="5" borderId="45" xfId="0" applyFont="1" applyFill="1" applyBorder="1" applyAlignment="1" applyProtection="1">
      <alignment horizontal="left" vertical="center" wrapText="1"/>
      <protection locked="0"/>
    </xf>
    <xf numFmtId="201" fontId="55" fillId="5" borderId="106" xfId="0" applyNumberFormat="1" applyFont="1" applyFill="1" applyBorder="1" applyAlignment="1" applyProtection="1">
      <alignment horizontal="right" vertical="center" wrapText="1"/>
      <protection locked="0"/>
    </xf>
    <xf numFmtId="0" fontId="55" fillId="5" borderId="106" xfId="0" applyFont="1" applyFill="1" applyBorder="1" applyAlignment="1" applyProtection="1">
      <alignment horizontal="left" vertical="center" wrapText="1"/>
      <protection locked="0"/>
    </xf>
    <xf numFmtId="0" fontId="55" fillId="5" borderId="138" xfId="43" applyFont="1" applyFill="1" applyBorder="1" applyAlignment="1" applyProtection="1">
      <alignment vertical="center"/>
      <protection locked="0"/>
    </xf>
    <xf numFmtId="0" fontId="54" fillId="5" borderId="0" xfId="43" applyFont="1" applyFill="1" applyBorder="1" applyAlignment="1" applyProtection="1">
      <alignment vertical="center"/>
      <protection locked="0"/>
    </xf>
    <xf numFmtId="0" fontId="56" fillId="5" borderId="0" xfId="43" applyFont="1" applyFill="1" applyBorder="1" applyAlignment="1" applyProtection="1">
      <alignment vertical="center"/>
      <protection locked="0"/>
    </xf>
    <xf numFmtId="0" fontId="55" fillId="5" borderId="101" xfId="43" applyFont="1" applyFill="1" applyBorder="1" applyAlignment="1" applyProtection="1">
      <alignment vertical="center"/>
      <protection locked="0"/>
    </xf>
    <xf numFmtId="0" fontId="55" fillId="5" borderId="0" xfId="43" applyFont="1" applyFill="1" applyBorder="1" applyAlignment="1" applyProtection="1">
      <alignment wrapText="1"/>
      <protection locked="0"/>
    </xf>
    <xf numFmtId="0" fontId="1" fillId="5" borderId="138" xfId="43" applyFont="1" applyFill="1" applyBorder="1" applyAlignment="1">
      <alignment horizontal="justify" vertical="top" wrapText="1"/>
    </xf>
    <xf numFmtId="0" fontId="55" fillId="5" borderId="138" xfId="43" applyFont="1" applyFill="1" applyBorder="1" applyAlignment="1" applyProtection="1">
      <alignment horizontal="left" vertical="center"/>
    </xf>
    <xf numFmtId="0" fontId="55" fillId="5" borderId="0" xfId="43" applyFont="1" applyFill="1" applyBorder="1" applyAlignment="1" applyProtection="1">
      <alignment horizontal="left" vertical="center"/>
    </xf>
    <xf numFmtId="0" fontId="55" fillId="5" borderId="138" xfId="43" applyFont="1" applyFill="1" applyBorder="1" applyAlignment="1" applyProtection="1">
      <alignment horizontal="left" vertical="top"/>
    </xf>
    <xf numFmtId="0" fontId="55" fillId="5" borderId="0" xfId="43" applyFont="1" applyFill="1" applyBorder="1" applyAlignment="1" applyProtection="1">
      <alignment horizontal="left" vertical="top"/>
    </xf>
    <xf numFmtId="0" fontId="55" fillId="5" borderId="77" xfId="43" applyFont="1" applyFill="1" applyBorder="1" applyAlignment="1" applyProtection="1">
      <alignment vertical="center"/>
      <protection locked="0"/>
    </xf>
    <xf numFmtId="200" fontId="2" fillId="5" borderId="135" xfId="10" applyNumberFormat="1" applyFont="1" applyFill="1" applyBorder="1" applyAlignment="1" applyProtection="1">
      <alignment horizontal="center" vertical="center" wrapText="1"/>
      <protection locked="0"/>
    </xf>
    <xf numFmtId="200" fontId="2" fillId="5" borderId="81" xfId="10" applyNumberFormat="1" applyFont="1" applyFill="1" applyBorder="1" applyAlignment="1" applyProtection="1">
      <alignment horizontal="center" vertical="center" wrapText="1"/>
      <protection locked="0"/>
    </xf>
    <xf numFmtId="200" fontId="56" fillId="5" borderId="81" xfId="10" applyNumberFormat="1" applyFont="1" applyFill="1" applyBorder="1" applyAlignment="1" applyProtection="1">
      <alignment horizontal="center" vertical="center"/>
      <protection locked="0"/>
    </xf>
    <xf numFmtId="200" fontId="56" fillId="5" borderId="79" xfId="10" applyNumberFormat="1" applyFont="1" applyFill="1" applyBorder="1" applyAlignment="1" applyProtection="1">
      <alignment horizontal="center" vertical="center"/>
      <protection locked="0"/>
    </xf>
    <xf numFmtId="200" fontId="2" fillId="5" borderId="79" xfId="10" applyNumberFormat="1" applyFont="1" applyFill="1" applyBorder="1" applyAlignment="1" applyProtection="1">
      <alignment horizontal="center" vertical="center" wrapText="1"/>
      <protection locked="0"/>
    </xf>
    <xf numFmtId="200" fontId="56" fillId="5" borderId="111" xfId="10" applyNumberFormat="1" applyFont="1" applyFill="1" applyBorder="1" applyAlignment="1" applyProtection="1">
      <alignment horizontal="center" vertical="center"/>
      <protection locked="0"/>
    </xf>
    <xf numFmtId="200" fontId="56" fillId="5" borderId="107" xfId="10" applyNumberFormat="1" applyFont="1" applyFill="1" applyBorder="1" applyAlignment="1" applyProtection="1">
      <alignment horizontal="center" vertical="center"/>
      <protection locked="0"/>
    </xf>
    <xf numFmtId="0" fontId="2" fillId="5" borderId="81" xfId="12" applyFont="1" applyFill="1" applyBorder="1" applyAlignment="1" applyProtection="1">
      <alignment horizontal="center" vertical="center" wrapText="1"/>
      <protection locked="0"/>
    </xf>
    <xf numFmtId="0" fontId="55" fillId="5" borderId="138" xfId="43" applyFont="1" applyFill="1" applyBorder="1" applyAlignment="1" applyProtection="1">
      <alignment horizontal="center" vertical="center"/>
      <protection locked="0"/>
    </xf>
    <xf numFmtId="0" fontId="55" fillId="5" borderId="0" xfId="43" applyFont="1" applyFill="1" applyBorder="1" applyAlignment="1" applyProtection="1">
      <alignment horizontal="center" vertical="center"/>
      <protection locked="0"/>
    </xf>
    <xf numFmtId="0" fontId="55" fillId="5" borderId="0" xfId="43" applyFont="1" applyFill="1" applyBorder="1" applyAlignment="1" applyProtection="1">
      <alignment horizontal="center" vertical="center" wrapText="1"/>
      <protection locked="0"/>
    </xf>
    <xf numFmtId="179" fontId="55" fillId="5" borderId="0" xfId="43" applyNumberFormat="1" applyFont="1" applyFill="1" applyBorder="1" applyAlignment="1" applyProtection="1">
      <alignment horizontal="right" vertical="center" wrapText="1"/>
      <protection locked="0"/>
    </xf>
    <xf numFmtId="3" fontId="55" fillId="5" borderId="0" xfId="43" applyNumberFormat="1" applyFont="1" applyFill="1" applyBorder="1" applyAlignment="1" applyProtection="1">
      <alignment horizontal="center" vertical="center" wrapText="1"/>
      <protection locked="0"/>
    </xf>
    <xf numFmtId="201" fontId="55" fillId="5" borderId="0" xfId="43" applyNumberFormat="1" applyFont="1" applyFill="1" applyBorder="1" applyAlignment="1" applyProtection="1">
      <alignment horizontal="right" vertical="center" wrapText="1"/>
      <protection locked="0"/>
    </xf>
    <xf numFmtId="0" fontId="55" fillId="5" borderId="0" xfId="43" applyFont="1" applyFill="1" applyBorder="1" applyAlignment="1" applyProtection="1">
      <alignment horizontal="left" vertical="center" wrapText="1"/>
      <protection locked="0"/>
    </xf>
    <xf numFmtId="0" fontId="55" fillId="5" borderId="77" xfId="43" applyFont="1" applyFill="1" applyBorder="1" applyAlignment="1" applyProtection="1">
      <alignment vertical="center" wrapText="1"/>
      <protection locked="0"/>
    </xf>
    <xf numFmtId="0" fontId="55" fillId="5" borderId="96" xfId="43" applyFont="1" applyFill="1" applyBorder="1" applyAlignment="1" applyProtection="1">
      <alignment horizontal="left"/>
      <protection locked="0"/>
    </xf>
    <xf numFmtId="171" fontId="6" fillId="5" borderId="96" xfId="1" applyNumberFormat="1" applyFont="1" applyFill="1" applyBorder="1"/>
    <xf numFmtId="0" fontId="55" fillId="5" borderId="106" xfId="0" applyFont="1" applyFill="1" applyBorder="1" applyAlignment="1" applyProtection="1">
      <alignment horizontal="center" vertical="center" wrapText="1"/>
      <protection locked="0"/>
    </xf>
    <xf numFmtId="179" fontId="55" fillId="5" borderId="4" xfId="0" applyNumberFormat="1" applyFont="1" applyFill="1" applyBorder="1" applyAlignment="1" applyProtection="1">
      <alignment horizontal="center" vertical="center" wrapText="1"/>
      <protection locked="0"/>
    </xf>
    <xf numFmtId="179" fontId="55" fillId="5" borderId="53" xfId="0" applyNumberFormat="1" applyFont="1" applyFill="1" applyBorder="1" applyAlignment="1" applyProtection="1">
      <alignment horizontal="center" vertical="center" wrapText="1"/>
      <protection locked="0"/>
    </xf>
    <xf numFmtId="0" fontId="55" fillId="5" borderId="156" xfId="0" applyFont="1" applyFill="1" applyBorder="1" applyAlignment="1" applyProtection="1">
      <alignment horizontal="left" vertical="center"/>
      <protection locked="0"/>
    </xf>
    <xf numFmtId="0" fontId="2" fillId="5" borderId="81" xfId="12" applyFont="1" applyFill="1" applyBorder="1" applyAlignment="1">
      <alignment horizontal="center" vertical="center" wrapText="1"/>
    </xf>
    <xf numFmtId="200" fontId="2" fillId="5" borderId="81" xfId="5" applyNumberFormat="1" applyFont="1" applyFill="1" applyBorder="1" applyAlignment="1">
      <alignment horizontal="center" vertical="center" wrapText="1"/>
    </xf>
    <xf numFmtId="200" fontId="2" fillId="5" borderId="79" xfId="5" applyNumberFormat="1" applyFont="1" applyFill="1" applyBorder="1" applyAlignment="1">
      <alignment horizontal="center" vertical="center" wrapText="1"/>
    </xf>
    <xf numFmtId="200" fontId="2" fillId="5" borderId="135" xfId="5" applyNumberFormat="1" applyFont="1" applyFill="1" applyBorder="1" applyAlignment="1">
      <alignment horizontal="center" vertical="center" wrapText="1"/>
    </xf>
    <xf numFmtId="0" fontId="1" fillId="5" borderId="77" xfId="0" applyFont="1" applyFill="1" applyBorder="1" applyAlignment="1">
      <alignment horizontal="left" vertical="top" wrapText="1"/>
    </xf>
    <xf numFmtId="0" fontId="55" fillId="5" borderId="0" xfId="0" applyFont="1" applyFill="1" applyBorder="1" applyAlignment="1" applyProtection="1">
      <alignment horizontal="left" vertical="center"/>
      <protection locked="0"/>
    </xf>
    <xf numFmtId="200" fontId="2" fillId="5" borderId="81" xfId="44" applyNumberFormat="1" applyFont="1" applyFill="1" applyBorder="1" applyAlignment="1">
      <alignment horizontal="center" vertical="center" wrapText="1"/>
    </xf>
    <xf numFmtId="200" fontId="2" fillId="5" borderId="135" xfId="44" applyNumberFormat="1" applyFont="1" applyFill="1" applyBorder="1" applyAlignment="1">
      <alignment horizontal="center" vertical="center" wrapText="1"/>
    </xf>
    <xf numFmtId="200" fontId="2" fillId="5" borderId="79" xfId="44" applyNumberFormat="1" applyFont="1" applyFill="1" applyBorder="1" applyAlignment="1">
      <alignment horizontal="center" vertical="center" wrapText="1"/>
    </xf>
    <xf numFmtId="0" fontId="55" fillId="5" borderId="4" xfId="0" applyFont="1" applyFill="1" applyBorder="1" applyAlignment="1" applyProtection="1">
      <alignment horizontal="left" vertical="center"/>
      <protection locked="0"/>
    </xf>
    <xf numFmtId="179" fontId="1" fillId="5" borderId="156" xfId="0" applyNumberFormat="1" applyFont="1" applyFill="1" applyBorder="1" applyAlignment="1" applyProtection="1">
      <alignment horizontal="center" vertical="center" wrapText="1"/>
      <protection locked="0"/>
    </xf>
    <xf numFmtId="202" fontId="55" fillId="5" borderId="45" xfId="0" applyNumberFormat="1" applyFont="1" applyFill="1" applyBorder="1" applyAlignment="1" applyProtection="1">
      <alignment horizontal="center" vertical="center" wrapText="1"/>
      <protection locked="0"/>
    </xf>
    <xf numFmtId="201" fontId="55" fillId="5" borderId="106" xfId="0" applyNumberFormat="1" applyFont="1" applyFill="1" applyBorder="1" applyAlignment="1" applyProtection="1">
      <alignment horizontal="center" vertical="center" wrapText="1"/>
      <protection locked="0"/>
    </xf>
    <xf numFmtId="3" fontId="55" fillId="5" borderId="53" xfId="0" applyNumberFormat="1" applyFont="1" applyFill="1" applyBorder="1" applyAlignment="1" applyProtection="1">
      <alignment horizontal="center" vertical="center" wrapText="1"/>
    </xf>
    <xf numFmtId="0" fontId="62" fillId="0" borderId="53" xfId="0" applyFont="1" applyBorder="1" applyAlignment="1">
      <alignment horizontal="left" vertical="center" wrapText="1"/>
    </xf>
    <xf numFmtId="8" fontId="62" fillId="0" borderId="53" xfId="0" applyNumberFormat="1" applyFont="1" applyBorder="1" applyAlignment="1">
      <alignment horizontal="right" vertical="center"/>
    </xf>
    <xf numFmtId="201" fontId="55" fillId="5" borderId="53" xfId="0" applyNumberFormat="1" applyFont="1" applyFill="1" applyBorder="1" applyAlignment="1" applyProtection="1">
      <alignment horizontal="right" vertical="center" wrapText="1"/>
    </xf>
    <xf numFmtId="0" fontId="62" fillId="0" borderId="4" xfId="0" applyFont="1" applyBorder="1" applyAlignment="1">
      <alignment horizontal="left" vertical="center" wrapText="1"/>
    </xf>
    <xf numFmtId="8" fontId="62" fillId="0" borderId="4" xfId="0" applyNumberFormat="1" applyFont="1" applyBorder="1" applyAlignment="1">
      <alignment horizontal="right" vertical="center"/>
    </xf>
    <xf numFmtId="0" fontId="62" fillId="0" borderId="4" xfId="0" applyFont="1" applyBorder="1" applyAlignment="1" applyProtection="1">
      <alignment horizontal="left" vertical="center" wrapText="1"/>
    </xf>
    <xf numFmtId="8" fontId="62" fillId="0" borderId="4" xfId="0" applyNumberFormat="1" applyFont="1" applyBorder="1" applyAlignment="1">
      <alignment horizontal="right"/>
    </xf>
    <xf numFmtId="8" fontId="62" fillId="0" borderId="4" xfId="0" applyNumberFormat="1" applyFont="1" applyBorder="1" applyAlignment="1" applyProtection="1">
      <alignment horizontal="right" vertical="center"/>
    </xf>
    <xf numFmtId="0" fontId="62" fillId="0" borderId="54" xfId="0" applyFont="1" applyBorder="1" applyAlignment="1" applyProtection="1">
      <alignment horizontal="left" vertical="center" wrapText="1"/>
    </xf>
    <xf numFmtId="8" fontId="62" fillId="0" borderId="54" xfId="0" applyNumberFormat="1" applyFont="1" applyBorder="1" applyAlignment="1" applyProtection="1">
      <alignment horizontal="right" vertical="center"/>
    </xf>
    <xf numFmtId="179" fontId="55" fillId="5" borderId="53" xfId="0" applyNumberFormat="1" applyFont="1" applyFill="1" applyBorder="1" applyAlignment="1" applyProtection="1">
      <alignment horizontal="right" vertical="center" wrapText="1"/>
    </xf>
    <xf numFmtId="0" fontId="62" fillId="0" borderId="53" xfId="0" applyFont="1" applyBorder="1" applyAlignment="1" applyProtection="1">
      <alignment horizontal="left" vertical="center" wrapText="1"/>
      <protection locked="0"/>
    </xf>
    <xf numFmtId="8" fontId="62" fillId="0" borderId="53" xfId="0" applyNumberFormat="1" applyFont="1" applyBorder="1" applyAlignment="1" applyProtection="1">
      <alignment horizontal="right" vertical="center"/>
      <protection locked="0"/>
    </xf>
    <xf numFmtId="0" fontId="62" fillId="0" borderId="4" xfId="0" applyFont="1" applyBorder="1" applyAlignment="1" applyProtection="1">
      <alignment horizontal="left" vertical="center" wrapText="1"/>
      <protection locked="0"/>
    </xf>
    <xf numFmtId="8" fontId="62" fillId="0" borderId="4" xfId="0" applyNumberFormat="1" applyFont="1" applyBorder="1" applyAlignment="1" applyProtection="1">
      <alignment horizontal="right" vertical="center"/>
      <protection locked="0"/>
    </xf>
    <xf numFmtId="0" fontId="62" fillId="0" borderId="4" xfId="0" applyFont="1" applyBorder="1" applyProtection="1">
      <protection locked="0"/>
    </xf>
    <xf numFmtId="8" fontId="62" fillId="0" borderId="4" xfId="0" applyNumberFormat="1" applyFont="1" applyBorder="1" applyAlignment="1" applyProtection="1">
      <alignment horizontal="right"/>
      <protection locked="0"/>
    </xf>
    <xf numFmtId="0" fontId="62" fillId="0" borderId="54" xfId="0" applyFont="1" applyBorder="1" applyProtection="1">
      <protection locked="0"/>
    </xf>
    <xf numFmtId="8" fontId="62" fillId="0" borderId="54" xfId="0" applyNumberFormat="1" applyFont="1" applyBorder="1" applyAlignment="1" applyProtection="1">
      <alignment horizontal="right"/>
      <protection locked="0"/>
    </xf>
    <xf numFmtId="201" fontId="55" fillId="0" borderId="4" xfId="0" applyNumberFormat="1" applyFont="1" applyFill="1" applyBorder="1" applyAlignment="1" applyProtection="1">
      <alignment horizontal="center" vertical="center" wrapText="1"/>
      <protection locked="0"/>
    </xf>
    <xf numFmtId="202" fontId="55" fillId="5" borderId="4" xfId="0" applyNumberFormat="1" applyFont="1" applyFill="1" applyBorder="1" applyAlignment="1" applyProtection="1">
      <alignment horizontal="center" vertical="center" wrapText="1"/>
      <protection locked="0"/>
    </xf>
    <xf numFmtId="201" fontId="55" fillId="5" borderId="4" xfId="0" applyNumberFormat="1" applyFont="1" applyFill="1" applyBorder="1" applyAlignment="1" applyProtection="1">
      <alignment vertical="center" wrapText="1"/>
      <protection locked="0"/>
    </xf>
    <xf numFmtId="201" fontId="55" fillId="0" borderId="53" xfId="0" applyNumberFormat="1" applyFont="1" applyFill="1" applyBorder="1" applyAlignment="1" applyProtection="1">
      <alignment horizontal="center" vertical="center" wrapText="1"/>
      <protection locked="0"/>
    </xf>
    <xf numFmtId="0" fontId="55" fillId="0" borderId="54" xfId="0" applyFont="1" applyFill="1" applyBorder="1" applyAlignment="1" applyProtection="1">
      <alignment horizontal="left" vertical="center" wrapText="1"/>
      <protection locked="0"/>
    </xf>
    <xf numFmtId="201" fontId="55" fillId="0" borderId="54" xfId="0" applyNumberFormat="1" applyFont="1" applyFill="1" applyBorder="1" applyAlignment="1" applyProtection="1">
      <alignment horizontal="center" vertical="center" wrapText="1"/>
      <protection locked="0"/>
    </xf>
    <xf numFmtId="202" fontId="55" fillId="5" borderId="54" xfId="0" applyNumberFormat="1" applyFont="1" applyFill="1" applyBorder="1" applyAlignment="1" applyProtection="1">
      <alignment horizontal="center" vertical="center" wrapText="1"/>
      <protection locked="0"/>
    </xf>
    <xf numFmtId="0" fontId="2" fillId="5" borderId="81" xfId="12" applyFont="1" applyFill="1" applyBorder="1" applyAlignment="1">
      <alignment horizontal="center" vertical="center" wrapText="1"/>
    </xf>
    <xf numFmtId="200" fontId="2" fillId="5" borderId="81" xfId="5" applyNumberFormat="1" applyFont="1" applyFill="1" applyBorder="1" applyAlignment="1">
      <alignment horizontal="center" vertical="center" wrapText="1"/>
    </xf>
    <xf numFmtId="200" fontId="2" fillId="5" borderId="135" xfId="5" applyNumberFormat="1" applyFont="1" applyFill="1" applyBorder="1" applyAlignment="1">
      <alignment horizontal="center" vertical="center" wrapText="1"/>
    </xf>
    <xf numFmtId="200" fontId="2" fillId="5" borderId="79" xfId="5" applyNumberFormat="1" applyFont="1" applyFill="1" applyBorder="1" applyAlignment="1">
      <alignment horizontal="center" vertical="center" wrapText="1"/>
    </xf>
    <xf numFmtId="0" fontId="55" fillId="5" borderId="0" xfId="0" applyFont="1" applyFill="1" applyBorder="1" applyAlignment="1" applyProtection="1">
      <alignment horizontal="left" vertical="center"/>
      <protection locked="0"/>
    </xf>
    <xf numFmtId="0" fontId="1" fillId="5" borderId="77" xfId="0" applyFont="1" applyFill="1" applyBorder="1" applyAlignment="1">
      <alignment horizontal="left" vertical="top" wrapText="1"/>
    </xf>
    <xf numFmtId="0" fontId="1" fillId="2" borderId="0" xfId="1" applyFont="1" applyFill="1" applyAlignment="1">
      <alignment horizontal="left"/>
    </xf>
    <xf numFmtId="0" fontId="55" fillId="5" borderId="156" xfId="0" applyFont="1" applyFill="1" applyBorder="1" applyAlignment="1" applyProtection="1">
      <alignment horizontal="left" vertical="center"/>
      <protection locked="0"/>
    </xf>
    <xf numFmtId="171" fontId="1" fillId="13" borderId="0" xfId="1" applyNumberFormat="1" applyFont="1" applyFill="1"/>
    <xf numFmtId="0" fontId="57" fillId="5" borderId="104" xfId="0" applyFont="1" applyFill="1" applyBorder="1" applyAlignment="1" applyProtection="1">
      <alignment horizontal="center" vertical="center" wrapText="1"/>
      <protection locked="0"/>
    </xf>
    <xf numFmtId="0" fontId="57" fillId="5" borderId="104" xfId="0" applyFont="1" applyFill="1" applyBorder="1" applyAlignment="1" applyProtection="1">
      <alignment vertical="center"/>
      <protection locked="0"/>
    </xf>
    <xf numFmtId="179" fontId="57" fillId="5" borderId="104" xfId="0" applyNumberFormat="1" applyFont="1" applyFill="1" applyBorder="1" applyAlignment="1" applyProtection="1">
      <alignment horizontal="right" vertical="center" wrapText="1"/>
      <protection locked="0"/>
    </xf>
    <xf numFmtId="3" fontId="57" fillId="5" borderId="104" xfId="0" applyNumberFormat="1" applyFont="1" applyFill="1" applyBorder="1" applyAlignment="1" applyProtection="1">
      <alignment horizontal="center" vertical="center" wrapText="1"/>
      <protection locked="0"/>
    </xf>
    <xf numFmtId="0" fontId="61" fillId="0" borderId="104" xfId="0" applyFont="1" applyBorder="1" applyAlignment="1" applyProtection="1">
      <alignment horizontal="center" vertical="center"/>
      <protection locked="0"/>
    </xf>
    <xf numFmtId="201" fontId="57" fillId="5" borderId="104" xfId="0" applyNumberFormat="1" applyFont="1" applyFill="1" applyBorder="1" applyAlignment="1" applyProtection="1">
      <alignment horizontal="right" vertical="center" wrapText="1"/>
      <protection locked="0"/>
    </xf>
    <xf numFmtId="201" fontId="57" fillId="5" borderId="103" xfId="0" applyNumberFormat="1" applyFont="1" applyFill="1" applyBorder="1" applyAlignment="1" applyProtection="1">
      <alignment horizontal="right" vertical="center" wrapText="1"/>
      <protection locked="0"/>
    </xf>
    <xf numFmtId="0" fontId="57" fillId="5" borderId="112" xfId="0" applyFont="1" applyFill="1" applyBorder="1" applyAlignment="1" applyProtection="1">
      <alignment horizontal="left" vertical="center" wrapText="1"/>
      <protection locked="0"/>
    </xf>
    <xf numFmtId="0" fontId="55" fillId="5" borderId="83" xfId="0" applyFont="1" applyFill="1" applyBorder="1" applyAlignment="1" applyProtection="1">
      <alignment horizontal="left" vertical="center"/>
      <protection locked="0"/>
    </xf>
    <xf numFmtId="0" fontId="55" fillId="5" borderId="80" xfId="0" applyFont="1" applyFill="1" applyBorder="1" applyAlignment="1" applyProtection="1">
      <alignment horizontal="left" vertical="center"/>
      <protection locked="0"/>
    </xf>
    <xf numFmtId="0" fontId="2" fillId="5" borderId="81" xfId="12" applyFont="1" applyFill="1" applyBorder="1" applyAlignment="1">
      <alignment horizontal="center" vertical="center" wrapText="1"/>
    </xf>
    <xf numFmtId="0" fontId="55" fillId="5" borderId="0" xfId="0" applyFont="1" applyFill="1" applyBorder="1" applyAlignment="1" applyProtection="1">
      <alignment horizontal="left" vertical="center"/>
      <protection locked="0"/>
    </xf>
    <xf numFmtId="200" fontId="2" fillId="5" borderId="81" xfId="5" applyNumberFormat="1" applyFont="1" applyFill="1" applyBorder="1" applyAlignment="1">
      <alignment horizontal="center" vertical="center" wrapText="1"/>
    </xf>
    <xf numFmtId="200" fontId="2" fillId="5" borderId="135" xfId="5" applyNumberFormat="1" applyFont="1" applyFill="1" applyBorder="1" applyAlignment="1">
      <alignment horizontal="center" vertical="center" wrapText="1"/>
    </xf>
    <xf numFmtId="200" fontId="2" fillId="5" borderId="79" xfId="5" applyNumberFormat="1" applyFont="1" applyFill="1" applyBorder="1" applyAlignment="1">
      <alignment horizontal="center" vertical="center" wrapText="1"/>
    </xf>
    <xf numFmtId="0" fontId="2" fillId="5" borderId="81" xfId="12" applyFont="1" applyFill="1" applyBorder="1" applyAlignment="1" applyProtection="1">
      <alignment horizontal="center" vertical="center" wrapText="1"/>
      <protection locked="0"/>
    </xf>
    <xf numFmtId="200" fontId="2" fillId="5" borderId="81" xfId="10" applyNumberFormat="1" applyFont="1" applyFill="1" applyBorder="1" applyAlignment="1" applyProtection="1">
      <alignment horizontal="center" vertical="center" wrapText="1"/>
      <protection locked="0"/>
    </xf>
    <xf numFmtId="200" fontId="2" fillId="5" borderId="135" xfId="10" applyNumberFormat="1" applyFont="1" applyFill="1" applyBorder="1" applyAlignment="1" applyProtection="1">
      <alignment horizontal="center" vertical="center" wrapText="1"/>
      <protection locked="0"/>
    </xf>
    <xf numFmtId="0" fontId="1" fillId="5" borderId="77" xfId="0" applyFont="1" applyFill="1" applyBorder="1" applyAlignment="1">
      <alignment horizontal="left" vertical="top" wrapText="1"/>
    </xf>
    <xf numFmtId="200" fontId="2" fillId="5" borderId="79" xfId="10" applyNumberFormat="1" applyFont="1" applyFill="1" applyBorder="1" applyAlignment="1" applyProtection="1">
      <alignment horizontal="center" vertical="center" wrapText="1"/>
      <protection locked="0"/>
    </xf>
    <xf numFmtId="0" fontId="55" fillId="5" borderId="138" xfId="43" applyFont="1" applyFill="1" applyBorder="1" applyAlignment="1" applyProtection="1">
      <alignment horizontal="left" vertical="center"/>
    </xf>
    <xf numFmtId="0" fontId="55" fillId="5" borderId="0" xfId="43" applyFont="1" applyFill="1" applyBorder="1" applyAlignment="1" applyProtection="1">
      <alignment horizontal="left" vertical="center"/>
    </xf>
    <xf numFmtId="171" fontId="55" fillId="5" borderId="0" xfId="0" applyNumberFormat="1" applyFont="1" applyFill="1" applyBorder="1" applyAlignment="1">
      <alignment horizontal="left" vertical="center"/>
    </xf>
    <xf numFmtId="8" fontId="58" fillId="0" borderId="53" xfId="0" applyNumberFormat="1" applyFont="1" applyBorder="1" applyAlignment="1">
      <alignment horizontal="center"/>
    </xf>
    <xf numFmtId="0" fontId="58" fillId="0" borderId="53" xfId="0" applyFont="1" applyBorder="1" applyAlignment="1">
      <alignment horizontal="center"/>
    </xf>
    <xf numFmtId="0" fontId="58" fillId="0" borderId="53" xfId="0" applyFont="1" applyBorder="1" applyAlignment="1" applyProtection="1">
      <alignment horizontal="center"/>
      <protection locked="0"/>
    </xf>
    <xf numFmtId="179" fontId="55" fillId="5" borderId="54" xfId="0" applyNumberFormat="1" applyFont="1" applyFill="1" applyBorder="1" applyAlignment="1" applyProtection="1">
      <alignment horizontal="center" vertical="center" wrapText="1"/>
      <protection locked="0"/>
    </xf>
    <xf numFmtId="6" fontId="58" fillId="0" borderId="54" xfId="0" applyNumberFormat="1" applyFont="1" applyBorder="1" applyAlignment="1">
      <alignment horizontal="center"/>
    </xf>
    <xf numFmtId="0" fontId="58" fillId="0" borderId="54" xfId="0" applyFont="1" applyBorder="1" applyAlignment="1">
      <alignment horizontal="center"/>
    </xf>
    <xf numFmtId="0" fontId="58" fillId="0" borderId="54" xfId="0" applyFont="1" applyBorder="1" applyAlignment="1" applyProtection="1">
      <alignment horizontal="center"/>
      <protection locked="0"/>
    </xf>
    <xf numFmtId="0" fontId="55" fillId="5" borderId="191" xfId="0" applyFont="1" applyFill="1" applyBorder="1" applyAlignment="1" applyProtection="1">
      <alignment vertical="center"/>
      <protection locked="0"/>
    </xf>
    <xf numFmtId="0" fontId="2" fillId="2" borderId="80" xfId="1" applyFont="1" applyFill="1" applyBorder="1" applyAlignment="1">
      <alignment horizontal="left" vertical="center" wrapText="1"/>
    </xf>
    <xf numFmtId="0" fontId="2" fillId="2" borderId="136" xfId="1" applyFont="1" applyFill="1" applyBorder="1" applyAlignment="1">
      <alignment horizontal="left" vertical="center" wrapText="1"/>
    </xf>
    <xf numFmtId="0" fontId="2" fillId="2" borderId="4" xfId="1" applyFont="1" applyFill="1" applyBorder="1" applyAlignment="1">
      <alignment horizontal="left"/>
    </xf>
    <xf numFmtId="0" fontId="2" fillId="2" borderId="4" xfId="1" applyFont="1" applyFill="1" applyBorder="1" applyAlignment="1">
      <alignment horizontal="left" wrapText="1"/>
    </xf>
    <xf numFmtId="0" fontId="2" fillId="0" borderId="4" xfId="1" applyFont="1" applyFill="1" applyBorder="1" applyAlignment="1">
      <alignment horizontal="left"/>
    </xf>
    <xf numFmtId="0" fontId="2" fillId="2" borderId="4" xfId="1" applyFont="1" applyFill="1" applyBorder="1"/>
    <xf numFmtId="0" fontId="55" fillId="5" borderId="138" xfId="43" applyFont="1" applyFill="1" applyBorder="1" applyAlignment="1" applyProtection="1">
      <alignment horizontal="left" vertical="center"/>
    </xf>
    <xf numFmtId="0" fontId="55" fillId="5" borderId="0" xfId="43" applyFont="1" applyFill="1" applyBorder="1" applyAlignment="1" applyProtection="1">
      <alignment horizontal="left" vertical="center"/>
    </xf>
    <xf numFmtId="200" fontId="2" fillId="5" borderId="79" xfId="10" applyNumberFormat="1" applyFont="1" applyFill="1" applyBorder="1" applyAlignment="1" applyProtection="1">
      <alignment horizontal="center" vertical="center" wrapText="1"/>
      <protection locked="0"/>
    </xf>
    <xf numFmtId="0" fontId="2" fillId="5" borderId="81" xfId="12" applyFont="1" applyFill="1" applyBorder="1" applyAlignment="1" applyProtection="1">
      <alignment horizontal="center" vertical="center" wrapText="1"/>
      <protection locked="0"/>
    </xf>
    <xf numFmtId="200" fontId="2" fillId="5" borderId="81" xfId="10" applyNumberFormat="1" applyFont="1" applyFill="1" applyBorder="1" applyAlignment="1" applyProtection="1">
      <alignment horizontal="center" vertical="center" wrapText="1"/>
      <protection locked="0"/>
    </xf>
    <xf numFmtId="200" fontId="2" fillId="5" borderId="135" xfId="10" applyNumberFormat="1" applyFont="1" applyFill="1" applyBorder="1" applyAlignment="1" applyProtection="1">
      <alignment horizontal="center" vertical="center" wrapText="1"/>
      <protection locked="0"/>
    </xf>
    <xf numFmtId="0" fontId="1" fillId="2" borderId="0" xfId="1" applyFont="1" applyFill="1" applyAlignment="1">
      <alignment horizontal="left"/>
    </xf>
    <xf numFmtId="0" fontId="55" fillId="5" borderId="96" xfId="0" applyFont="1" applyFill="1" applyBorder="1" applyAlignment="1" applyProtection="1">
      <alignment horizontal="left" vertical="center" wrapText="1"/>
      <protection locked="0"/>
    </xf>
    <xf numFmtId="164" fontId="34" fillId="5" borderId="4" xfId="6" applyNumberFormat="1" applyFont="1" applyFill="1" applyBorder="1"/>
    <xf numFmtId="182" fontId="34" fillId="5" borderId="4" xfId="6" applyNumberFormat="1" applyFont="1" applyFill="1" applyBorder="1"/>
    <xf numFmtId="0" fontId="55" fillId="5" borderId="0" xfId="0" applyFont="1" applyFill="1" applyBorder="1" applyAlignment="1" applyProtection="1">
      <alignment horizontal="left" vertical="center"/>
      <protection locked="0"/>
    </xf>
    <xf numFmtId="0" fontId="2" fillId="5" borderId="81" xfId="12" applyFont="1" applyFill="1" applyBorder="1" applyAlignment="1">
      <alignment horizontal="center" vertical="center" wrapText="1"/>
    </xf>
    <xf numFmtId="200" fontId="2" fillId="5" borderId="81" xfId="5" applyNumberFormat="1" applyFont="1" applyFill="1" applyBorder="1" applyAlignment="1">
      <alignment horizontal="center" vertical="center" wrapText="1"/>
    </xf>
    <xf numFmtId="200" fontId="2" fillId="5" borderId="135" xfId="5" applyNumberFormat="1" applyFont="1" applyFill="1" applyBorder="1" applyAlignment="1">
      <alignment horizontal="center" vertical="center" wrapText="1"/>
    </xf>
    <xf numFmtId="200" fontId="2" fillId="5" borderId="79" xfId="5" applyNumberFormat="1" applyFont="1" applyFill="1" applyBorder="1" applyAlignment="1">
      <alignment horizontal="center" vertical="center" wrapText="1"/>
    </xf>
    <xf numFmtId="0" fontId="1" fillId="5" borderId="77" xfId="0" applyFont="1" applyFill="1" applyBorder="1" applyAlignment="1">
      <alignment horizontal="left" vertical="top" wrapText="1"/>
    </xf>
    <xf numFmtId="0" fontId="55" fillId="5" borderId="104" xfId="0" applyFont="1" applyFill="1" applyBorder="1" applyAlignment="1" applyProtection="1">
      <alignment horizontal="center" vertical="center" wrapText="1"/>
      <protection locked="0"/>
    </xf>
    <xf numFmtId="179" fontId="55" fillId="5" borderId="104" xfId="0" applyNumberFormat="1" applyFont="1" applyFill="1" applyBorder="1" applyAlignment="1" applyProtection="1">
      <alignment horizontal="right" vertical="center" wrapText="1"/>
      <protection locked="0"/>
    </xf>
    <xf numFmtId="179" fontId="55" fillId="5" borderId="104" xfId="0" applyNumberFormat="1" applyFont="1" applyFill="1" applyBorder="1" applyAlignment="1" applyProtection="1">
      <alignment horizontal="center" vertical="center" wrapText="1"/>
      <protection locked="0"/>
    </xf>
    <xf numFmtId="179" fontId="55" fillId="5" borderId="103" xfId="0" applyNumberFormat="1" applyFont="1" applyFill="1" applyBorder="1" applyAlignment="1" applyProtection="1">
      <alignment horizontal="center" vertical="center" wrapText="1"/>
      <protection locked="0"/>
    </xf>
    <xf numFmtId="188" fontId="0" fillId="0" borderId="4" xfId="5" applyNumberFormat="1" applyFont="1" applyFill="1" applyBorder="1" applyAlignment="1"/>
    <xf numFmtId="0" fontId="55" fillId="5" borderId="96" xfId="0" applyFont="1" applyFill="1" applyBorder="1" applyAlignment="1" applyProtection="1">
      <alignment vertical="center"/>
      <protection locked="0"/>
    </xf>
    <xf numFmtId="0" fontId="55" fillId="5" borderId="156" xfId="0" applyFont="1" applyFill="1" applyBorder="1" applyAlignment="1" applyProtection="1">
      <alignment horizontal="left" vertical="center" wrapText="1"/>
      <protection locked="0"/>
    </xf>
    <xf numFmtId="179" fontId="55" fillId="5" borderId="344" xfId="0" applyNumberFormat="1" applyFont="1" applyFill="1" applyBorder="1" applyAlignment="1" applyProtection="1">
      <alignment horizontal="right" vertical="center" wrapText="1"/>
    </xf>
    <xf numFmtId="0" fontId="55" fillId="5" borderId="156" xfId="0" applyFont="1" applyFill="1" applyBorder="1" applyAlignment="1" applyProtection="1">
      <alignment vertical="center"/>
      <protection locked="0"/>
    </xf>
    <xf numFmtId="204" fontId="55" fillId="5" borderId="45" xfId="5" applyNumberFormat="1" applyFont="1" applyFill="1" applyBorder="1" applyAlignment="1" applyProtection="1">
      <alignment horizontal="right" vertical="center" wrapText="1"/>
      <protection locked="0"/>
    </xf>
    <xf numFmtId="179" fontId="55" fillId="5" borderId="45" xfId="0" applyNumberFormat="1" applyFont="1" applyFill="1" applyBorder="1" applyAlignment="1" applyProtection="1">
      <alignment horizontal="right" vertical="center" wrapText="1"/>
    </xf>
    <xf numFmtId="179" fontId="55" fillId="5" borderId="45" xfId="0" applyNumberFormat="1" applyFont="1" applyFill="1" applyBorder="1" applyAlignment="1" applyProtection="1">
      <alignment horizontal="center" vertical="center" wrapText="1"/>
      <protection locked="0"/>
    </xf>
    <xf numFmtId="0" fontId="21" fillId="5" borderId="0" xfId="1" applyFont="1" applyFill="1" applyAlignment="1">
      <alignment horizontal="center"/>
    </xf>
    <xf numFmtId="0" fontId="1" fillId="5" borderId="0" xfId="1" applyFont="1" applyFill="1" applyAlignment="1">
      <alignment horizontal="left" vertical="top" wrapText="1"/>
    </xf>
    <xf numFmtId="0" fontId="3" fillId="5" borderId="0" xfId="1" applyFont="1" applyFill="1" applyAlignment="1">
      <alignment horizontal="left" vertical="top" wrapText="1"/>
    </xf>
    <xf numFmtId="0" fontId="0" fillId="2" borderId="0" xfId="1" applyFont="1" applyFill="1" applyAlignment="1">
      <alignment vertical="top" wrapText="1"/>
    </xf>
    <xf numFmtId="0" fontId="3" fillId="2" borderId="0" xfId="1" applyFont="1" applyFill="1" applyAlignment="1">
      <alignment horizontal="justify" vertical="top" wrapText="1"/>
    </xf>
    <xf numFmtId="0" fontId="3" fillId="0" borderId="0" xfId="1" applyFont="1" applyFill="1" applyAlignment="1">
      <alignment horizontal="justify" vertical="top" wrapText="1"/>
    </xf>
    <xf numFmtId="0" fontId="40" fillId="9" borderId="15" xfId="1" applyFont="1" applyFill="1" applyBorder="1" applyAlignment="1">
      <alignment horizontal="center"/>
    </xf>
    <xf numFmtId="0" fontId="40" fillId="9" borderId="27" xfId="1" applyFont="1" applyFill="1" applyBorder="1" applyAlignment="1">
      <alignment horizontal="center"/>
    </xf>
    <xf numFmtId="0" fontId="40" fillId="9" borderId="127" xfId="1" applyFont="1" applyFill="1" applyBorder="1" applyAlignment="1">
      <alignment horizontal="center"/>
    </xf>
    <xf numFmtId="0" fontId="1" fillId="0" borderId="0" xfId="1" applyFont="1" applyFill="1" applyAlignment="1">
      <alignment horizontal="justify" vertical="top" wrapText="1"/>
    </xf>
    <xf numFmtId="0" fontId="2" fillId="2" borderId="14" xfId="1" applyFont="1" applyFill="1" applyBorder="1" applyAlignment="1">
      <alignment horizontal="center" vertical="center"/>
    </xf>
    <xf numFmtId="0" fontId="2" fillId="2" borderId="1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4" xfId="1" applyFont="1" applyFill="1" applyBorder="1" applyAlignment="1">
      <alignment horizontal="center" vertical="center"/>
    </xf>
    <xf numFmtId="0" fontId="40" fillId="9" borderId="89" xfId="1" applyFont="1" applyFill="1" applyBorder="1" applyAlignment="1">
      <alignment horizontal="center"/>
    </xf>
    <xf numFmtId="0" fontId="40" fillId="9" borderId="0" xfId="1" applyFont="1" applyFill="1" applyBorder="1" applyAlignment="1">
      <alignment horizontal="center"/>
    </xf>
    <xf numFmtId="0" fontId="2" fillId="2" borderId="0" xfId="1" applyFont="1" applyFill="1" applyAlignment="1">
      <alignment horizontal="left"/>
    </xf>
    <xf numFmtId="169" fontId="45" fillId="9" borderId="4" xfId="1" applyNumberFormat="1" applyFont="1" applyFill="1" applyBorder="1" applyAlignment="1">
      <alignment horizontal="center"/>
    </xf>
    <xf numFmtId="0" fontId="0" fillId="2" borderId="62" xfId="1" applyFont="1" applyFill="1" applyBorder="1" applyAlignment="1">
      <alignment horizontal="center" vertical="center" wrapText="1"/>
    </xf>
    <xf numFmtId="0" fontId="0" fillId="2" borderId="89" xfId="1" applyFont="1" applyFill="1" applyBorder="1" applyAlignment="1">
      <alignment horizontal="center" vertical="center" wrapText="1"/>
    </xf>
    <xf numFmtId="0" fontId="0" fillId="2" borderId="149" xfId="1" applyFont="1" applyFill="1" applyBorder="1" applyAlignment="1">
      <alignment horizontal="center" vertical="center" wrapText="1"/>
    </xf>
    <xf numFmtId="0" fontId="55" fillId="5" borderId="112" xfId="0" applyFont="1" applyFill="1" applyBorder="1" applyAlignment="1" applyProtection="1">
      <alignment horizontal="left" vertical="center" wrapText="1"/>
      <protection locked="0"/>
    </xf>
    <xf numFmtId="0" fontId="55" fillId="5" borderId="104" xfId="0" applyFont="1" applyFill="1" applyBorder="1" applyAlignment="1" applyProtection="1">
      <alignment horizontal="left" vertical="center" wrapText="1"/>
      <protection locked="0"/>
    </xf>
    <xf numFmtId="0" fontId="55" fillId="5" borderId="138" xfId="43" applyFont="1" applyFill="1" applyBorder="1" applyAlignment="1" applyProtection="1">
      <alignment horizontal="left" vertical="center"/>
    </xf>
    <xf numFmtId="0" fontId="55" fillId="5" borderId="0" xfId="43" applyFont="1" applyFill="1" applyBorder="1" applyAlignment="1" applyProtection="1">
      <alignment horizontal="left" vertical="center"/>
    </xf>
    <xf numFmtId="0" fontId="55" fillId="5" borderId="96" xfId="0" applyFont="1" applyFill="1" applyBorder="1" applyAlignment="1" applyProtection="1">
      <alignment horizontal="left" vertical="center"/>
      <protection locked="0"/>
    </xf>
    <xf numFmtId="0" fontId="55" fillId="5" borderId="146" xfId="43" applyFont="1" applyFill="1" applyBorder="1" applyAlignment="1" applyProtection="1">
      <alignment horizontal="left" vertical="center"/>
    </xf>
    <xf numFmtId="0" fontId="55" fillId="5" borderId="77" xfId="43" applyFont="1" applyFill="1" applyBorder="1" applyAlignment="1" applyProtection="1">
      <alignment horizontal="left" vertical="center"/>
    </xf>
    <xf numFmtId="0" fontId="55" fillId="5" borderId="77" xfId="43" applyFont="1" applyFill="1" applyBorder="1" applyAlignment="1" applyProtection="1">
      <alignment horizontal="left" vertical="center"/>
      <protection locked="0"/>
    </xf>
    <xf numFmtId="0" fontId="2" fillId="5" borderId="81" xfId="12" applyFont="1" applyFill="1" applyBorder="1" applyAlignment="1">
      <alignment horizontal="center" vertical="center" wrapText="1"/>
    </xf>
    <xf numFmtId="0" fontId="2" fillId="5" borderId="135" xfId="12" applyFont="1" applyFill="1" applyBorder="1" applyAlignment="1">
      <alignment horizontal="center" vertical="center" wrapText="1"/>
    </xf>
    <xf numFmtId="0" fontId="1" fillId="5" borderId="156" xfId="0" applyFont="1" applyFill="1" applyBorder="1" applyAlignment="1">
      <alignment horizontal="left" vertical="top" wrapText="1"/>
    </xf>
    <xf numFmtId="0" fontId="1" fillId="5" borderId="106" xfId="0" applyFont="1" applyFill="1" applyBorder="1" applyAlignment="1">
      <alignment horizontal="left" vertical="top" wrapText="1"/>
    </xf>
    <xf numFmtId="0" fontId="1" fillId="5" borderId="157" xfId="0" applyFont="1" applyFill="1" applyBorder="1" applyAlignment="1">
      <alignment horizontal="left" vertical="top" wrapText="1"/>
    </xf>
    <xf numFmtId="0" fontId="2" fillId="5" borderId="81" xfId="12" applyFont="1" applyFill="1" applyBorder="1" applyAlignment="1">
      <alignment horizontal="center" wrapText="1"/>
    </xf>
    <xf numFmtId="0" fontId="2" fillId="5" borderId="135" xfId="12" applyFont="1" applyFill="1" applyBorder="1" applyAlignment="1">
      <alignment horizontal="center" wrapText="1"/>
    </xf>
    <xf numFmtId="0" fontId="2" fillId="5" borderId="156" xfId="12" applyFont="1" applyFill="1" applyBorder="1" applyAlignment="1">
      <alignment horizontal="center" vertical="center"/>
    </xf>
    <xf numFmtId="0" fontId="2" fillId="5" borderId="106" xfId="12" applyFont="1" applyFill="1" applyBorder="1" applyAlignment="1">
      <alignment horizontal="center" vertical="center"/>
    </xf>
    <xf numFmtId="0" fontId="2" fillId="5" borderId="157" xfId="12" applyFont="1" applyFill="1" applyBorder="1" applyAlignment="1">
      <alignment horizontal="center" vertical="center"/>
    </xf>
    <xf numFmtId="200" fontId="2" fillId="5" borderId="156" xfId="5" applyNumberFormat="1" applyFont="1" applyFill="1" applyBorder="1" applyAlignment="1">
      <alignment horizontal="center" vertical="center" wrapText="1"/>
    </xf>
    <xf numFmtId="200" fontId="2" fillId="5" borderId="106" xfId="5" applyNumberFormat="1" applyFont="1" applyFill="1" applyBorder="1" applyAlignment="1">
      <alignment horizontal="center" vertical="center" wrapText="1"/>
    </xf>
    <xf numFmtId="200" fontId="2" fillId="5" borderId="157" xfId="5" applyNumberFormat="1" applyFont="1" applyFill="1" applyBorder="1" applyAlignment="1">
      <alignment horizontal="center" vertical="center" wrapText="1"/>
    </xf>
    <xf numFmtId="0" fontId="57" fillId="5" borderId="96" xfId="0" applyFont="1" applyFill="1" applyBorder="1" applyAlignment="1" applyProtection="1">
      <alignment horizontal="left" vertical="center"/>
      <protection locked="0"/>
    </xf>
    <xf numFmtId="0" fontId="54" fillId="12" borderId="111" xfId="0" applyFont="1" applyFill="1" applyBorder="1" applyAlignment="1" applyProtection="1">
      <alignment horizontal="left" vertical="center"/>
    </xf>
    <xf numFmtId="0" fontId="54" fillId="12" borderId="107" xfId="0" applyFont="1" applyFill="1" applyBorder="1" applyAlignment="1" applyProtection="1">
      <alignment horizontal="left" vertical="center"/>
    </xf>
    <xf numFmtId="0" fontId="54" fillId="12" borderId="79" xfId="0" applyFont="1" applyFill="1" applyBorder="1" applyAlignment="1" applyProtection="1">
      <alignment horizontal="left" vertical="center"/>
    </xf>
    <xf numFmtId="14" fontId="55" fillId="5" borderId="0" xfId="0" applyNumberFormat="1" applyFont="1" applyFill="1" applyBorder="1" applyAlignment="1" applyProtection="1">
      <alignment horizontal="left" vertical="center"/>
      <protection locked="0"/>
    </xf>
    <xf numFmtId="0" fontId="55" fillId="5" borderId="0" xfId="0" applyFont="1" applyFill="1" applyBorder="1" applyAlignment="1" applyProtection="1">
      <alignment horizontal="left" vertical="center"/>
      <protection locked="0"/>
    </xf>
    <xf numFmtId="200" fontId="2" fillId="5" borderId="111" xfId="5" applyNumberFormat="1" applyFont="1" applyFill="1" applyBorder="1" applyAlignment="1">
      <alignment horizontal="center" vertical="center" wrapText="1"/>
    </xf>
    <xf numFmtId="200" fontId="2" fillId="5" borderId="79" xfId="5" applyNumberFormat="1" applyFont="1" applyFill="1" applyBorder="1" applyAlignment="1">
      <alignment horizontal="center" vertical="center" wrapText="1"/>
    </xf>
    <xf numFmtId="14" fontId="55" fillId="5" borderId="96" xfId="0" applyNumberFormat="1" applyFont="1" applyFill="1" applyBorder="1" applyAlignment="1" applyProtection="1">
      <alignment horizontal="left" vertical="center"/>
      <protection locked="0"/>
    </xf>
    <xf numFmtId="0" fontId="2" fillId="5" borderId="111" xfId="12" applyFont="1" applyFill="1" applyBorder="1" applyAlignment="1">
      <alignment horizontal="center" vertical="center" wrapText="1"/>
    </xf>
    <xf numFmtId="0" fontId="2" fillId="5" borderId="107" xfId="12" applyFont="1" applyFill="1" applyBorder="1" applyAlignment="1">
      <alignment horizontal="center" vertical="center" wrapText="1"/>
    </xf>
    <xf numFmtId="0" fontId="2" fillId="5" borderId="79" xfId="12" applyFont="1" applyFill="1" applyBorder="1" applyAlignment="1">
      <alignment horizontal="center" vertical="center" wrapText="1"/>
    </xf>
    <xf numFmtId="0" fontId="2" fillId="5" borderId="146" xfId="12" applyFont="1" applyFill="1" applyBorder="1" applyAlignment="1">
      <alignment horizontal="center" vertical="center" wrapText="1"/>
    </xf>
    <xf numFmtId="0" fontId="2" fillId="5" borderId="77" xfId="12" applyFont="1" applyFill="1" applyBorder="1" applyAlignment="1">
      <alignment horizontal="center" vertical="center" wrapText="1"/>
    </xf>
    <xf numFmtId="0" fontId="2" fillId="5" borderId="78" xfId="12" applyFont="1" applyFill="1" applyBorder="1" applyAlignment="1">
      <alignment horizontal="center" vertical="center" wrapText="1"/>
    </xf>
    <xf numFmtId="200" fontId="2" fillId="5" borderId="81" xfId="5" applyNumberFormat="1" applyFont="1" applyFill="1" applyBorder="1" applyAlignment="1">
      <alignment horizontal="center" vertical="center" wrapText="1"/>
    </xf>
    <xf numFmtId="200" fontId="2" fillId="5" borderId="135" xfId="5" applyNumberFormat="1" applyFont="1" applyFill="1" applyBorder="1" applyAlignment="1">
      <alignment horizontal="center" vertical="center" wrapText="1"/>
    </xf>
    <xf numFmtId="0" fontId="2" fillId="5" borderId="342" xfId="12" applyFont="1" applyFill="1" applyBorder="1" applyAlignment="1">
      <alignment horizontal="center" vertical="center" wrapText="1"/>
    </xf>
    <xf numFmtId="0" fontId="2" fillId="5" borderId="342" xfId="12" applyFont="1" applyFill="1" applyBorder="1" applyAlignment="1">
      <alignment horizontal="center" wrapText="1"/>
    </xf>
    <xf numFmtId="200" fontId="2" fillId="5" borderId="342" xfId="5" applyNumberFormat="1" applyFont="1" applyFill="1" applyBorder="1" applyAlignment="1">
      <alignment horizontal="center" vertical="center" wrapText="1"/>
    </xf>
    <xf numFmtId="0" fontId="55" fillId="5" borderId="116" xfId="0" applyFont="1" applyFill="1" applyBorder="1" applyAlignment="1" applyProtection="1">
      <alignment horizontal="left" vertical="center" wrapText="1"/>
      <protection locked="0"/>
    </xf>
    <xf numFmtId="200" fontId="2" fillId="5" borderId="156" xfId="10" applyNumberFormat="1" applyFont="1" applyFill="1" applyBorder="1" applyAlignment="1" applyProtection="1">
      <alignment horizontal="center" vertical="center" wrapText="1"/>
      <protection locked="0"/>
    </xf>
    <xf numFmtId="200" fontId="2" fillId="5" borderId="157" xfId="10" applyNumberFormat="1" applyFont="1" applyFill="1" applyBorder="1" applyAlignment="1" applyProtection="1">
      <alignment horizontal="center" vertical="center" wrapText="1"/>
      <protection locked="0"/>
    </xf>
    <xf numFmtId="200" fontId="2" fillId="5" borderId="111" xfId="10" applyNumberFormat="1" applyFont="1" applyFill="1" applyBorder="1" applyAlignment="1" applyProtection="1">
      <alignment horizontal="center" vertical="center" wrapText="1"/>
      <protection locked="0"/>
    </xf>
    <xf numFmtId="200" fontId="2" fillId="5" borderId="79" xfId="10" applyNumberFormat="1" applyFont="1" applyFill="1" applyBorder="1" applyAlignment="1" applyProtection="1">
      <alignment horizontal="center" vertical="center" wrapText="1"/>
      <protection locked="0"/>
    </xf>
    <xf numFmtId="0" fontId="55" fillId="5" borderId="77" xfId="0" applyFont="1" applyFill="1" applyBorder="1" applyAlignment="1" applyProtection="1">
      <alignment horizontal="left" vertical="center" wrapText="1"/>
      <protection locked="0"/>
    </xf>
    <xf numFmtId="0" fontId="55" fillId="5" borderId="27" xfId="0" applyFont="1" applyFill="1" applyBorder="1" applyAlignment="1" applyProtection="1">
      <alignment horizontal="left" vertical="center"/>
      <protection locked="0"/>
    </xf>
    <xf numFmtId="0" fontId="55" fillId="5" borderId="77" xfId="0" applyFont="1" applyFill="1" applyBorder="1" applyAlignment="1" applyProtection="1">
      <alignment horizontal="left" vertical="center"/>
      <protection locked="0"/>
    </xf>
    <xf numFmtId="0" fontId="1" fillId="5" borderId="77" xfId="0" applyFont="1" applyFill="1" applyBorder="1" applyAlignment="1">
      <alignment horizontal="left" vertical="top" wrapText="1"/>
    </xf>
    <xf numFmtId="171" fontId="40" fillId="9" borderId="269" xfId="1" applyNumberFormat="1" applyFont="1" applyFill="1" applyBorder="1" applyAlignment="1">
      <alignment horizontal="center"/>
    </xf>
    <xf numFmtId="171" fontId="40" fillId="9" borderId="270" xfId="1" applyNumberFormat="1" applyFont="1" applyFill="1" applyBorder="1" applyAlignment="1">
      <alignment horizontal="center"/>
    </xf>
    <xf numFmtId="0" fontId="2" fillId="5" borderId="108" xfId="0" applyFont="1" applyFill="1" applyBorder="1" applyAlignment="1">
      <alignment horizontal="left"/>
    </xf>
    <xf numFmtId="0" fontId="2" fillId="5" borderId="27" xfId="0" applyFont="1" applyFill="1" applyBorder="1" applyAlignment="1">
      <alignment horizontal="left"/>
    </xf>
    <xf numFmtId="0" fontId="2" fillId="5" borderId="94" xfId="0" applyFont="1" applyFill="1" applyBorder="1" applyAlignment="1">
      <alignment horizontal="left"/>
    </xf>
    <xf numFmtId="0" fontId="1" fillId="5" borderId="108" xfId="0" applyFont="1" applyFill="1" applyBorder="1" applyAlignment="1">
      <alignment horizontal="left" wrapText="1"/>
    </xf>
    <xf numFmtId="0" fontId="1" fillId="5" borderId="27" xfId="0" applyFont="1" applyFill="1" applyBorder="1" applyAlignment="1">
      <alignment horizontal="left" wrapText="1"/>
    </xf>
    <xf numFmtId="0" fontId="1" fillId="5" borderId="94" xfId="0" applyFont="1" applyFill="1" applyBorder="1" applyAlignment="1">
      <alignment horizontal="left" wrapText="1"/>
    </xf>
    <xf numFmtId="0" fontId="1" fillId="5" borderId="175" xfId="0" applyFont="1" applyFill="1" applyBorder="1" applyAlignment="1">
      <alignment horizontal="left"/>
    </xf>
    <xf numFmtId="0" fontId="1" fillId="5" borderId="116" xfId="0" applyFont="1" applyFill="1" applyBorder="1" applyAlignment="1">
      <alignment horizontal="left"/>
    </xf>
    <xf numFmtId="0" fontId="1" fillId="5" borderId="176" xfId="0" applyFont="1" applyFill="1" applyBorder="1" applyAlignment="1">
      <alignment horizontal="left"/>
    </xf>
    <xf numFmtId="0" fontId="1" fillId="5" borderId="27" xfId="0" applyFont="1" applyFill="1" applyBorder="1" applyAlignment="1">
      <alignment wrapText="1"/>
    </xf>
    <xf numFmtId="0" fontId="1" fillId="5" borderId="94" xfId="0" applyFont="1" applyFill="1" applyBorder="1" applyAlignment="1">
      <alignment wrapText="1"/>
    </xf>
    <xf numFmtId="0" fontId="1" fillId="5" borderId="108" xfId="0" applyFont="1" applyFill="1" applyBorder="1" applyAlignment="1">
      <alignment wrapText="1"/>
    </xf>
    <xf numFmtId="0" fontId="45" fillId="9" borderId="160" xfId="0" applyFont="1" applyFill="1" applyBorder="1" applyAlignment="1">
      <alignment horizontal="center"/>
    </xf>
    <xf numFmtId="0" fontId="45" fillId="9" borderId="130" xfId="0" applyFont="1" applyFill="1" applyBorder="1" applyAlignment="1">
      <alignment horizontal="center"/>
    </xf>
    <xf numFmtId="0" fontId="45" fillId="9" borderId="131" xfId="0" applyFont="1" applyFill="1" applyBorder="1" applyAlignment="1">
      <alignment horizontal="center"/>
    </xf>
    <xf numFmtId="0" fontId="45" fillId="9" borderId="205" xfId="0" applyFont="1" applyFill="1" applyBorder="1" applyAlignment="1">
      <alignment horizontal="center"/>
    </xf>
    <xf numFmtId="0" fontId="45" fillId="9" borderId="0" xfId="0" applyFont="1" applyFill="1" applyBorder="1" applyAlignment="1">
      <alignment horizontal="center"/>
    </xf>
    <xf numFmtId="0" fontId="45" fillId="9" borderId="204" xfId="0" applyFont="1" applyFill="1" applyBorder="1" applyAlignment="1">
      <alignment horizontal="center"/>
    </xf>
    <xf numFmtId="0" fontId="1" fillId="5" borderId="15" xfId="0" applyFont="1" applyFill="1" applyBorder="1" applyAlignment="1">
      <alignment horizontal="left" wrapText="1"/>
    </xf>
    <xf numFmtId="0" fontId="1" fillId="5" borderId="175" xfId="0" applyFont="1" applyFill="1" applyBorder="1" applyAlignment="1">
      <alignment horizontal="left" wrapText="1"/>
    </xf>
    <xf numFmtId="0" fontId="1" fillId="5" borderId="116" xfId="0" applyFont="1" applyFill="1" applyBorder="1" applyAlignment="1">
      <alignment horizontal="left" wrapText="1"/>
    </xf>
    <xf numFmtId="0" fontId="1" fillId="5" borderId="176" xfId="0" applyFont="1" applyFill="1" applyBorder="1" applyAlignment="1">
      <alignment horizontal="left" wrapText="1"/>
    </xf>
    <xf numFmtId="0" fontId="45" fillId="9" borderId="162" xfId="0" applyFont="1" applyFill="1" applyBorder="1" applyAlignment="1">
      <alignment horizontal="center"/>
    </xf>
    <xf numFmtId="0" fontId="45" fillId="9" borderId="77" xfId="0" applyFont="1" applyFill="1" applyBorder="1" applyAlignment="1">
      <alignment horizontal="center"/>
    </xf>
    <xf numFmtId="0" fontId="45" fillId="9" borderId="163" xfId="0" applyFont="1" applyFill="1" applyBorder="1" applyAlignment="1">
      <alignment horizontal="center"/>
    </xf>
    <xf numFmtId="0" fontId="1" fillId="5" borderId="108" xfId="0" applyFont="1" applyFill="1" applyBorder="1" applyAlignment="1">
      <alignment horizontal="justify" vertical="top" wrapText="1"/>
    </xf>
    <xf numFmtId="0" fontId="1" fillId="5" borderId="27" xfId="0" applyFont="1" applyFill="1" applyBorder="1" applyAlignment="1">
      <alignment horizontal="justify" vertical="top" wrapText="1"/>
    </xf>
    <xf numFmtId="0" fontId="1" fillId="5" borderId="94" xfId="0" applyFont="1" applyFill="1" applyBorder="1" applyAlignment="1">
      <alignment horizontal="justify" vertical="top" wrapText="1"/>
    </xf>
    <xf numFmtId="0" fontId="2" fillId="5" borderId="108" xfId="0" applyFont="1" applyFill="1" applyBorder="1" applyAlignment="1">
      <alignment horizontal="center" wrapText="1"/>
    </xf>
    <xf numFmtId="0" fontId="2" fillId="5" borderId="27" xfId="0" applyFont="1" applyFill="1" applyBorder="1" applyAlignment="1">
      <alignment horizontal="center" wrapText="1"/>
    </xf>
    <xf numFmtId="0" fontId="2" fillId="5" borderId="94" xfId="0" applyFont="1" applyFill="1" applyBorder="1" applyAlignment="1">
      <alignment horizontal="center" wrapText="1"/>
    </xf>
    <xf numFmtId="0" fontId="45" fillId="9" borderId="91" xfId="0" applyFont="1" applyFill="1" applyBorder="1" applyAlignment="1">
      <alignment horizontal="center" wrapText="1"/>
    </xf>
    <xf numFmtId="0" fontId="45" fillId="9" borderId="177" xfId="0" applyFont="1" applyFill="1" applyBorder="1" applyAlignment="1">
      <alignment horizontal="center" wrapText="1"/>
    </xf>
    <xf numFmtId="0" fontId="1" fillId="5" borderId="178" xfId="0" applyFont="1" applyFill="1" applyBorder="1" applyAlignment="1">
      <alignment horizontal="left" wrapText="1"/>
    </xf>
    <xf numFmtId="0" fontId="2" fillId="5" borderId="97" xfId="0" applyFont="1" applyFill="1" applyBorder="1" applyAlignment="1">
      <alignment horizontal="left"/>
    </xf>
    <xf numFmtId="0" fontId="2" fillId="5" borderId="250" xfId="0" applyFont="1" applyFill="1" applyBorder="1" applyAlignment="1">
      <alignment horizontal="left"/>
    </xf>
    <xf numFmtId="0" fontId="2" fillId="5" borderId="92" xfId="0" applyFont="1" applyFill="1" applyBorder="1" applyAlignment="1">
      <alignment horizontal="left"/>
    </xf>
    <xf numFmtId="0" fontId="2" fillId="5" borderId="93" xfId="0" applyFont="1" applyFill="1" applyBorder="1" applyAlignment="1">
      <alignment horizontal="left"/>
    </xf>
    <xf numFmtId="0" fontId="1" fillId="5" borderId="109" xfId="0" applyFont="1" applyFill="1" applyBorder="1" applyAlignment="1">
      <alignment horizontal="left"/>
    </xf>
    <xf numFmtId="0" fontId="1" fillId="5" borderId="110" xfId="0" applyFont="1" applyFill="1" applyBorder="1" applyAlignment="1">
      <alignment horizontal="left"/>
    </xf>
    <xf numFmtId="0" fontId="1" fillId="5" borderId="27" xfId="0" applyFont="1" applyFill="1" applyBorder="1" applyAlignment="1">
      <alignment horizontal="left"/>
    </xf>
    <xf numFmtId="0" fontId="1" fillId="5" borderId="94" xfId="0" applyFont="1" applyFill="1" applyBorder="1" applyAlignment="1">
      <alignment horizontal="left"/>
    </xf>
    <xf numFmtId="0" fontId="2" fillId="5" borderId="98" xfId="0" applyFont="1" applyFill="1" applyBorder="1" applyAlignment="1">
      <alignment wrapText="1"/>
    </xf>
    <xf numFmtId="0" fontId="2" fillId="5" borderId="96" xfId="0" applyFont="1" applyFill="1" applyBorder="1" applyAlignment="1">
      <alignment wrapText="1"/>
    </xf>
    <xf numFmtId="0" fontId="2" fillId="5" borderId="27" xfId="0" applyFont="1" applyFill="1" applyBorder="1" applyAlignment="1">
      <alignment wrapText="1"/>
    </xf>
    <xf numFmtId="0" fontId="2" fillId="5" borderId="94" xfId="0" applyFont="1" applyFill="1" applyBorder="1" applyAlignment="1">
      <alignment wrapText="1"/>
    </xf>
    <xf numFmtId="0" fontId="45" fillId="9" borderId="22" xfId="1" applyFont="1" applyFill="1" applyBorder="1" applyAlignment="1">
      <alignment horizontal="center"/>
    </xf>
    <xf numFmtId="0" fontId="45" fillId="9" borderId="169" xfId="1" applyFont="1" applyFill="1" applyBorder="1" applyAlignment="1">
      <alignment horizontal="center"/>
    </xf>
    <xf numFmtId="171" fontId="40" fillId="9" borderId="173" xfId="1" applyNumberFormat="1" applyFont="1" applyFill="1" applyBorder="1" applyAlignment="1">
      <alignment horizontal="center" vertical="center"/>
    </xf>
    <xf numFmtId="171" fontId="8" fillId="5" borderId="26" xfId="1" applyNumberFormat="1" applyFont="1" applyFill="1" applyBorder="1" applyAlignment="1">
      <alignment horizontal="left"/>
    </xf>
    <xf numFmtId="171" fontId="8" fillId="5" borderId="27" xfId="1" applyNumberFormat="1" applyFont="1" applyFill="1" applyBorder="1" applyAlignment="1">
      <alignment horizontal="left"/>
    </xf>
    <xf numFmtId="171" fontId="8" fillId="5" borderId="127" xfId="1" applyNumberFormat="1" applyFont="1" applyFill="1" applyBorder="1" applyAlignment="1">
      <alignment horizontal="left"/>
    </xf>
    <xf numFmtId="0" fontId="45" fillId="9" borderId="23" xfId="1" applyFont="1" applyFill="1" applyBorder="1" applyAlignment="1">
      <alignment horizontal="center"/>
    </xf>
    <xf numFmtId="0" fontId="45" fillId="9" borderId="30" xfId="1" applyFont="1" applyFill="1" applyBorder="1" applyAlignment="1">
      <alignment horizontal="center"/>
    </xf>
    <xf numFmtId="0" fontId="45" fillId="9" borderId="0" xfId="1" applyFont="1" applyFill="1" applyBorder="1" applyAlignment="1">
      <alignment horizontal="center"/>
    </xf>
    <xf numFmtId="0" fontId="45" fillId="9" borderId="18" xfId="1" applyFont="1" applyFill="1" applyBorder="1" applyAlignment="1">
      <alignment horizontal="center"/>
    </xf>
    <xf numFmtId="171" fontId="45" fillId="9" borderId="22" xfId="1" applyNumberFormat="1" applyFont="1" applyFill="1" applyBorder="1" applyAlignment="1">
      <alignment horizontal="center"/>
    </xf>
    <xf numFmtId="171" fontId="45" fillId="9" borderId="23" xfId="1" applyNumberFormat="1" applyFont="1" applyFill="1" applyBorder="1" applyAlignment="1">
      <alignment horizontal="center"/>
    </xf>
    <xf numFmtId="171" fontId="45" fillId="9" borderId="169" xfId="1" applyNumberFormat="1" applyFont="1" applyFill="1" applyBorder="1" applyAlignment="1">
      <alignment horizontal="center"/>
    </xf>
    <xf numFmtId="171" fontId="2" fillId="5" borderId="15" xfId="1" applyNumberFormat="1" applyFont="1" applyFill="1" applyBorder="1" applyAlignment="1">
      <alignment horizontal="center"/>
    </xf>
    <xf numFmtId="171" fontId="2" fillId="5" borderId="27" xfId="1" applyNumberFormat="1" applyFont="1" applyFill="1" applyBorder="1" applyAlignment="1">
      <alignment horizontal="center"/>
    </xf>
    <xf numFmtId="171" fontId="2" fillId="5" borderId="28" xfId="1" applyNumberFormat="1" applyFont="1" applyFill="1" applyBorder="1" applyAlignment="1">
      <alignment horizontal="center"/>
    </xf>
    <xf numFmtId="171" fontId="45" fillId="9" borderId="30" xfId="1" applyNumberFormat="1" applyFont="1" applyFill="1" applyBorder="1" applyAlignment="1">
      <alignment horizontal="center"/>
    </xf>
    <xf numFmtId="171" fontId="45" fillId="9" borderId="0" xfId="1" applyNumberFormat="1" applyFont="1" applyFill="1" applyBorder="1" applyAlignment="1">
      <alignment horizontal="center"/>
    </xf>
    <xf numFmtId="171" fontId="45" fillId="9" borderId="18" xfId="1" applyNumberFormat="1" applyFont="1" applyFill="1" applyBorder="1" applyAlignment="1">
      <alignment horizontal="center"/>
    </xf>
    <xf numFmtId="171" fontId="2" fillId="5" borderId="172" xfId="1" applyNumberFormat="1" applyFont="1" applyFill="1" applyBorder="1" applyAlignment="1">
      <alignment vertical="center"/>
    </xf>
    <xf numFmtId="171" fontId="2" fillId="5" borderId="47" xfId="1" applyNumberFormat="1" applyFont="1" applyFill="1" applyBorder="1" applyAlignment="1">
      <alignment vertical="center"/>
    </xf>
    <xf numFmtId="171" fontId="2" fillId="5" borderId="30" xfId="1" applyNumberFormat="1" applyFont="1" applyFill="1" applyBorder="1" applyAlignment="1">
      <alignment horizontal="center"/>
    </xf>
    <xf numFmtId="171" fontId="2" fillId="5" borderId="0" xfId="1" applyNumberFormat="1" applyFont="1" applyFill="1" applyBorder="1" applyAlignment="1">
      <alignment horizontal="center"/>
    </xf>
    <xf numFmtId="171" fontId="2" fillId="5" borderId="18" xfId="1" applyNumberFormat="1" applyFont="1" applyFill="1" applyBorder="1" applyAlignment="1">
      <alignment horizontal="center"/>
    </xf>
    <xf numFmtId="0" fontId="1" fillId="5" borderId="49" xfId="1" applyFont="1" applyFill="1" applyBorder="1" applyAlignment="1">
      <alignment wrapText="1"/>
    </xf>
    <xf numFmtId="0" fontId="1" fillId="5" borderId="0" xfId="1" applyFont="1" applyFill="1" applyBorder="1" applyAlignment="1">
      <alignment wrapText="1"/>
    </xf>
    <xf numFmtId="0" fontId="1" fillId="5" borderId="51" xfId="1" applyFont="1" applyFill="1" applyBorder="1" applyAlignment="1">
      <alignment wrapText="1"/>
    </xf>
    <xf numFmtId="0" fontId="45" fillId="9" borderId="49" xfId="1" applyFont="1" applyFill="1" applyBorder="1" applyAlignment="1">
      <alignment horizontal="center"/>
    </xf>
    <xf numFmtId="0" fontId="45" fillId="9" borderId="51" xfId="1" applyFont="1" applyFill="1" applyBorder="1" applyAlignment="1">
      <alignment horizontal="center"/>
    </xf>
    <xf numFmtId="0" fontId="2" fillId="5" borderId="99" xfId="1" applyFont="1" applyFill="1" applyBorder="1" applyAlignment="1">
      <alignment horizontal="center"/>
    </xf>
    <xf numFmtId="0" fontId="2" fillId="5" borderId="60" xfId="1" applyFont="1" applyFill="1" applyBorder="1" applyAlignment="1">
      <alignment horizontal="center"/>
    </xf>
    <xf numFmtId="0" fontId="2" fillId="5" borderId="53" xfId="1" applyFont="1" applyFill="1" applyBorder="1" applyAlignment="1">
      <alignment horizontal="center"/>
    </xf>
    <xf numFmtId="0" fontId="2" fillId="5" borderId="41" xfId="1" applyFont="1" applyFill="1" applyBorder="1" applyAlignment="1">
      <alignment horizontal="center"/>
    </xf>
    <xf numFmtId="0" fontId="2" fillId="5" borderId="164" xfId="1" applyFont="1" applyFill="1" applyBorder="1" applyAlignment="1">
      <alignment horizontal="center"/>
    </xf>
    <xf numFmtId="0" fontId="45" fillId="9" borderId="160" xfId="1" applyFont="1" applyFill="1" applyBorder="1" applyAlignment="1">
      <alignment horizontal="center"/>
    </xf>
    <xf numFmtId="0" fontId="45" fillId="9" borderId="130" xfId="1" applyFont="1" applyFill="1" applyBorder="1" applyAlignment="1">
      <alignment horizontal="center"/>
    </xf>
    <xf numFmtId="0" fontId="45" fillId="9" borderId="131" xfId="1" applyFont="1" applyFill="1" applyBorder="1" applyAlignment="1">
      <alignment horizontal="center"/>
    </xf>
    <xf numFmtId="0" fontId="2" fillId="5" borderId="165" xfId="1" applyFont="1" applyFill="1" applyBorder="1" applyAlignment="1">
      <alignment horizontal="center"/>
    </xf>
    <xf numFmtId="0" fontId="2" fillId="5" borderId="170" xfId="1" applyFont="1" applyFill="1" applyBorder="1" applyAlignment="1">
      <alignment horizontal="center"/>
    </xf>
    <xf numFmtId="0" fontId="2" fillId="5" borderId="106" xfId="1" applyFont="1" applyFill="1" applyBorder="1" applyAlignment="1">
      <alignment horizontal="center"/>
    </xf>
    <xf numFmtId="0" fontId="2" fillId="5" borderId="43" xfId="1" applyFont="1" applyFill="1" applyBorder="1" applyAlignment="1">
      <alignment horizontal="center"/>
    </xf>
    <xf numFmtId="0" fontId="2" fillId="5" borderId="174" xfId="1" applyFont="1" applyFill="1" applyBorder="1" applyAlignment="1">
      <alignment horizontal="center"/>
    </xf>
    <xf numFmtId="0" fontId="2" fillId="5" borderId="16" xfId="1" applyFont="1" applyFill="1" applyBorder="1" applyAlignment="1">
      <alignment horizontal="center"/>
    </xf>
    <xf numFmtId="0" fontId="2" fillId="5" borderId="11" xfId="1" applyFont="1" applyFill="1" applyBorder="1" applyAlignment="1">
      <alignment horizontal="center"/>
    </xf>
    <xf numFmtId="0" fontId="2" fillId="5" borderId="149" xfId="1" applyFont="1" applyFill="1" applyBorder="1" applyAlignment="1">
      <alignment horizontal="center"/>
    </xf>
    <xf numFmtId="0" fontId="2" fillId="5" borderId="149" xfId="1" applyFont="1" applyFill="1" applyBorder="1" applyAlignment="1">
      <alignment horizontal="center" wrapText="1"/>
    </xf>
    <xf numFmtId="0" fontId="2" fillId="5" borderId="62" xfId="1" applyFont="1" applyFill="1" applyBorder="1" applyAlignment="1">
      <alignment horizontal="center" wrapText="1"/>
    </xf>
    <xf numFmtId="0" fontId="2" fillId="5" borderId="111" xfId="1" applyFont="1" applyFill="1" applyBorder="1" applyAlignment="1">
      <alignment horizontal="center"/>
    </xf>
    <xf numFmtId="0" fontId="2" fillId="5" borderId="79" xfId="1" applyFont="1" applyFill="1" applyBorder="1" applyAlignment="1">
      <alignment horizontal="center"/>
    </xf>
    <xf numFmtId="0" fontId="1" fillId="5" borderId="30" xfId="1" applyFont="1" applyFill="1" applyBorder="1" applyAlignment="1">
      <alignment wrapText="1"/>
    </xf>
    <xf numFmtId="0" fontId="1" fillId="5" borderId="18" xfId="1" applyFont="1" applyFill="1" applyBorder="1" applyAlignment="1">
      <alignment wrapText="1"/>
    </xf>
    <xf numFmtId="0" fontId="1" fillId="5" borderId="4" xfId="1" applyFont="1" applyFill="1" applyBorder="1" applyAlignment="1">
      <alignment horizontal="left" wrapText="1"/>
    </xf>
    <xf numFmtId="0" fontId="1" fillId="5" borderId="0" xfId="1" applyFont="1" applyFill="1" applyAlignment="1">
      <alignment wrapText="1"/>
    </xf>
    <xf numFmtId="0" fontId="2" fillId="5" borderId="157" xfId="1" applyFont="1" applyFill="1" applyBorder="1" applyAlignment="1">
      <alignment horizontal="center"/>
    </xf>
    <xf numFmtId="0" fontId="2" fillId="5" borderId="70" xfId="1" applyFont="1" applyFill="1" applyBorder="1" applyAlignment="1">
      <alignment horizontal="center" vertical="center" wrapText="1"/>
    </xf>
    <xf numFmtId="0" fontId="2" fillId="5" borderId="171" xfId="1" applyFont="1" applyFill="1" applyBorder="1" applyAlignment="1">
      <alignment horizontal="center" vertical="center" wrapText="1"/>
    </xf>
    <xf numFmtId="0" fontId="1" fillId="5" borderId="149" xfId="1" applyFont="1" applyFill="1" applyBorder="1" applyAlignment="1">
      <alignment horizontal="left" wrapText="1"/>
    </xf>
    <xf numFmtId="0" fontId="1" fillId="5" borderId="16" xfId="1" applyFont="1" applyFill="1" applyBorder="1" applyAlignment="1">
      <alignment horizontal="left" wrapText="1"/>
    </xf>
    <xf numFmtId="0" fontId="1" fillId="5" borderId="15" xfId="1" applyFont="1" applyFill="1" applyBorder="1" applyAlignment="1">
      <alignment horizontal="left" wrapText="1"/>
    </xf>
    <xf numFmtId="0" fontId="1" fillId="5" borderId="127" xfId="1" applyFont="1" applyFill="1" applyBorder="1" applyAlignment="1">
      <alignment horizontal="left" wrapText="1"/>
    </xf>
    <xf numFmtId="0" fontId="2" fillId="5" borderId="156" xfId="1" applyFont="1" applyFill="1" applyBorder="1" applyAlignment="1">
      <alignment horizontal="center"/>
    </xf>
    <xf numFmtId="0" fontId="1" fillId="5" borderId="76" xfId="1" applyFont="1" applyFill="1" applyBorder="1" applyAlignment="1">
      <alignment horizontal="left"/>
    </xf>
    <xf numFmtId="0" fontId="1" fillId="5" borderId="77" xfId="1" applyFont="1" applyFill="1" applyBorder="1" applyAlignment="1">
      <alignment horizontal="left"/>
    </xf>
    <xf numFmtId="0" fontId="1" fillId="5" borderId="78" xfId="1" applyFont="1" applyFill="1" applyBorder="1" applyAlignment="1">
      <alignment horizontal="left"/>
    </xf>
    <xf numFmtId="0" fontId="2" fillId="5" borderId="30" xfId="1" applyFont="1" applyFill="1" applyBorder="1" applyAlignment="1">
      <alignment horizontal="center"/>
    </xf>
    <xf numFmtId="0" fontId="2" fillId="5" borderId="107" xfId="1" applyFont="1" applyFill="1" applyBorder="1" applyAlignment="1">
      <alignment horizontal="center"/>
    </xf>
    <xf numFmtId="0" fontId="2" fillId="5" borderId="166" xfId="1" applyFont="1" applyFill="1" applyBorder="1" applyAlignment="1">
      <alignment horizontal="center"/>
    </xf>
    <xf numFmtId="0" fontId="1" fillId="5" borderId="167" xfId="1" applyFont="1" applyFill="1" applyBorder="1" applyAlignment="1">
      <alignment horizontal="left"/>
    </xf>
    <xf numFmtId="0" fontId="1" fillId="5" borderId="110" xfId="1" applyFont="1" applyFill="1" applyBorder="1" applyAlignment="1">
      <alignment horizontal="left"/>
    </xf>
    <xf numFmtId="0" fontId="1" fillId="5" borderId="168" xfId="1" applyFont="1" applyFill="1" applyBorder="1" applyAlignment="1">
      <alignment horizontal="left"/>
    </xf>
    <xf numFmtId="0" fontId="2" fillId="5" borderId="108" xfId="1" applyFont="1" applyFill="1" applyBorder="1" applyAlignment="1">
      <alignment horizontal="left"/>
    </xf>
    <xf numFmtId="0" fontId="2" fillId="5" borderId="27" xfId="1" applyFont="1" applyFill="1" applyBorder="1" applyAlignment="1">
      <alignment horizontal="left"/>
    </xf>
    <xf numFmtId="0" fontId="2" fillId="5" borderId="94" xfId="1" applyFont="1" applyFill="1" applyBorder="1" applyAlignment="1">
      <alignment horizontal="left"/>
    </xf>
    <xf numFmtId="0" fontId="1" fillId="5" borderId="85" xfId="1" applyFont="1" applyFill="1" applyBorder="1" applyAlignment="1">
      <alignment horizontal="center"/>
    </xf>
    <xf numFmtId="0" fontId="1" fillId="5" borderId="161" xfId="1" applyFont="1" applyFill="1" applyBorder="1" applyAlignment="1">
      <alignment horizontal="center"/>
    </xf>
    <xf numFmtId="0" fontId="1" fillId="5" borderId="49" xfId="1" applyFont="1" applyFill="1" applyBorder="1" applyAlignment="1">
      <alignment vertical="center" wrapText="1"/>
    </xf>
    <xf numFmtId="0" fontId="1" fillId="5" borderId="0" xfId="1" applyFont="1" applyFill="1" applyBorder="1" applyAlignment="1">
      <alignment vertical="center" wrapText="1"/>
    </xf>
    <xf numFmtId="0" fontId="1" fillId="5" borderId="51" xfId="1" applyFont="1" applyFill="1" applyBorder="1" applyAlignment="1">
      <alignment vertical="center" wrapText="1"/>
    </xf>
    <xf numFmtId="0" fontId="45" fillId="9" borderId="162" xfId="1" applyFont="1" applyFill="1" applyBorder="1" applyAlignment="1">
      <alignment horizontal="center"/>
    </xf>
    <xf numFmtId="0" fontId="45" fillId="9" borderId="77" xfId="1" applyFont="1" applyFill="1" applyBorder="1" applyAlignment="1">
      <alignment horizontal="center"/>
    </xf>
    <xf numFmtId="0" fontId="45" fillId="9" borderId="163" xfId="1" applyFont="1" applyFill="1" applyBorder="1" applyAlignment="1">
      <alignment horizontal="center"/>
    </xf>
    <xf numFmtId="0" fontId="1" fillId="5" borderId="109" xfId="0" applyFont="1" applyFill="1" applyBorder="1" applyAlignment="1">
      <alignment horizontal="left" wrapText="1"/>
    </xf>
    <xf numFmtId="0" fontId="1" fillId="5" borderId="110" xfId="0" applyFont="1" applyFill="1" applyBorder="1" applyAlignment="1">
      <alignment horizontal="left" wrapText="1"/>
    </xf>
    <xf numFmtId="0" fontId="1" fillId="5" borderId="95" xfId="0" applyFont="1" applyFill="1" applyBorder="1" applyAlignment="1">
      <alignment horizontal="left" wrapText="1"/>
    </xf>
    <xf numFmtId="0" fontId="1" fillId="5" borderId="205" xfId="0" applyFont="1" applyFill="1" applyBorder="1" applyAlignment="1">
      <alignment horizontal="left" wrapText="1"/>
    </xf>
    <xf numFmtId="0" fontId="1" fillId="5" borderId="0" xfId="0" applyFont="1" applyFill="1" applyBorder="1" applyAlignment="1">
      <alignment horizontal="left" wrapText="1"/>
    </xf>
    <xf numFmtId="0" fontId="1" fillId="5" borderId="204" xfId="0" applyFont="1" applyFill="1" applyBorder="1" applyAlignment="1">
      <alignment horizontal="left" wrapText="1"/>
    </xf>
    <xf numFmtId="0" fontId="2" fillId="5" borderId="205" xfId="0" applyFont="1" applyFill="1" applyBorder="1" applyAlignment="1">
      <alignment horizontal="left" wrapText="1"/>
    </xf>
    <xf numFmtId="0" fontId="2" fillId="5" borderId="0" xfId="0" applyFont="1" applyFill="1" applyBorder="1" applyAlignment="1">
      <alignment horizontal="left" wrapText="1"/>
    </xf>
    <xf numFmtId="0" fontId="2" fillId="5" borderId="51" xfId="0" applyFont="1" applyFill="1" applyBorder="1" applyAlignment="1">
      <alignment horizontal="left" wrapText="1"/>
    </xf>
    <xf numFmtId="0" fontId="1" fillId="5" borderId="91" xfId="0" applyFont="1" applyFill="1" applyBorder="1" applyAlignment="1">
      <alignment horizontal="left" wrapText="1"/>
    </xf>
    <xf numFmtId="0" fontId="1" fillId="5" borderId="92" xfId="0" applyFont="1" applyFill="1" applyBorder="1" applyAlignment="1">
      <alignment horizontal="left" wrapText="1"/>
    </xf>
    <xf numFmtId="0" fontId="2" fillId="5" borderId="205" xfId="0" applyFont="1" applyFill="1" applyBorder="1" applyAlignment="1">
      <alignment horizontal="left"/>
    </xf>
    <xf numFmtId="0" fontId="2" fillId="5" borderId="0" xfId="0" applyFont="1" applyFill="1" applyBorder="1" applyAlignment="1">
      <alignment horizontal="left"/>
    </xf>
    <xf numFmtId="0" fontId="2" fillId="5" borderId="51" xfId="0" applyFont="1" applyFill="1" applyBorder="1" applyAlignment="1">
      <alignment horizontal="left"/>
    </xf>
    <xf numFmtId="0" fontId="1" fillId="5" borderId="61" xfId="0" applyFont="1" applyFill="1" applyBorder="1" applyAlignment="1">
      <alignment horizontal="left"/>
    </xf>
    <xf numFmtId="0" fontId="1" fillId="5" borderId="50" xfId="0" applyFont="1" applyFill="1" applyBorder="1" applyAlignment="1">
      <alignment horizontal="left"/>
    </xf>
    <xf numFmtId="0" fontId="1" fillId="5" borderId="52" xfId="0" applyFont="1" applyFill="1" applyBorder="1" applyAlignment="1">
      <alignment horizontal="left"/>
    </xf>
    <xf numFmtId="0" fontId="45" fillId="9" borderId="49" xfId="0" applyFont="1" applyFill="1" applyBorder="1" applyAlignment="1">
      <alignment horizontal="center" wrapText="1"/>
    </xf>
    <xf numFmtId="0" fontId="2" fillId="5" borderId="108" xfId="0" applyFont="1" applyFill="1" applyBorder="1" applyAlignment="1">
      <alignment wrapText="1"/>
    </xf>
    <xf numFmtId="0" fontId="2" fillId="5" borderId="108" xfId="0" applyFont="1" applyFill="1" applyBorder="1" applyAlignment="1">
      <alignment horizontal="left" wrapText="1"/>
    </xf>
    <xf numFmtId="0" fontId="2" fillId="5" borderId="27" xfId="0" applyFont="1" applyFill="1" applyBorder="1" applyAlignment="1">
      <alignment horizontal="left" wrapText="1"/>
    </xf>
    <xf numFmtId="0" fontId="1" fillId="5" borderId="249" xfId="0" applyFont="1" applyFill="1" applyBorder="1" applyAlignment="1">
      <alignment horizontal="left"/>
    </xf>
    <xf numFmtId="0" fontId="1" fillId="5" borderId="213" xfId="0" applyFont="1" applyFill="1" applyBorder="1" applyAlignment="1">
      <alignment horizontal="left"/>
    </xf>
    <xf numFmtId="0" fontId="2" fillId="5" borderId="207" xfId="0" applyFont="1" applyFill="1" applyBorder="1" applyAlignment="1">
      <alignment horizontal="center" wrapText="1"/>
    </xf>
    <xf numFmtId="0" fontId="2" fillId="5" borderId="208" xfId="0" applyFont="1" applyFill="1" applyBorder="1" applyAlignment="1">
      <alignment horizontal="center" wrapText="1"/>
    </xf>
    <xf numFmtId="0" fontId="2" fillId="5" borderId="53" xfId="0" applyFont="1" applyFill="1" applyBorder="1" applyAlignment="1">
      <alignment horizontal="center" wrapText="1"/>
    </xf>
    <xf numFmtId="0" fontId="2" fillId="5" borderId="74" xfId="0" applyFont="1" applyFill="1" applyBorder="1" applyAlignment="1">
      <alignment horizontal="center" wrapText="1"/>
    </xf>
    <xf numFmtId="0" fontId="1" fillId="5" borderId="4" xfId="0" applyFont="1" applyFill="1" applyBorder="1" applyAlignment="1">
      <alignment horizontal="center" wrapText="1"/>
    </xf>
    <xf numFmtId="0" fontId="1" fillId="5" borderId="73" xfId="0" applyFont="1" applyFill="1" applyBorder="1" applyAlignment="1">
      <alignment horizontal="center" wrapText="1"/>
    </xf>
    <xf numFmtId="0" fontId="1" fillId="5" borderId="54" xfId="0" applyFont="1" applyFill="1" applyBorder="1" applyAlignment="1">
      <alignment horizontal="center" wrapText="1"/>
    </xf>
    <xf numFmtId="0" fontId="1" fillId="5" borderId="75" xfId="0" applyFont="1" applyFill="1" applyBorder="1" applyAlignment="1">
      <alignment horizontal="center" wrapText="1"/>
    </xf>
    <xf numFmtId="0" fontId="2" fillId="5" borderId="251" xfId="0" applyFont="1" applyFill="1" applyBorder="1" applyAlignment="1">
      <alignment horizontal="left" wrapText="1"/>
    </xf>
    <xf numFmtId="0" fontId="2" fillId="5" borderId="107" xfId="0" applyFont="1" applyFill="1" applyBorder="1" applyAlignment="1">
      <alignment horizontal="left" wrapText="1"/>
    </xf>
    <xf numFmtId="0" fontId="1" fillId="5" borderId="246" xfId="1" applyFont="1" applyFill="1" applyBorder="1" applyAlignment="1">
      <alignment horizontal="left"/>
    </xf>
    <xf numFmtId="0" fontId="1" fillId="5" borderId="247" xfId="1" applyFont="1" applyFill="1" applyBorder="1" applyAlignment="1">
      <alignment horizontal="left"/>
    </xf>
    <xf numFmtId="0" fontId="1" fillId="5" borderId="248" xfId="1" applyFont="1" applyFill="1" applyBorder="1" applyAlignment="1">
      <alignment horizontal="left"/>
    </xf>
    <xf numFmtId="0" fontId="1" fillId="5" borderId="138" xfId="1" applyFont="1" applyFill="1" applyBorder="1" applyAlignment="1">
      <alignment horizontal="left" wrapText="1"/>
    </xf>
    <xf numFmtId="0" fontId="1" fillId="5" borderId="0" xfId="1" applyFont="1" applyFill="1" applyBorder="1" applyAlignment="1">
      <alignment horizontal="left" wrapText="1"/>
    </xf>
    <xf numFmtId="0" fontId="1" fillId="5" borderId="101" xfId="1" applyFont="1" applyFill="1" applyBorder="1" applyAlignment="1">
      <alignment horizontal="left" wrapText="1"/>
    </xf>
    <xf numFmtId="0" fontId="48" fillId="5" borderId="156" xfId="0" applyFont="1" applyFill="1" applyBorder="1" applyAlignment="1">
      <alignment horizontal="center"/>
    </xf>
    <xf numFmtId="0" fontId="48" fillId="5" borderId="106" xfId="0" applyFont="1" applyFill="1" applyBorder="1" applyAlignment="1">
      <alignment horizontal="center"/>
    </xf>
    <xf numFmtId="0" fontId="48" fillId="5" borderId="157" xfId="0" applyFont="1" applyFill="1" applyBorder="1" applyAlignment="1">
      <alignment horizontal="center"/>
    </xf>
    <xf numFmtId="0" fontId="1" fillId="5" borderId="83" xfId="1" applyFont="1" applyFill="1" applyBorder="1" applyAlignment="1">
      <alignment horizontal="center" wrapText="1"/>
    </xf>
    <xf numFmtId="0" fontId="1" fillId="5" borderId="129" xfId="1" applyFont="1" applyFill="1" applyBorder="1" applyAlignment="1">
      <alignment horizontal="center" wrapText="1"/>
    </xf>
    <xf numFmtId="0" fontId="1" fillId="5" borderId="53" xfId="1" applyFont="1" applyFill="1" applyBorder="1" applyAlignment="1">
      <alignment horizontal="center" wrapText="1"/>
    </xf>
    <xf numFmtId="0" fontId="1" fillId="5" borderId="80" xfId="1" applyFont="1" applyFill="1" applyBorder="1" applyAlignment="1">
      <alignment horizontal="center" wrapText="1"/>
    </xf>
    <xf numFmtId="0" fontId="1" fillId="5" borderId="127" xfId="1" applyFont="1" applyFill="1" applyBorder="1" applyAlignment="1">
      <alignment horizontal="center" wrapText="1"/>
    </xf>
    <xf numFmtId="0" fontId="1" fillId="5" borderId="4" xfId="1" applyFont="1" applyFill="1" applyBorder="1" applyAlignment="1">
      <alignment horizontal="center" wrapText="1"/>
    </xf>
    <xf numFmtId="0" fontId="1" fillId="5" borderId="84" xfId="1" applyFont="1" applyFill="1" applyBorder="1" applyAlignment="1">
      <alignment horizontal="center" wrapText="1"/>
    </xf>
    <xf numFmtId="0" fontId="1" fillId="5" borderId="158" xfId="1" applyFont="1" applyFill="1" applyBorder="1" applyAlignment="1">
      <alignment horizontal="center" wrapText="1"/>
    </xf>
    <xf numFmtId="0" fontId="1" fillId="5" borderId="54" xfId="1" applyFont="1" applyFill="1" applyBorder="1" applyAlignment="1">
      <alignment horizontal="center" wrapText="1"/>
    </xf>
    <xf numFmtId="0" fontId="1" fillId="5" borderId="111" xfId="1" applyFont="1" applyFill="1" applyBorder="1" applyAlignment="1">
      <alignment horizontal="left" wrapText="1"/>
    </xf>
    <xf numFmtId="0" fontId="1" fillId="5" borderId="107" xfId="1" applyFont="1" applyFill="1" applyBorder="1" applyAlignment="1">
      <alignment horizontal="left" wrapText="1"/>
    </xf>
    <xf numFmtId="0" fontId="1" fillId="5" borderId="146" xfId="1" applyFont="1" applyFill="1" applyBorder="1" applyAlignment="1">
      <alignment horizontal="left" wrapText="1"/>
    </xf>
    <xf numFmtId="0" fontId="1" fillId="5" borderId="77" xfId="1" applyFont="1" applyFill="1" applyBorder="1" applyAlignment="1">
      <alignment horizontal="left" wrapText="1"/>
    </xf>
    <xf numFmtId="0" fontId="1" fillId="5" borderId="78" xfId="1" applyFont="1" applyFill="1" applyBorder="1" applyAlignment="1">
      <alignment horizontal="left" wrapText="1"/>
    </xf>
    <xf numFmtId="171" fontId="41" fillId="9" borderId="156" xfId="1" applyNumberFormat="1" applyFont="1" applyFill="1" applyBorder="1" applyAlignment="1">
      <alignment horizontal="center"/>
    </xf>
    <xf numFmtId="171" fontId="41" fillId="9" borderId="157" xfId="1" applyNumberFormat="1" applyFont="1" applyFill="1" applyBorder="1" applyAlignment="1">
      <alignment horizontal="center"/>
    </xf>
    <xf numFmtId="0" fontId="1" fillId="5" borderId="217" xfId="1" applyFont="1" applyFill="1" applyBorder="1" applyAlignment="1">
      <alignment horizontal="left" wrapText="1"/>
    </xf>
    <xf numFmtId="0" fontId="38" fillId="9" borderId="83" xfId="0" applyFont="1" applyFill="1" applyBorder="1" applyAlignment="1">
      <alignment horizontal="center"/>
    </xf>
    <xf numFmtId="0" fontId="38" fillId="9" borderId="53" xfId="0" applyFont="1" applyFill="1" applyBorder="1" applyAlignment="1">
      <alignment horizontal="center"/>
    </xf>
    <xf numFmtId="0" fontId="38" fillId="9" borderId="238" xfId="0" applyFont="1" applyFill="1" applyBorder="1" applyAlignment="1">
      <alignment horizontal="center"/>
    </xf>
    <xf numFmtId="0" fontId="38" fillId="9" borderId="156" xfId="0" applyFont="1" applyFill="1" applyBorder="1" applyAlignment="1">
      <alignment horizontal="center"/>
    </xf>
    <xf numFmtId="0" fontId="38" fillId="9" borderId="106" xfId="0" applyFont="1" applyFill="1" applyBorder="1" applyAlignment="1">
      <alignment horizontal="center"/>
    </xf>
    <xf numFmtId="0" fontId="38" fillId="9" borderId="157" xfId="0" applyFont="1" applyFill="1" applyBorder="1" applyAlignment="1">
      <alignment horizontal="center"/>
    </xf>
    <xf numFmtId="0" fontId="45" fillId="9" borderId="239" xfId="1" applyFont="1" applyFill="1" applyBorder="1" applyAlignment="1">
      <alignment horizontal="center"/>
    </xf>
    <xf numFmtId="0" fontId="45" fillId="9" borderId="215" xfId="1" applyFont="1" applyFill="1" applyBorder="1" applyAlignment="1">
      <alignment horizontal="center"/>
    </xf>
    <xf numFmtId="0" fontId="45" fillId="9" borderId="240" xfId="1" applyFont="1" applyFill="1" applyBorder="1" applyAlignment="1">
      <alignment horizontal="center"/>
    </xf>
    <xf numFmtId="0" fontId="1" fillId="5" borderId="0" xfId="0" applyFont="1" applyFill="1" applyBorder="1" applyAlignment="1">
      <alignment wrapText="1"/>
    </xf>
    <xf numFmtId="0" fontId="1" fillId="5" borderId="101" xfId="0" applyFont="1" applyFill="1" applyBorder="1" applyAlignment="1">
      <alignment wrapText="1"/>
    </xf>
    <xf numFmtId="0" fontId="1" fillId="5" borderId="241" xfId="1" applyFont="1" applyFill="1" applyBorder="1" applyAlignment="1">
      <alignment horizontal="left" wrapText="1"/>
    </xf>
    <xf numFmtId="0" fontId="1" fillId="5" borderId="158" xfId="1" applyFont="1" applyFill="1" applyBorder="1" applyAlignment="1">
      <alignment horizontal="left" wrapText="1"/>
    </xf>
    <xf numFmtId="0" fontId="1" fillId="5" borderId="54" xfId="1" applyFont="1" applyFill="1" applyBorder="1" applyAlignment="1">
      <alignment horizontal="left" wrapText="1"/>
    </xf>
    <xf numFmtId="0" fontId="1" fillId="5" borderId="75" xfId="1" applyFont="1" applyFill="1" applyBorder="1" applyAlignment="1">
      <alignment horizontal="left" wrapText="1"/>
    </xf>
    <xf numFmtId="0" fontId="2" fillId="5" borderId="217" xfId="1" applyFont="1" applyFill="1" applyBorder="1" applyAlignment="1">
      <alignment horizontal="center" wrapText="1"/>
    </xf>
    <xf numFmtId="0" fontId="2" fillId="5" borderId="0" xfId="1" applyFont="1" applyFill="1" applyBorder="1" applyAlignment="1">
      <alignment horizontal="center" wrapText="1"/>
    </xf>
    <xf numFmtId="0" fontId="2" fillId="5" borderId="101" xfId="1" applyFont="1" applyFill="1" applyBorder="1" applyAlignment="1">
      <alignment horizontal="center" wrapText="1"/>
    </xf>
    <xf numFmtId="0" fontId="1" fillId="5" borderId="241" xfId="1" applyFont="1" applyFill="1" applyBorder="1" applyAlignment="1">
      <alignment horizontal="center" wrapText="1"/>
    </xf>
    <xf numFmtId="0" fontId="2" fillId="5" borderId="242" xfId="1" applyFont="1" applyFill="1" applyBorder="1" applyAlignment="1">
      <alignment horizontal="center"/>
    </xf>
    <xf numFmtId="0" fontId="2" fillId="5" borderId="129" xfId="1" applyFont="1" applyFill="1" applyBorder="1" applyAlignment="1">
      <alignment horizontal="center"/>
    </xf>
    <xf numFmtId="0" fontId="2" fillId="5" borderId="74" xfId="1" applyFont="1" applyFill="1" applyBorder="1" applyAlignment="1">
      <alignment horizontal="center"/>
    </xf>
    <xf numFmtId="0" fontId="2" fillId="5" borderId="243" xfId="1" applyFont="1" applyFill="1" applyBorder="1" applyAlignment="1">
      <alignment horizontal="center" wrapText="1"/>
    </xf>
    <xf numFmtId="0" fontId="2" fillId="5" borderId="159" xfId="1" applyFont="1" applyFill="1" applyBorder="1" applyAlignment="1">
      <alignment horizontal="center" wrapText="1"/>
    </xf>
    <xf numFmtId="0" fontId="2" fillId="5" borderId="69" xfId="1" applyFont="1" applyFill="1" applyBorder="1" applyAlignment="1">
      <alignment horizontal="center" wrapText="1"/>
    </xf>
    <xf numFmtId="0" fontId="1" fillId="5" borderId="242" xfId="1" applyFont="1" applyFill="1" applyBorder="1" applyAlignment="1">
      <alignment horizontal="center" wrapText="1"/>
    </xf>
    <xf numFmtId="0" fontId="1" fillId="5" borderId="244" xfId="1" applyFont="1" applyFill="1" applyBorder="1" applyAlignment="1">
      <alignment horizontal="left" wrapText="1"/>
    </xf>
    <xf numFmtId="0" fontId="1" fillId="5" borderId="245" xfId="1" applyFont="1" applyFill="1" applyBorder="1" applyAlignment="1">
      <alignment horizontal="center" wrapText="1"/>
    </xf>
    <xf numFmtId="0" fontId="1" fillId="5" borderId="143" xfId="0" quotePrefix="1" applyFont="1" applyFill="1" applyBorder="1" applyAlignment="1">
      <alignment horizontal="left" wrapText="1"/>
    </xf>
    <xf numFmtId="0" fontId="1" fillId="5" borderId="142" xfId="0" applyFont="1" applyFill="1" applyBorder="1" applyAlignment="1">
      <alignment horizontal="left" wrapText="1"/>
    </xf>
    <xf numFmtId="0" fontId="1" fillId="5" borderId="144" xfId="0" applyFont="1" applyFill="1" applyBorder="1" applyAlignment="1">
      <alignment horizontal="left" wrapText="1"/>
    </xf>
    <xf numFmtId="0" fontId="1" fillId="5" borderId="143" xfId="0" quotePrefix="1" applyFont="1" applyFill="1" applyBorder="1" applyAlignment="1">
      <alignment wrapText="1"/>
    </xf>
    <xf numFmtId="0" fontId="1" fillId="5" borderId="142" xfId="0" applyFont="1" applyFill="1" applyBorder="1" applyAlignment="1">
      <alignment wrapText="1"/>
    </xf>
    <xf numFmtId="0" fontId="1" fillId="5" borderId="144" xfId="0" applyFont="1" applyFill="1" applyBorder="1" applyAlignment="1">
      <alignment wrapText="1"/>
    </xf>
    <xf numFmtId="0" fontId="1" fillId="5" borderId="142" xfId="0" quotePrefix="1" applyFont="1" applyFill="1" applyBorder="1" applyAlignment="1">
      <alignment horizontal="left" wrapText="1"/>
    </xf>
    <xf numFmtId="0" fontId="1" fillId="5" borderId="144" xfId="0" quotePrefix="1" applyFont="1" applyFill="1" applyBorder="1" applyAlignment="1">
      <alignment horizontal="left" wrapText="1"/>
    </xf>
    <xf numFmtId="0" fontId="45" fillId="9" borderId="143" xfId="0" applyFont="1" applyFill="1" applyBorder="1" applyAlignment="1">
      <alignment horizontal="center"/>
    </xf>
    <xf numFmtId="0" fontId="45" fillId="9" borderId="142" xfId="0" applyFont="1" applyFill="1" applyBorder="1" applyAlignment="1">
      <alignment horizontal="center"/>
    </xf>
    <xf numFmtId="0" fontId="45" fillId="9" borderId="144" xfId="0" applyFont="1" applyFill="1" applyBorder="1" applyAlignment="1">
      <alignment horizontal="center"/>
    </xf>
    <xf numFmtId="0" fontId="2" fillId="5" borderId="143" xfId="0" applyFont="1" applyFill="1" applyBorder="1" applyAlignment="1">
      <alignment horizontal="left"/>
    </xf>
    <xf numFmtId="0" fontId="2" fillId="5" borderId="142" xfId="0" applyFont="1" applyFill="1" applyBorder="1" applyAlignment="1">
      <alignment horizontal="left"/>
    </xf>
    <xf numFmtId="0" fontId="2" fillId="5" borderId="144" xfId="0" applyFont="1" applyFill="1" applyBorder="1" applyAlignment="1">
      <alignment horizontal="left"/>
    </xf>
    <xf numFmtId="0" fontId="2" fillId="5" borderId="143" xfId="0" applyFont="1" applyFill="1" applyBorder="1" applyAlignment="1">
      <alignment horizontal="justify" vertical="top" wrapText="1"/>
    </xf>
    <xf numFmtId="0" fontId="2" fillId="5" borderId="142" xfId="0" applyFont="1" applyFill="1" applyBorder="1" applyAlignment="1">
      <alignment horizontal="justify" vertical="top" wrapText="1"/>
    </xf>
    <xf numFmtId="0" fontId="2" fillId="5" borderId="144" xfId="0" applyFont="1" applyFill="1" applyBorder="1" applyAlignment="1">
      <alignment horizontal="justify" vertical="top" wrapText="1"/>
    </xf>
    <xf numFmtId="0" fontId="1" fillId="5" borderId="153" xfId="0" applyFont="1" applyFill="1" applyBorder="1" applyAlignment="1">
      <alignment horizontal="left" vertical="top" wrapText="1"/>
    </xf>
    <xf numFmtId="0" fontId="1" fillId="5" borderId="154" xfId="0" applyFont="1" applyFill="1" applyBorder="1" applyAlignment="1">
      <alignment horizontal="left" vertical="top" wrapText="1"/>
    </xf>
    <xf numFmtId="0" fontId="1" fillId="5" borderId="155" xfId="0" applyFont="1" applyFill="1" applyBorder="1" applyAlignment="1">
      <alignment horizontal="left" vertical="top" wrapText="1"/>
    </xf>
    <xf numFmtId="0" fontId="2" fillId="5" borderId="143" xfId="0" applyFont="1" applyFill="1" applyBorder="1" applyAlignment="1">
      <alignment horizontal="left" wrapText="1"/>
    </xf>
    <xf numFmtId="0" fontId="2" fillId="5" borderId="142" xfId="0" applyFont="1" applyFill="1" applyBorder="1" applyAlignment="1">
      <alignment horizontal="left" wrapText="1"/>
    </xf>
    <xf numFmtId="0" fontId="2" fillId="5" borderId="144" xfId="0" applyFont="1" applyFill="1" applyBorder="1" applyAlignment="1">
      <alignment horizontal="left" wrapText="1"/>
    </xf>
    <xf numFmtId="171" fontId="41" fillId="9" borderId="272" xfId="1" applyNumberFormat="1" applyFont="1" applyFill="1" applyBorder="1" applyAlignment="1">
      <alignment horizontal="center" vertical="center"/>
    </xf>
    <xf numFmtId="171" fontId="41" fillId="9" borderId="273" xfId="1" applyNumberFormat="1" applyFont="1" applyFill="1" applyBorder="1" applyAlignment="1">
      <alignment horizontal="center" vertical="center"/>
    </xf>
    <xf numFmtId="171" fontId="41" fillId="9" borderId="274" xfId="1" applyNumberFormat="1" applyFont="1" applyFill="1" applyBorder="1" applyAlignment="1">
      <alignment horizontal="center" vertical="center"/>
    </xf>
    <xf numFmtId="171" fontId="1" fillId="5" borderId="215" xfId="0" applyNumberFormat="1" applyFont="1" applyFill="1" applyBorder="1" applyAlignment="1">
      <alignment horizontal="left" vertical="top" wrapText="1"/>
    </xf>
    <xf numFmtId="0" fontId="1" fillId="5" borderId="245" xfId="0" applyFont="1" applyFill="1" applyBorder="1" applyAlignment="1">
      <alignment horizontal="justify" vertical="top" wrapText="1"/>
    </xf>
    <xf numFmtId="0" fontId="1" fillId="5" borderId="4" xfId="0" applyFont="1" applyFill="1" applyBorder="1" applyAlignment="1">
      <alignment horizontal="justify" vertical="top" wrapText="1"/>
    </xf>
    <xf numFmtId="0" fontId="1" fillId="5" borderId="220" xfId="0" applyFont="1" applyFill="1" applyBorder="1" applyAlignment="1">
      <alignment horizontal="justify" vertical="top" wrapText="1"/>
    </xf>
    <xf numFmtId="0" fontId="48" fillId="5" borderId="245" xfId="0" applyFont="1" applyFill="1" applyBorder="1" applyAlignment="1">
      <alignment horizontal="justify" vertical="top" wrapText="1"/>
    </xf>
    <xf numFmtId="0" fontId="48" fillId="5" borderId="4" xfId="0" applyFont="1" applyFill="1" applyBorder="1" applyAlignment="1">
      <alignment horizontal="justify" vertical="top" wrapText="1"/>
    </xf>
    <xf numFmtId="0" fontId="48" fillId="5" borderId="220" xfId="0" applyFont="1" applyFill="1" applyBorder="1" applyAlignment="1">
      <alignment horizontal="justify" vertical="top" wrapText="1"/>
    </xf>
    <xf numFmtId="0" fontId="1" fillId="5" borderId="266" xfId="0" applyFont="1" applyFill="1" applyBorder="1" applyAlignment="1">
      <alignment horizontal="justify" vertical="top" wrapText="1"/>
    </xf>
    <xf numFmtId="0" fontId="1" fillId="5" borderId="267" xfId="0" applyFont="1" applyFill="1" applyBorder="1" applyAlignment="1">
      <alignment horizontal="justify" vertical="top" wrapText="1"/>
    </xf>
    <xf numFmtId="0" fontId="1" fillId="5" borderId="268" xfId="0" applyFont="1" applyFill="1" applyBorder="1" applyAlignment="1">
      <alignment horizontal="justify" vertical="top" wrapText="1"/>
    </xf>
    <xf numFmtId="0" fontId="45" fillId="9" borderId="263" xfId="0" applyFont="1" applyFill="1" applyBorder="1" applyAlignment="1">
      <alignment horizontal="center"/>
    </xf>
    <xf numFmtId="0" fontId="45" fillId="9" borderId="264" xfId="0" applyFont="1" applyFill="1" applyBorder="1" applyAlignment="1">
      <alignment horizontal="center"/>
    </xf>
    <xf numFmtId="0" fontId="45" fillId="9" borderId="265" xfId="0" applyFont="1" applyFill="1" applyBorder="1" applyAlignment="1">
      <alignment horizontal="center"/>
    </xf>
    <xf numFmtId="0" fontId="48" fillId="5" borderId="245" xfId="0" applyFont="1" applyFill="1" applyBorder="1" applyAlignment="1"/>
    <xf numFmtId="0" fontId="48" fillId="5" borderId="4" xfId="0" applyFont="1" applyFill="1" applyBorder="1" applyAlignment="1"/>
    <xf numFmtId="0" fontId="48" fillId="5" borderId="220" xfId="0" applyFont="1" applyFill="1" applyBorder="1" applyAlignment="1"/>
    <xf numFmtId="0" fontId="1" fillId="5" borderId="245"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220" xfId="0" applyFont="1" applyFill="1" applyBorder="1" applyAlignment="1">
      <alignment horizontal="left" vertical="top" wrapText="1"/>
    </xf>
    <xf numFmtId="0" fontId="38" fillId="9" borderId="245" xfId="0" applyFont="1" applyFill="1" applyBorder="1" applyAlignment="1">
      <alignment horizontal="center" wrapText="1"/>
    </xf>
    <xf numFmtId="0" fontId="38" fillId="9" borderId="4" xfId="0" applyFont="1" applyFill="1" applyBorder="1" applyAlignment="1">
      <alignment horizontal="center" wrapText="1"/>
    </xf>
    <xf numFmtId="0" fontId="38" fillId="9" borderId="220" xfId="0" applyFont="1" applyFill="1" applyBorder="1" applyAlignment="1">
      <alignment horizontal="center" wrapText="1"/>
    </xf>
    <xf numFmtId="179" fontId="1" fillId="5" borderId="245" xfId="0" applyNumberFormat="1" applyFont="1" applyFill="1" applyBorder="1" applyAlignment="1">
      <alignment wrapText="1"/>
    </xf>
    <xf numFmtId="179" fontId="1" fillId="5" borderId="4" xfId="0" applyNumberFormat="1" applyFont="1" applyFill="1" applyBorder="1" applyAlignment="1">
      <alignment wrapText="1"/>
    </xf>
    <xf numFmtId="179" fontId="1" fillId="5" borderId="220" xfId="0" applyNumberFormat="1" applyFont="1" applyFill="1" applyBorder="1" applyAlignment="1">
      <alignment wrapText="1"/>
    </xf>
    <xf numFmtId="0" fontId="48" fillId="5" borderId="245" xfId="0" applyFont="1" applyFill="1" applyBorder="1" applyAlignment="1">
      <alignment horizontal="left"/>
    </xf>
    <xf numFmtId="0" fontId="48" fillId="5" borderId="4" xfId="0" applyFont="1" applyFill="1" applyBorder="1" applyAlignment="1">
      <alignment horizontal="left"/>
    </xf>
    <xf numFmtId="0" fontId="48" fillId="5" borderId="220" xfId="0" applyFont="1" applyFill="1" applyBorder="1" applyAlignment="1">
      <alignment horizontal="left"/>
    </xf>
    <xf numFmtId="0" fontId="1" fillId="5" borderId="150" xfId="0" applyFont="1" applyFill="1" applyBorder="1" applyAlignment="1">
      <alignment horizontal="left"/>
    </xf>
    <xf numFmtId="0" fontId="1" fillId="5" borderId="151" xfId="0" applyFont="1" applyFill="1" applyBorder="1" applyAlignment="1">
      <alignment horizontal="left"/>
    </xf>
    <xf numFmtId="0" fontId="1" fillId="5" borderId="152" xfId="0" applyFont="1" applyFill="1" applyBorder="1" applyAlignment="1">
      <alignment horizontal="left"/>
    </xf>
    <xf numFmtId="0" fontId="2" fillId="5" borderId="153" xfId="0" applyFont="1" applyFill="1" applyBorder="1" applyAlignment="1">
      <alignment horizontal="left" wrapText="1"/>
    </xf>
    <xf numFmtId="0" fontId="2" fillId="5" borderId="154" xfId="0" applyFont="1" applyFill="1" applyBorder="1" applyAlignment="1">
      <alignment horizontal="left" wrapText="1"/>
    </xf>
    <xf numFmtId="0" fontId="2" fillId="5" borderId="155" xfId="0" applyFont="1" applyFill="1" applyBorder="1" applyAlignment="1">
      <alignment horizontal="left" wrapText="1"/>
    </xf>
    <xf numFmtId="0" fontId="1" fillId="5" borderId="143" xfId="0" quotePrefix="1" applyFont="1" applyFill="1" applyBorder="1" applyAlignment="1">
      <alignment horizontal="left"/>
    </xf>
    <xf numFmtId="0" fontId="1" fillId="5" borderId="142" xfId="0" applyFont="1" applyFill="1" applyBorder="1" applyAlignment="1">
      <alignment horizontal="left"/>
    </xf>
    <xf numFmtId="0" fontId="1" fillId="5" borderId="144" xfId="0" applyFont="1" applyFill="1" applyBorder="1" applyAlignment="1">
      <alignment horizontal="left"/>
    </xf>
    <xf numFmtId="0" fontId="54" fillId="12" borderId="111" xfId="43" applyFont="1" applyFill="1" applyBorder="1" applyAlignment="1" applyProtection="1">
      <alignment horizontal="left" vertical="center"/>
      <protection locked="0"/>
    </xf>
    <xf numFmtId="0" fontId="54" fillId="12" borderId="107" xfId="43" applyFont="1" applyFill="1" applyBorder="1" applyAlignment="1" applyProtection="1">
      <alignment horizontal="left" vertical="center"/>
      <protection locked="0"/>
    </xf>
    <xf numFmtId="0" fontId="54" fillId="12" borderId="79" xfId="43" applyFont="1" applyFill="1" applyBorder="1" applyAlignment="1" applyProtection="1">
      <alignment horizontal="left" vertical="center"/>
      <protection locked="0"/>
    </xf>
    <xf numFmtId="0" fontId="1" fillId="5" borderId="156" xfId="43" applyFont="1" applyFill="1" applyBorder="1" applyAlignment="1" applyProtection="1">
      <alignment horizontal="left" vertical="top" wrapText="1"/>
      <protection locked="0"/>
    </xf>
    <xf numFmtId="0" fontId="1" fillId="5" borderId="106" xfId="43" applyFont="1" applyFill="1" applyBorder="1" applyAlignment="1" applyProtection="1">
      <alignment horizontal="left" vertical="top" wrapText="1"/>
      <protection locked="0"/>
    </xf>
    <xf numFmtId="0" fontId="1" fillId="5" borderId="157" xfId="43" applyFont="1" applyFill="1" applyBorder="1" applyAlignment="1" applyProtection="1">
      <alignment horizontal="left" vertical="top" wrapText="1"/>
      <protection locked="0"/>
    </xf>
    <xf numFmtId="0" fontId="2" fillId="5" borderId="111" xfId="12" applyFont="1" applyFill="1" applyBorder="1" applyAlignment="1" applyProtection="1">
      <alignment horizontal="center" vertical="center" wrapText="1"/>
      <protection locked="0"/>
    </xf>
    <xf numFmtId="0" fontId="2" fillId="5" borderId="79" xfId="12" applyFont="1" applyFill="1" applyBorder="1" applyAlignment="1" applyProtection="1">
      <alignment horizontal="center" vertical="center" wrapText="1"/>
      <protection locked="0"/>
    </xf>
    <xf numFmtId="0" fontId="2" fillId="5" borderId="138" xfId="12" applyFont="1" applyFill="1" applyBorder="1" applyAlignment="1" applyProtection="1">
      <alignment horizontal="center" vertical="center" wrapText="1"/>
      <protection locked="0"/>
    </xf>
    <xf numFmtId="0" fontId="2" fillId="5" borderId="101" xfId="12" applyFont="1" applyFill="1" applyBorder="1" applyAlignment="1" applyProtection="1">
      <alignment horizontal="center" vertical="center" wrapText="1"/>
      <protection locked="0"/>
    </xf>
    <xf numFmtId="0" fontId="2" fillId="5" borderId="81" xfId="12" applyFont="1" applyFill="1" applyBorder="1" applyAlignment="1" applyProtection="1">
      <alignment horizontal="center" vertical="center" wrapText="1"/>
    </xf>
    <xf numFmtId="0" fontId="2" fillId="5" borderId="135" xfId="12" applyFont="1" applyFill="1" applyBorder="1" applyAlignment="1" applyProtection="1">
      <alignment horizontal="center" vertical="center" wrapText="1"/>
    </xf>
    <xf numFmtId="0" fontId="2" fillId="5" borderId="342" xfId="12" applyFont="1" applyFill="1" applyBorder="1" applyAlignment="1" applyProtection="1">
      <alignment horizontal="center" vertical="center" wrapText="1"/>
    </xf>
    <xf numFmtId="0" fontId="2" fillId="5" borderId="81" xfId="12" applyFont="1" applyFill="1" applyBorder="1" applyAlignment="1" applyProtection="1">
      <alignment horizontal="center" vertical="center" wrapText="1"/>
      <protection locked="0"/>
    </xf>
    <xf numFmtId="0" fontId="2" fillId="5" borderId="135" xfId="12" applyFont="1" applyFill="1" applyBorder="1" applyAlignment="1" applyProtection="1">
      <alignment horizontal="center" vertical="center" wrapText="1"/>
      <protection locked="0"/>
    </xf>
    <xf numFmtId="0" fontId="2" fillId="5" borderId="106" xfId="12" applyFont="1" applyFill="1" applyBorder="1" applyAlignment="1" applyProtection="1">
      <alignment horizontal="center" vertical="center"/>
      <protection locked="0"/>
    </xf>
    <xf numFmtId="0" fontId="2" fillId="5" borderId="157" xfId="12" applyFont="1" applyFill="1" applyBorder="1" applyAlignment="1" applyProtection="1">
      <alignment horizontal="center" vertical="center"/>
      <protection locked="0"/>
    </xf>
    <xf numFmtId="200" fontId="2" fillId="5" borderId="77" xfId="10" applyNumberFormat="1" applyFont="1" applyFill="1" applyBorder="1" applyAlignment="1" applyProtection="1">
      <alignment horizontal="center" vertical="center" wrapText="1"/>
      <protection locked="0"/>
    </xf>
    <xf numFmtId="200" fontId="2" fillId="5" borderId="106" xfId="10" applyNumberFormat="1" applyFont="1" applyFill="1" applyBorder="1" applyAlignment="1" applyProtection="1">
      <alignment horizontal="center" vertical="center" wrapText="1"/>
      <protection locked="0"/>
    </xf>
    <xf numFmtId="0" fontId="2" fillId="5" borderId="107" xfId="12" applyFont="1" applyFill="1" applyBorder="1" applyAlignment="1" applyProtection="1">
      <alignment horizontal="center" vertical="center" wrapText="1"/>
      <protection locked="0"/>
    </xf>
    <xf numFmtId="0" fontId="2" fillId="5" borderId="146" xfId="12" applyFont="1" applyFill="1" applyBorder="1" applyAlignment="1" applyProtection="1">
      <alignment horizontal="center" vertical="center" wrapText="1"/>
      <protection locked="0"/>
    </xf>
    <xf numFmtId="0" fontId="2" fillId="5" borderId="77" xfId="12" applyFont="1" applyFill="1" applyBorder="1" applyAlignment="1" applyProtection="1">
      <alignment horizontal="center" vertical="center" wrapText="1"/>
      <protection locked="0"/>
    </xf>
    <xf numFmtId="0" fontId="2" fillId="5" borderId="78" xfId="12" applyFont="1" applyFill="1" applyBorder="1" applyAlignment="1" applyProtection="1">
      <alignment horizontal="center" vertical="center" wrapText="1"/>
      <protection locked="0"/>
    </xf>
    <xf numFmtId="200" fontId="2" fillId="5" borderId="81" xfId="10" applyNumberFormat="1" applyFont="1" applyFill="1" applyBorder="1" applyAlignment="1" applyProtection="1">
      <alignment horizontal="center" vertical="center" wrapText="1"/>
      <protection locked="0"/>
    </xf>
    <xf numFmtId="200" fontId="2" fillId="5" borderId="135" xfId="10" applyNumberFormat="1" applyFont="1" applyFill="1" applyBorder="1" applyAlignment="1" applyProtection="1">
      <alignment horizontal="center" vertical="center" wrapText="1"/>
      <protection locked="0"/>
    </xf>
    <xf numFmtId="199" fontId="55" fillId="5" borderId="96" xfId="0" applyNumberFormat="1" applyFont="1" applyFill="1" applyBorder="1" applyAlignment="1" applyProtection="1">
      <alignment horizontal="left"/>
      <protection locked="0"/>
    </xf>
    <xf numFmtId="199" fontId="55" fillId="5" borderId="27" xfId="0" applyNumberFormat="1" applyFont="1" applyFill="1" applyBorder="1" applyAlignment="1" applyProtection="1">
      <alignment horizontal="left"/>
      <protection locked="0"/>
    </xf>
    <xf numFmtId="0" fontId="45" fillId="9" borderId="275" xfId="1" applyFont="1" applyFill="1" applyBorder="1" applyAlignment="1">
      <alignment horizontal="center"/>
    </xf>
    <xf numFmtId="0" fontId="45" fillId="9" borderId="277" xfId="1" applyFont="1" applyFill="1" applyBorder="1" applyAlignment="1">
      <alignment horizontal="center"/>
    </xf>
    <xf numFmtId="0" fontId="0" fillId="2" borderId="284" xfId="1" applyFont="1" applyFill="1" applyBorder="1" applyAlignment="1">
      <alignment horizontal="center" vertical="center" wrapText="1"/>
    </xf>
    <xf numFmtId="0" fontId="0" fillId="2" borderId="4" xfId="1" applyFont="1" applyFill="1" applyBorder="1" applyAlignment="1">
      <alignment vertical="center" wrapText="1"/>
    </xf>
    <xf numFmtId="0" fontId="0" fillId="2" borderId="4" xfId="1" applyFont="1" applyFill="1" applyBorder="1" applyAlignment="1">
      <alignment vertical="center"/>
    </xf>
    <xf numFmtId="176" fontId="0" fillId="2" borderId="287" xfId="1" applyNumberFormat="1" applyFont="1" applyFill="1" applyBorder="1" applyAlignment="1">
      <alignment horizontal="right" vertical="center"/>
    </xf>
    <xf numFmtId="0" fontId="27" fillId="0" borderId="0" xfId="0" applyFont="1" applyBorder="1" applyAlignment="1">
      <alignment horizontal="center" vertical="center"/>
    </xf>
    <xf numFmtId="0" fontId="28" fillId="0" borderId="278" xfId="0" applyFont="1" applyBorder="1" applyAlignment="1">
      <alignment horizontal="center" vertical="center"/>
    </xf>
    <xf numFmtId="0" fontId="28" fillId="0" borderId="0" xfId="0" applyFont="1" applyBorder="1" applyAlignment="1">
      <alignment horizontal="center" vertical="center"/>
    </xf>
    <xf numFmtId="0" fontId="29" fillId="2" borderId="0" xfId="1" applyFont="1" applyFill="1" applyBorder="1" applyAlignment="1">
      <alignment horizontal="left" wrapText="1"/>
    </xf>
    <xf numFmtId="0" fontId="3" fillId="5" borderId="0" xfId="1" applyFont="1" applyFill="1" applyBorder="1" applyAlignment="1">
      <alignment horizontal="left" wrapText="1"/>
    </xf>
    <xf numFmtId="0" fontId="45" fillId="9" borderId="276" xfId="1" applyFont="1" applyFill="1" applyBorder="1" applyAlignment="1">
      <alignment horizontal="center"/>
    </xf>
    <xf numFmtId="0" fontId="0" fillId="2" borderId="284" xfId="1" applyFont="1" applyFill="1" applyBorder="1" applyAlignment="1">
      <alignment horizontal="center" vertical="center"/>
    </xf>
    <xf numFmtId="0" fontId="0" fillId="2" borderId="4" xfId="1" applyFont="1" applyFill="1" applyBorder="1" applyAlignment="1"/>
    <xf numFmtId="0" fontId="19" fillId="2" borderId="179" xfId="1" applyFont="1" applyFill="1" applyBorder="1" applyAlignment="1">
      <alignment horizontal="left" wrapText="1"/>
    </xf>
    <xf numFmtId="0" fontId="19" fillId="2" borderId="180" xfId="1" applyFont="1" applyFill="1" applyBorder="1" applyAlignment="1">
      <alignment horizontal="left" wrapText="1"/>
    </xf>
    <xf numFmtId="0" fontId="19" fillId="2" borderId="181" xfId="1" applyFont="1" applyFill="1" applyBorder="1" applyAlignment="1">
      <alignment horizontal="left" wrapText="1"/>
    </xf>
    <xf numFmtId="175" fontId="0" fillId="2" borderId="284" xfId="1" applyNumberFormat="1" applyFont="1" applyFill="1" applyBorder="1" applyAlignment="1">
      <alignment horizontal="left" vertical="center"/>
    </xf>
    <xf numFmtId="175" fontId="0" fillId="2" borderId="4" xfId="1" applyNumberFormat="1" applyFont="1" applyFill="1" applyBorder="1" applyAlignment="1">
      <alignment horizontal="left" vertical="center"/>
    </xf>
    <xf numFmtId="0" fontId="29" fillId="2" borderId="0" xfId="1" applyFont="1" applyFill="1" applyBorder="1" applyAlignment="1">
      <alignment wrapText="1"/>
    </xf>
    <xf numFmtId="0" fontId="3" fillId="0" borderId="0" xfId="0" applyFont="1" applyBorder="1" applyAlignment="1">
      <alignment wrapText="1"/>
    </xf>
    <xf numFmtId="0" fontId="3" fillId="0" borderId="0" xfId="0" applyFont="1" applyBorder="1" applyAlignment="1">
      <alignment horizontal="left" wrapText="1"/>
    </xf>
    <xf numFmtId="0" fontId="55" fillId="5" borderId="116" xfId="43" applyFont="1" applyFill="1" applyBorder="1" applyAlignment="1" applyProtection="1">
      <alignment horizontal="left" vertical="center" wrapText="1"/>
      <protection locked="0"/>
    </xf>
    <xf numFmtId="0" fontId="38" fillId="9" borderId="275" xfId="0" applyFont="1" applyFill="1" applyBorder="1" applyAlignment="1">
      <alignment horizontal="center"/>
    </xf>
    <xf numFmtId="0" fontId="38" fillId="9" borderId="276" xfId="0" applyFont="1" applyFill="1" applyBorder="1" applyAlignment="1">
      <alignment horizontal="center"/>
    </xf>
    <xf numFmtId="0" fontId="38" fillId="9" borderId="277" xfId="0" applyFont="1" applyFill="1" applyBorder="1" applyAlignment="1">
      <alignment horizontal="center"/>
    </xf>
    <xf numFmtId="0" fontId="17" fillId="2" borderId="0" xfId="1" applyFont="1" applyFill="1" applyBorder="1" applyAlignment="1">
      <alignment wrapText="1"/>
    </xf>
    <xf numFmtId="0" fontId="18" fillId="2" borderId="0" xfId="1" applyFont="1" applyFill="1" applyBorder="1" applyAlignment="1">
      <alignment wrapText="1"/>
    </xf>
    <xf numFmtId="0" fontId="19" fillId="2" borderId="179" xfId="1" applyFont="1" applyFill="1" applyBorder="1" applyAlignment="1">
      <alignment horizontal="left" vertical="center" wrapText="1"/>
    </xf>
    <xf numFmtId="0" fontId="6" fillId="2" borderId="180" xfId="1" applyFont="1" applyFill="1" applyBorder="1" applyAlignment="1">
      <alignment horizontal="left" vertical="center" wrapText="1"/>
    </xf>
    <xf numFmtId="0" fontId="6" fillId="2" borderId="181" xfId="1" applyFont="1" applyFill="1" applyBorder="1" applyAlignment="1">
      <alignment horizontal="left" vertical="center" wrapText="1"/>
    </xf>
    <xf numFmtId="175" fontId="0" fillId="2" borderId="284" xfId="1" applyNumberFormat="1" applyFont="1" applyFill="1" applyBorder="1" applyAlignment="1">
      <alignment horizontal="center" vertical="center"/>
    </xf>
    <xf numFmtId="0" fontId="42" fillId="9" borderId="275" xfId="1" applyFont="1" applyFill="1" applyBorder="1" applyAlignment="1">
      <alignment horizontal="center"/>
    </xf>
    <xf numFmtId="0" fontId="42" fillId="9" borderId="276" xfId="1" applyFont="1" applyFill="1" applyBorder="1" applyAlignment="1">
      <alignment horizontal="center"/>
    </xf>
    <xf numFmtId="0" fontId="42" fillId="9" borderId="277" xfId="1" applyFont="1" applyFill="1" applyBorder="1" applyAlignment="1">
      <alignment horizontal="center"/>
    </xf>
    <xf numFmtId="0" fontId="2" fillId="5" borderId="278" xfId="1" applyFont="1" applyFill="1" applyBorder="1" applyAlignment="1">
      <alignment horizontal="left"/>
    </xf>
    <xf numFmtId="0" fontId="2" fillId="5" borderId="0" xfId="1" applyFont="1" applyFill="1" applyBorder="1" applyAlignment="1">
      <alignment horizontal="left"/>
    </xf>
    <xf numFmtId="0" fontId="45" fillId="9" borderId="278" xfId="1" applyFont="1" applyFill="1" applyBorder="1" applyAlignment="1">
      <alignment horizontal="center"/>
    </xf>
    <xf numFmtId="0" fontId="45" fillId="9" borderId="279" xfId="1" applyFont="1" applyFill="1" applyBorder="1" applyAlignment="1">
      <alignment horizontal="center"/>
    </xf>
    <xf numFmtId="0" fontId="17" fillId="2" borderId="62" xfId="1" applyFont="1" applyFill="1" applyBorder="1" applyAlignment="1">
      <alignment horizontal="center" vertical="center" wrapText="1"/>
    </xf>
    <xf numFmtId="0" fontId="17" fillId="2" borderId="187" xfId="1" applyFont="1" applyFill="1" applyBorder="1" applyAlignment="1">
      <alignment horizontal="center" vertical="center" wrapText="1"/>
    </xf>
    <xf numFmtId="0" fontId="17" fillId="2" borderId="188" xfId="1" applyFont="1" applyFill="1" applyBorder="1" applyAlignment="1">
      <alignment horizontal="center" vertical="center" wrapText="1"/>
    </xf>
    <xf numFmtId="0" fontId="17" fillId="2" borderId="186" xfId="1" applyFont="1" applyFill="1" applyBorder="1" applyAlignment="1">
      <alignment horizontal="center" vertical="center" wrapText="1"/>
    </xf>
    <xf numFmtId="175" fontId="2" fillId="2" borderId="284" xfId="1" applyNumberFormat="1" applyFont="1" applyFill="1" applyBorder="1" applyAlignment="1">
      <alignment horizontal="left" vertical="center"/>
    </xf>
    <xf numFmtId="175" fontId="2" fillId="2" borderId="4" xfId="1" applyNumberFormat="1" applyFont="1" applyFill="1" applyBorder="1" applyAlignment="1">
      <alignment horizontal="left" vertical="center"/>
    </xf>
    <xf numFmtId="175" fontId="2" fillId="2" borderId="287" xfId="1" applyNumberFormat="1" applyFont="1" applyFill="1" applyBorder="1" applyAlignment="1">
      <alignment horizontal="left" vertical="center"/>
    </xf>
    <xf numFmtId="0" fontId="52" fillId="9" borderId="0" xfId="1" applyFont="1" applyFill="1" applyBorder="1" applyAlignment="1">
      <alignment horizontal="center" wrapText="1"/>
    </xf>
    <xf numFmtId="0" fontId="52" fillId="9" borderId="276" xfId="1" applyFont="1" applyFill="1" applyBorder="1" applyAlignment="1">
      <alignment horizontal="center" wrapText="1"/>
    </xf>
    <xf numFmtId="0" fontId="18" fillId="2" borderId="0" xfId="1" applyFont="1" applyFill="1" applyBorder="1" applyAlignment="1">
      <alignment horizontal="left" wrapText="1"/>
    </xf>
    <xf numFmtId="0" fontId="18" fillId="2" borderId="182" xfId="1" applyFont="1" applyFill="1" applyBorder="1" applyAlignment="1">
      <alignment wrapText="1"/>
    </xf>
    <xf numFmtId="0" fontId="17" fillId="2" borderId="183" xfId="1" applyFont="1" applyFill="1" applyBorder="1" applyAlignment="1">
      <alignment horizontal="center" vertical="center" wrapText="1"/>
    </xf>
    <xf numFmtId="0" fontId="17" fillId="2" borderId="184" xfId="1" applyFont="1" applyFill="1" applyBorder="1" applyAlignment="1">
      <alignment horizontal="center" vertical="center" wrapText="1"/>
    </xf>
    <xf numFmtId="0" fontId="17" fillId="2" borderId="185" xfId="1" applyFont="1" applyFill="1" applyBorder="1" applyAlignment="1">
      <alignment horizontal="center" vertical="center" wrapText="1"/>
    </xf>
    <xf numFmtId="0" fontId="54" fillId="12" borderId="111" xfId="43" applyFont="1" applyFill="1" applyBorder="1" applyAlignment="1" applyProtection="1">
      <alignment horizontal="left" vertical="center"/>
    </xf>
    <xf numFmtId="0" fontId="54" fillId="12" borderId="107" xfId="43" applyFont="1" applyFill="1" applyBorder="1" applyAlignment="1" applyProtection="1">
      <alignment horizontal="left" vertical="center"/>
    </xf>
    <xf numFmtId="0" fontId="54" fillId="12" borderId="79" xfId="43" applyFont="1" applyFill="1" applyBorder="1" applyAlignment="1" applyProtection="1">
      <alignment horizontal="left" vertical="center"/>
    </xf>
    <xf numFmtId="199" fontId="55" fillId="5" borderId="156" xfId="43" applyNumberFormat="1" applyFont="1" applyFill="1" applyBorder="1" applyAlignment="1" applyProtection="1">
      <alignment horizontal="left"/>
      <protection locked="0"/>
    </xf>
    <xf numFmtId="199" fontId="55" fillId="5" borderId="106" xfId="43" applyNumberFormat="1" applyFont="1" applyFill="1" applyBorder="1" applyAlignment="1" applyProtection="1">
      <alignment horizontal="left"/>
      <protection locked="0"/>
    </xf>
    <xf numFmtId="199" fontId="55" fillId="5" borderId="157" xfId="43" applyNumberFormat="1" applyFont="1" applyFill="1" applyBorder="1" applyAlignment="1" applyProtection="1">
      <alignment horizontal="left"/>
      <protection locked="0"/>
    </xf>
    <xf numFmtId="0" fontId="1" fillId="5" borderId="77" xfId="43" applyFont="1" applyFill="1" applyBorder="1" applyAlignment="1">
      <alignment horizontal="left" vertical="top" wrapText="1"/>
    </xf>
    <xf numFmtId="200" fontId="2" fillId="5" borderId="156" xfId="44" applyNumberFormat="1" applyFont="1" applyFill="1" applyBorder="1" applyAlignment="1">
      <alignment horizontal="center" vertical="center" wrapText="1"/>
    </xf>
    <xf numFmtId="200" fontId="2" fillId="5" borderId="106" xfId="44" applyNumberFormat="1" applyFont="1" applyFill="1" applyBorder="1" applyAlignment="1">
      <alignment horizontal="center" vertical="center" wrapText="1"/>
    </xf>
    <xf numFmtId="200" fontId="2" fillId="5" borderId="157" xfId="44" applyNumberFormat="1" applyFont="1" applyFill="1" applyBorder="1" applyAlignment="1">
      <alignment horizontal="center" vertical="center" wrapText="1"/>
    </xf>
    <xf numFmtId="200" fontId="2" fillId="5" borderId="81" xfId="44" applyNumberFormat="1" applyFont="1" applyFill="1" applyBorder="1" applyAlignment="1">
      <alignment horizontal="center" vertical="center" wrapText="1"/>
    </xf>
    <xf numFmtId="200" fontId="2" fillId="5" borderId="135" xfId="44" applyNumberFormat="1" applyFont="1" applyFill="1" applyBorder="1" applyAlignment="1">
      <alignment horizontal="center" vertical="center" wrapText="1"/>
    </xf>
    <xf numFmtId="15" fontId="55" fillId="5" borderId="96" xfId="0" applyNumberFormat="1" applyFont="1" applyFill="1" applyBorder="1" applyAlignment="1" applyProtection="1">
      <alignment horizontal="left" vertical="center"/>
      <protection locked="0"/>
    </xf>
    <xf numFmtId="0" fontId="55" fillId="5" borderId="96" xfId="43" applyFont="1" applyFill="1" applyBorder="1" applyAlignment="1" applyProtection="1">
      <alignment horizontal="left" vertical="center"/>
      <protection locked="0"/>
    </xf>
    <xf numFmtId="200" fontId="2" fillId="5" borderId="111" xfId="44" applyNumberFormat="1" applyFont="1" applyFill="1" applyBorder="1" applyAlignment="1">
      <alignment horizontal="center" vertical="center" wrapText="1"/>
    </xf>
    <xf numFmtId="200" fontId="2" fillId="5" borderId="79" xfId="44" applyNumberFormat="1" applyFont="1" applyFill="1" applyBorder="1" applyAlignment="1">
      <alignment horizontal="center" vertical="center" wrapText="1"/>
    </xf>
    <xf numFmtId="0" fontId="45" fillId="9" borderId="257" xfId="0" applyFont="1" applyFill="1" applyBorder="1" applyAlignment="1">
      <alignment horizontal="center"/>
    </xf>
    <xf numFmtId="0" fontId="45" fillId="9" borderId="227" xfId="0" applyFont="1" applyFill="1" applyBorder="1" applyAlignment="1">
      <alignment horizontal="center"/>
    </xf>
    <xf numFmtId="0" fontId="0" fillId="5" borderId="117" xfId="0" applyFill="1" applyBorder="1" applyAlignment="1">
      <alignment horizontal="left"/>
    </xf>
    <xf numFmtId="0" fontId="0" fillId="5" borderId="101" xfId="0" applyFill="1" applyBorder="1" applyAlignment="1">
      <alignment horizontal="left"/>
    </xf>
    <xf numFmtId="0" fontId="3" fillId="5" borderId="117" xfId="0" applyFont="1" applyFill="1" applyBorder="1" applyAlignment="1">
      <alignment horizontal="left" wrapText="1"/>
    </xf>
    <xf numFmtId="0" fontId="3" fillId="5" borderId="101" xfId="0" applyFont="1" applyFill="1" applyBorder="1" applyAlignment="1">
      <alignment horizontal="left" wrapText="1"/>
    </xf>
    <xf numFmtId="0" fontId="3" fillId="5" borderId="233" xfId="0" applyFont="1" applyFill="1" applyBorder="1" applyAlignment="1">
      <alignment horizontal="left" wrapText="1"/>
    </xf>
    <xf numFmtId="0" fontId="3" fillId="5" borderId="0" xfId="0" applyFont="1" applyFill="1" applyBorder="1" applyAlignment="1">
      <alignment horizontal="left" wrapText="1"/>
    </xf>
    <xf numFmtId="0" fontId="3" fillId="5" borderId="232" xfId="0" applyFont="1" applyFill="1" applyBorder="1" applyAlignment="1">
      <alignment horizontal="left" wrapText="1"/>
    </xf>
    <xf numFmtId="0" fontId="3" fillId="5" borderId="258" xfId="0" applyFont="1" applyFill="1" applyBorder="1" applyAlignment="1">
      <alignment horizontal="center"/>
    </xf>
    <xf numFmtId="0" fontId="3" fillId="5" borderId="259" xfId="0" applyFont="1" applyFill="1" applyBorder="1" applyAlignment="1">
      <alignment horizontal="center"/>
    </xf>
    <xf numFmtId="0" fontId="2" fillId="2" borderId="222" xfId="1" applyFont="1" applyFill="1" applyBorder="1" applyAlignment="1">
      <alignment horizontal="center"/>
    </xf>
    <xf numFmtId="0" fontId="2" fillId="2" borderId="260" xfId="1" applyFont="1" applyFill="1" applyBorder="1" applyAlignment="1">
      <alignment horizontal="center"/>
    </xf>
    <xf numFmtId="0" fontId="3" fillId="2" borderId="4" xfId="1" applyFont="1" applyFill="1" applyBorder="1" applyAlignment="1">
      <alignment wrapText="1"/>
    </xf>
    <xf numFmtId="0" fontId="0" fillId="0" borderId="261" xfId="0" applyBorder="1" applyAlignment="1">
      <alignment wrapText="1"/>
    </xf>
    <xf numFmtId="0" fontId="3" fillId="2" borderId="15" xfId="1" applyFont="1" applyFill="1" applyBorder="1" applyAlignment="1">
      <alignment wrapText="1"/>
    </xf>
    <xf numFmtId="0" fontId="0" fillId="0" borderId="262" xfId="0" applyBorder="1" applyAlignment="1">
      <alignment wrapText="1"/>
    </xf>
    <xf numFmtId="0" fontId="3" fillId="5" borderId="252" xfId="0" applyFont="1" applyFill="1" applyBorder="1" applyAlignment="1">
      <alignment horizontal="left"/>
    </xf>
    <xf numFmtId="0" fontId="3" fillId="5" borderId="110" xfId="0" applyFont="1" applyFill="1" applyBorder="1" applyAlignment="1">
      <alignment horizontal="left"/>
    </xf>
    <xf numFmtId="0" fontId="3" fillId="5" borderId="253" xfId="0" applyFont="1" applyFill="1" applyBorder="1" applyAlignment="1">
      <alignment horizontal="left"/>
    </xf>
    <xf numFmtId="0" fontId="45" fillId="9" borderId="254" xfId="1" applyFont="1" applyFill="1" applyBorder="1" applyAlignment="1">
      <alignment horizontal="center"/>
    </xf>
    <xf numFmtId="0" fontId="45" fillId="9" borderId="255" xfId="1" applyFont="1" applyFill="1" applyBorder="1" applyAlignment="1">
      <alignment horizontal="center"/>
    </xf>
    <xf numFmtId="0" fontId="45" fillId="9" borderId="256" xfId="1" applyFont="1" applyFill="1" applyBorder="1" applyAlignment="1">
      <alignment horizontal="center"/>
    </xf>
    <xf numFmtId="0" fontId="45" fillId="9" borderId="192" xfId="1" applyFont="1" applyFill="1" applyBorder="1" applyAlignment="1">
      <alignment horizontal="center"/>
    </xf>
    <xf numFmtId="0" fontId="3" fillId="5" borderId="138" xfId="7" applyFill="1" applyBorder="1" applyAlignment="1">
      <alignment horizontal="left"/>
    </xf>
    <xf numFmtId="0" fontId="3" fillId="5" borderId="115" xfId="7" applyFill="1" applyBorder="1" applyAlignment="1">
      <alignment horizontal="left"/>
    </xf>
    <xf numFmtId="0" fontId="45" fillId="9" borderId="111" xfId="7" applyFont="1" applyFill="1" applyBorder="1" applyAlignment="1">
      <alignment horizontal="center"/>
    </xf>
    <xf numFmtId="0" fontId="45" fillId="9" borderId="159" xfId="7" applyFont="1" applyFill="1" applyBorder="1" applyAlignment="1">
      <alignment horizontal="center"/>
    </xf>
    <xf numFmtId="0" fontId="43" fillId="9" borderId="156" xfId="7" applyFont="1" applyFill="1" applyBorder="1" applyAlignment="1">
      <alignment horizontal="center" wrapText="1"/>
    </xf>
    <xf numFmtId="0" fontId="43" fillId="9" borderId="106" xfId="7" applyFont="1" applyFill="1" applyBorder="1" applyAlignment="1">
      <alignment horizontal="center" wrapText="1"/>
    </xf>
    <xf numFmtId="0" fontId="43" fillId="9" borderId="157" xfId="7" applyFont="1" applyFill="1" applyBorder="1" applyAlignment="1">
      <alignment horizontal="center" wrapText="1"/>
    </xf>
    <xf numFmtId="0" fontId="3" fillId="5" borderId="193" xfId="0" applyFont="1" applyFill="1" applyBorder="1" applyAlignment="1">
      <alignment horizontal="left"/>
    </xf>
    <xf numFmtId="0" fontId="3" fillId="5" borderId="78" xfId="0" applyFont="1" applyFill="1" applyBorder="1" applyAlignment="1">
      <alignment horizontal="left"/>
    </xf>
    <xf numFmtId="164" fontId="3" fillId="5" borderId="54" xfId="6" applyNumberFormat="1" applyFont="1" applyFill="1" applyBorder="1" applyAlignment="1">
      <alignment horizontal="left"/>
    </xf>
    <xf numFmtId="164" fontId="3" fillId="5" borderId="75" xfId="6" applyNumberFormat="1" applyFont="1" applyFill="1" applyBorder="1" applyAlignment="1">
      <alignment horizontal="left"/>
    </xf>
    <xf numFmtId="0" fontId="45" fillId="9" borderId="156" xfId="0" applyFont="1" applyFill="1" applyBorder="1" applyAlignment="1">
      <alignment horizontal="center" wrapText="1"/>
    </xf>
    <xf numFmtId="0" fontId="45" fillId="9" borderId="157" xfId="0" applyFont="1" applyFill="1" applyBorder="1" applyAlignment="1">
      <alignment horizontal="center"/>
    </xf>
    <xf numFmtId="0" fontId="2" fillId="5" borderId="194" xfId="0" applyFont="1" applyFill="1" applyBorder="1" applyAlignment="1">
      <alignment horizontal="left" wrapText="1"/>
    </xf>
    <xf numFmtId="0" fontId="2" fillId="5" borderId="157" xfId="0" applyFont="1" applyFill="1" applyBorder="1" applyAlignment="1">
      <alignment horizontal="left" wrapText="1"/>
    </xf>
    <xf numFmtId="0" fontId="3" fillId="5" borderId="191" xfId="7" applyFill="1" applyBorder="1" applyAlignment="1">
      <alignment horizontal="left"/>
    </xf>
    <xf numFmtId="0" fontId="3" fillId="5" borderId="158" xfId="7" applyFill="1" applyBorder="1" applyAlignment="1">
      <alignment horizontal="left"/>
    </xf>
    <xf numFmtId="0" fontId="45" fillId="9" borderId="132" xfId="1" applyFont="1" applyFill="1" applyBorder="1" applyAlignment="1">
      <alignment horizontal="center"/>
    </xf>
    <xf numFmtId="0" fontId="45" fillId="9" borderId="133" xfId="1" applyFont="1" applyFill="1" applyBorder="1" applyAlignment="1">
      <alignment horizontal="center"/>
    </xf>
    <xf numFmtId="0" fontId="45" fillId="9" borderId="134" xfId="1" applyFont="1" applyFill="1" applyBorder="1" applyAlignment="1">
      <alignment horizontal="center"/>
    </xf>
    <xf numFmtId="0" fontId="0" fillId="5" borderId="125" xfId="1" applyFont="1" applyFill="1" applyBorder="1" applyAlignment="1">
      <alignment horizontal="center"/>
    </xf>
    <xf numFmtId="0" fontId="0" fillId="5" borderId="4" xfId="1" applyFont="1" applyFill="1" applyBorder="1" applyAlignment="1">
      <alignment horizontal="center"/>
    </xf>
    <xf numFmtId="176" fontId="0" fillId="5" borderId="4" xfId="1" applyNumberFormat="1" applyFont="1" applyFill="1" applyBorder="1" applyAlignment="1">
      <alignment horizontal="center"/>
    </xf>
    <xf numFmtId="176" fontId="0" fillId="5" borderId="122" xfId="1" applyNumberFormat="1" applyFont="1" applyFill="1" applyBorder="1" applyAlignment="1">
      <alignment horizontal="center"/>
    </xf>
    <xf numFmtId="0" fontId="53" fillId="9" borderId="189" xfId="1" applyFont="1" applyFill="1" applyBorder="1" applyAlignment="1">
      <alignment horizontal="center"/>
    </xf>
    <xf numFmtId="0" fontId="53" fillId="9" borderId="96" xfId="1" applyFont="1" applyFill="1" applyBorder="1" applyAlignment="1">
      <alignment horizontal="center"/>
    </xf>
    <xf numFmtId="0" fontId="53" fillId="9" borderId="190" xfId="1" applyFont="1" applyFill="1" applyBorder="1" applyAlignment="1">
      <alignment horizontal="center"/>
    </xf>
    <xf numFmtId="0" fontId="2" fillId="5" borderId="125" xfId="1" applyFont="1" applyFill="1" applyBorder="1" applyAlignment="1">
      <alignment horizontal="center" vertical="center"/>
    </xf>
    <xf numFmtId="0" fontId="2" fillId="5" borderId="4" xfId="1" applyFont="1" applyFill="1" applyBorder="1" applyAlignment="1">
      <alignment horizontal="center" vertical="center"/>
    </xf>
    <xf numFmtId="0" fontId="2" fillId="5" borderId="4" xfId="1" applyFont="1" applyFill="1" applyBorder="1" applyAlignment="1">
      <alignment horizontal="center" vertical="center" wrapText="1"/>
    </xf>
    <xf numFmtId="0" fontId="2" fillId="5" borderId="122" xfId="1" applyFont="1" applyFill="1" applyBorder="1" applyAlignment="1">
      <alignment horizontal="center" vertical="center" wrapText="1"/>
    </xf>
    <xf numFmtId="0" fontId="0" fillId="2" borderId="125" xfId="1" applyFont="1" applyFill="1" applyBorder="1" applyAlignment="1">
      <alignment horizontal="center"/>
    </xf>
    <xf numFmtId="0" fontId="0" fillId="2" borderId="4" xfId="1" applyFont="1" applyFill="1" applyBorder="1" applyAlignment="1">
      <alignment horizontal="center"/>
    </xf>
    <xf numFmtId="0" fontId="2" fillId="2" borderId="125"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4" xfId="1" applyFont="1" applyFill="1" applyBorder="1" applyAlignment="1">
      <alignment horizontal="center"/>
    </xf>
    <xf numFmtId="0" fontId="55" fillId="5" borderId="156" xfId="0" applyFont="1" applyFill="1" applyBorder="1" applyAlignment="1" applyProtection="1">
      <alignment horizontal="left" vertical="center" wrapText="1"/>
      <protection locked="0"/>
    </xf>
    <xf numFmtId="0" fontId="55" fillId="5" borderId="157" xfId="0" applyFont="1" applyFill="1" applyBorder="1" applyAlignment="1" applyProtection="1">
      <alignment horizontal="left" vertical="center" wrapText="1"/>
      <protection locked="0"/>
    </xf>
    <xf numFmtId="0" fontId="55" fillId="5" borderId="345" xfId="0" applyFont="1" applyFill="1" applyBorder="1" applyAlignment="1" applyProtection="1">
      <alignment horizontal="left" vertical="center" wrapText="1"/>
      <protection locked="0"/>
    </xf>
    <xf numFmtId="0" fontId="55" fillId="5" borderId="177" xfId="0" applyFont="1" applyFill="1" applyBorder="1" applyAlignment="1" applyProtection="1">
      <alignment horizontal="left" vertical="center" wrapText="1"/>
      <protection locked="0"/>
    </xf>
    <xf numFmtId="0" fontId="41" fillId="9" borderId="195" xfId="1" applyFont="1" applyFill="1" applyBorder="1" applyAlignment="1">
      <alignment horizontal="center"/>
    </xf>
    <xf numFmtId="0" fontId="41" fillId="9" borderId="39" xfId="1" applyFont="1" applyFill="1" applyBorder="1" applyAlignment="1">
      <alignment horizontal="center"/>
    </xf>
    <xf numFmtId="0" fontId="41" fillId="9" borderId="196" xfId="1" applyFont="1" applyFill="1" applyBorder="1" applyAlignment="1">
      <alignment horizontal="center"/>
    </xf>
    <xf numFmtId="0" fontId="6" fillId="5" borderId="15" xfId="0" applyFont="1" applyFill="1" applyBorder="1" applyAlignment="1">
      <alignment horizontal="left" wrapText="1"/>
    </xf>
    <xf numFmtId="0" fontId="6" fillId="5" borderId="27" xfId="0" applyFont="1" applyFill="1" applyBorder="1" applyAlignment="1">
      <alignment horizontal="left" wrapText="1"/>
    </xf>
    <xf numFmtId="0" fontId="6" fillId="5" borderId="148" xfId="0" applyFont="1" applyFill="1" applyBorder="1" applyAlignment="1">
      <alignment horizontal="left" wrapText="1"/>
    </xf>
    <xf numFmtId="0" fontId="1" fillId="2" borderId="39" xfId="1" applyFont="1" applyFill="1" applyBorder="1" applyAlignment="1">
      <alignment horizontal="left"/>
    </xf>
    <xf numFmtId="0" fontId="3" fillId="2" borderId="39" xfId="1" applyFont="1" applyFill="1" applyBorder="1" applyAlignment="1">
      <alignment horizontal="left"/>
    </xf>
    <xf numFmtId="0" fontId="41" fillId="9" borderId="1" xfId="1" applyFont="1" applyFill="1" applyBorder="1" applyAlignment="1">
      <alignment horizontal="center"/>
    </xf>
    <xf numFmtId="0" fontId="41" fillId="9" borderId="0" xfId="1" applyFont="1" applyFill="1" applyBorder="1" applyAlignment="1">
      <alignment horizontal="center"/>
    </xf>
    <xf numFmtId="0" fontId="41" fillId="9" borderId="2" xfId="1" applyFont="1" applyFill="1" applyBorder="1" applyAlignment="1">
      <alignment horizontal="center"/>
    </xf>
    <xf numFmtId="193" fontId="6" fillId="0" borderId="87" xfId="6" applyNumberFormat="1" applyFont="1" applyBorder="1" applyAlignment="1"/>
    <xf numFmtId="193" fontId="6" fillId="0" borderId="202" xfId="6" applyNumberFormat="1" applyFont="1" applyBorder="1" applyAlignment="1"/>
    <xf numFmtId="0" fontId="8" fillId="0" borderId="4" xfId="1" applyFont="1" applyBorder="1" applyAlignment="1">
      <alignment horizontal="center" vertical="center" wrapText="1"/>
    </xf>
    <xf numFmtId="0" fontId="6" fillId="0" borderId="4" xfId="1" applyFont="1" applyBorder="1" applyAlignment="1">
      <alignment horizontal="center" vertical="center"/>
    </xf>
    <xf numFmtId="0" fontId="6" fillId="0" borderId="4" xfId="1" applyFont="1" applyBorder="1" applyAlignment="1">
      <alignment vertical="center"/>
    </xf>
    <xf numFmtId="0" fontId="6" fillId="5" borderId="200" xfId="0" applyFont="1" applyFill="1" applyBorder="1" applyAlignment="1">
      <alignment horizontal="left"/>
    </xf>
    <xf numFmtId="0" fontId="6" fillId="5" borderId="116" xfId="0" applyFont="1" applyFill="1" applyBorder="1" applyAlignment="1">
      <alignment horizontal="left"/>
    </xf>
    <xf numFmtId="0" fontId="6" fillId="5" borderId="201" xfId="0" applyFont="1" applyFill="1" applyBorder="1" applyAlignment="1">
      <alignment horizontal="left"/>
    </xf>
    <xf numFmtId="0" fontId="6" fillId="5" borderId="203" xfId="0" applyFont="1" applyFill="1" applyBorder="1" applyAlignment="1">
      <alignment horizontal="left" wrapText="1"/>
    </xf>
    <xf numFmtId="0" fontId="8" fillId="0" borderId="5"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4" xfId="1" applyFont="1" applyFill="1" applyBorder="1" applyAlignment="1">
      <alignment horizontal="center"/>
    </xf>
    <xf numFmtId="0" fontId="8" fillId="0" borderId="5" xfId="1" applyFont="1" applyBorder="1" applyAlignment="1">
      <alignment horizontal="center" vertical="center" wrapText="1"/>
    </xf>
    <xf numFmtId="0" fontId="8" fillId="0" borderId="5" xfId="1" applyFont="1" applyBorder="1" applyAlignment="1">
      <alignment horizontal="center" vertical="center"/>
    </xf>
    <xf numFmtId="0" fontId="8" fillId="0" borderId="0" xfId="1" applyFont="1" applyFill="1" applyBorder="1" applyAlignment="1">
      <alignment horizontal="center"/>
    </xf>
    <xf numFmtId="0" fontId="8" fillId="0" borderId="3"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vertical="center"/>
    </xf>
    <xf numFmtId="0" fontId="8" fillId="3" borderId="4" xfId="1" applyFont="1" applyFill="1" applyBorder="1" applyAlignment="1">
      <alignment horizontal="center" vertical="center" wrapText="1"/>
    </xf>
    <xf numFmtId="0" fontId="6" fillId="3" borderId="4" xfId="1" applyFont="1" applyFill="1" applyBorder="1" applyAlignment="1">
      <alignment horizontal="center" vertical="center"/>
    </xf>
    <xf numFmtId="0" fontId="1" fillId="2" borderId="0" xfId="1" applyFont="1" applyFill="1" applyAlignment="1">
      <alignment horizontal="left"/>
    </xf>
    <xf numFmtId="0" fontId="6" fillId="5" borderId="203" xfId="0" applyFont="1" applyFill="1" applyBorder="1" applyAlignment="1">
      <alignment wrapText="1"/>
    </xf>
    <xf numFmtId="0" fontId="0" fillId="0" borderId="27" xfId="0" applyBorder="1" applyAlignment="1">
      <alignment wrapText="1"/>
    </xf>
    <xf numFmtId="0" fontId="0" fillId="0" borderId="148" xfId="0" applyBorder="1" applyAlignment="1">
      <alignment wrapText="1"/>
    </xf>
    <xf numFmtId="178" fontId="6" fillId="0" borderId="4" xfId="6" applyNumberFormat="1" applyFont="1" applyBorder="1" applyAlignment="1">
      <alignment horizontal="center" vertical="center" wrapText="1"/>
    </xf>
    <xf numFmtId="178" fontId="6" fillId="0" borderId="4" xfId="1" applyNumberFormat="1" applyFont="1" applyBorder="1" applyAlignment="1">
      <alignment horizontal="center" vertical="center" wrapText="1"/>
    </xf>
    <xf numFmtId="0" fontId="8" fillId="0" borderId="146" xfId="0" applyFont="1" applyBorder="1" applyAlignment="1">
      <alignment horizontal="center" wrapText="1"/>
    </xf>
    <xf numFmtId="0" fontId="8" fillId="0" borderId="197" xfId="0" applyFont="1" applyBorder="1" applyAlignment="1">
      <alignment horizontal="center" wrapText="1"/>
    </xf>
    <xf numFmtId="0" fontId="8" fillId="0" borderId="3" xfId="1" applyFont="1" applyBorder="1" applyAlignment="1">
      <alignment horizontal="center" vertical="center" wrapText="1"/>
    </xf>
    <xf numFmtId="0" fontId="6" fillId="0" borderId="3" xfId="1" applyFont="1" applyBorder="1" applyAlignment="1">
      <alignment horizontal="center" vertical="center" wrapText="1"/>
    </xf>
    <xf numFmtId="0" fontId="6" fillId="0" borderId="3" xfId="1" applyFont="1" applyBorder="1" applyAlignment="1">
      <alignment vertical="center" wrapText="1"/>
    </xf>
    <xf numFmtId="0" fontId="8"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8" fillId="0" borderId="1" xfId="1" applyFont="1" applyBorder="1" applyAlignment="1">
      <alignment horizontal="center"/>
    </xf>
    <xf numFmtId="0" fontId="8" fillId="0" borderId="0" xfId="1" applyFont="1" applyBorder="1" applyAlignment="1">
      <alignment horizontal="center"/>
    </xf>
    <xf numFmtId="0" fontId="6" fillId="5" borderId="198" xfId="0" applyFont="1" applyFill="1" applyBorder="1" applyAlignment="1">
      <alignment horizontal="left" wrapText="1"/>
    </xf>
    <xf numFmtId="0" fontId="6" fillId="5" borderId="199" xfId="0" applyFont="1" applyFill="1" applyBorder="1" applyAlignment="1">
      <alignment horizontal="left" wrapText="1"/>
    </xf>
    <xf numFmtId="0" fontId="6" fillId="5" borderId="191" xfId="0" applyFont="1" applyFill="1" applyBorder="1" applyAlignment="1">
      <alignment horizontal="left"/>
    </xf>
    <xf numFmtId="0" fontId="6" fillId="5" borderId="178" xfId="0" applyFont="1" applyFill="1" applyBorder="1" applyAlignment="1">
      <alignment horizontal="left"/>
    </xf>
    <xf numFmtId="0" fontId="6" fillId="5" borderId="1" xfId="0" applyFont="1" applyFill="1" applyBorder="1" applyAlignment="1">
      <alignment horizontal="left" wrapText="1"/>
    </xf>
    <xf numFmtId="0" fontId="6" fillId="5" borderId="0" xfId="0" applyFont="1" applyFill="1" applyBorder="1" applyAlignment="1">
      <alignment horizontal="left" wrapText="1"/>
    </xf>
    <xf numFmtId="0" fontId="6" fillId="5" borderId="2" xfId="0" applyFont="1" applyFill="1" applyBorder="1" applyAlignment="1">
      <alignment horizontal="left" wrapText="1"/>
    </xf>
    <xf numFmtId="0" fontId="6" fillId="5" borderId="6" xfId="0" applyFont="1" applyFill="1" applyBorder="1" applyAlignment="1">
      <alignment horizontal="left" wrapText="1"/>
    </xf>
    <xf numFmtId="0" fontId="6" fillId="5" borderId="7" xfId="0" applyFont="1" applyFill="1" applyBorder="1" applyAlignment="1">
      <alignment horizontal="left" wrapText="1"/>
    </xf>
    <xf numFmtId="0" fontId="6" fillId="5" borderId="8" xfId="0" applyFont="1" applyFill="1" applyBorder="1" applyAlignment="1">
      <alignment horizontal="left" wrapText="1"/>
    </xf>
    <xf numFmtId="0" fontId="55" fillId="5" borderId="27" xfId="0" applyFont="1" applyFill="1" applyBorder="1" applyAlignment="1" applyProtection="1">
      <alignment horizontal="left" vertical="center" wrapText="1"/>
      <protection locked="0"/>
    </xf>
    <xf numFmtId="0" fontId="55" fillId="5" borderId="96" xfId="0" applyFont="1" applyFill="1" applyBorder="1" applyAlignment="1" applyProtection="1">
      <alignment horizontal="left" vertical="center" wrapText="1"/>
      <protection locked="0"/>
    </xf>
    <xf numFmtId="0" fontId="55" fillId="5" borderId="77" xfId="43" applyFont="1" applyFill="1" applyBorder="1" applyAlignment="1" applyProtection="1">
      <alignment horizontal="left" vertical="center" wrapText="1"/>
      <protection locked="0"/>
    </xf>
    <xf numFmtId="0" fontId="55" fillId="5" borderId="156" xfId="0" applyFont="1" applyFill="1" applyBorder="1" applyAlignment="1" applyProtection="1">
      <alignment horizontal="left" vertical="center"/>
      <protection locked="0"/>
    </xf>
    <xf numFmtId="0" fontId="55" fillId="5" borderId="106" xfId="0" applyFont="1" applyFill="1" applyBorder="1" applyAlignment="1" applyProtection="1">
      <alignment horizontal="left" vertical="center"/>
      <protection locked="0"/>
    </xf>
    <xf numFmtId="0" fontId="55" fillId="5" borderId="157" xfId="0" applyFont="1" applyFill="1" applyBorder="1" applyAlignment="1" applyProtection="1">
      <alignment horizontal="left" vertical="center"/>
      <protection locked="0"/>
    </xf>
    <xf numFmtId="0" fontId="3" fillId="0" borderId="307" xfId="0" applyFont="1" applyBorder="1" applyAlignment="1">
      <alignment horizontal="justify" wrapText="1"/>
    </xf>
    <xf numFmtId="0" fontId="3" fillId="0" borderId="0" xfId="0" applyFont="1" applyBorder="1" applyAlignment="1">
      <alignment horizontal="justify" wrapText="1"/>
    </xf>
    <xf numFmtId="0" fontId="3" fillId="0" borderId="308" xfId="0" applyFont="1" applyBorder="1" applyAlignment="1">
      <alignment horizontal="justify" wrapText="1"/>
    </xf>
    <xf numFmtId="0" fontId="45" fillId="9" borderId="294" xfId="0" applyFont="1" applyFill="1" applyBorder="1" applyAlignment="1">
      <alignment horizontal="center"/>
    </xf>
    <xf numFmtId="0" fontId="45" fillId="9" borderId="295" xfId="0" applyFont="1" applyFill="1" applyBorder="1" applyAlignment="1">
      <alignment horizontal="center"/>
    </xf>
    <xf numFmtId="0" fontId="45" fillId="9" borderId="296" xfId="0" applyFont="1" applyFill="1" applyBorder="1" applyAlignment="1">
      <alignment horizontal="center"/>
    </xf>
    <xf numFmtId="0" fontId="1" fillId="0" borderId="297" xfId="0" applyFont="1" applyBorder="1" applyAlignment="1">
      <alignment wrapText="1"/>
    </xf>
    <xf numFmtId="0" fontId="0" fillId="0" borderId="77" xfId="0" applyBorder="1" applyAlignment="1">
      <alignment wrapText="1"/>
    </xf>
    <xf numFmtId="0" fontId="0" fillId="0" borderId="298" xfId="0" applyBorder="1" applyAlignment="1">
      <alignment wrapText="1"/>
    </xf>
    <xf numFmtId="0" fontId="1" fillId="0" borderId="307" xfId="0" applyFont="1" applyBorder="1" applyAlignment="1">
      <alignment wrapText="1"/>
    </xf>
    <xf numFmtId="0" fontId="1" fillId="0" borderId="0" xfId="0" applyFont="1" applyBorder="1" applyAlignment="1">
      <alignment wrapText="1"/>
    </xf>
    <xf numFmtId="0" fontId="1" fillId="0" borderId="308" xfId="0" applyFont="1" applyBorder="1" applyAlignment="1">
      <alignment wrapText="1"/>
    </xf>
    <xf numFmtId="0" fontId="0" fillId="0" borderId="307" xfId="0" applyBorder="1" applyAlignment="1">
      <alignment horizontal="left" wrapText="1"/>
    </xf>
    <xf numFmtId="0" fontId="0" fillId="0" borderId="0" xfId="0" applyBorder="1" applyAlignment="1">
      <alignment horizontal="left" wrapText="1"/>
    </xf>
    <xf numFmtId="0" fontId="0" fillId="0" borderId="308" xfId="0" applyBorder="1" applyAlignment="1">
      <alignment horizontal="left" wrapText="1"/>
    </xf>
    <xf numFmtId="0" fontId="1" fillId="0" borderId="307" xfId="0" applyFont="1" applyBorder="1" applyAlignment="1">
      <alignment horizontal="left" wrapText="1"/>
    </xf>
    <xf numFmtId="0" fontId="1" fillId="0" borderId="0" xfId="0" applyFont="1" applyBorder="1" applyAlignment="1">
      <alignment horizontal="left" wrapText="1"/>
    </xf>
    <xf numFmtId="0" fontId="1" fillId="0" borderId="308" xfId="0" applyFont="1" applyBorder="1" applyAlignment="1">
      <alignment horizontal="left" wrapText="1"/>
    </xf>
    <xf numFmtId="0" fontId="1" fillId="5" borderId="307" xfId="0" applyFont="1" applyFill="1" applyBorder="1" applyAlignment="1">
      <alignment horizontal="justify" wrapText="1"/>
    </xf>
    <xf numFmtId="0" fontId="0" fillId="5" borderId="0" xfId="0" applyFill="1" applyBorder="1" applyAlignment="1">
      <alignment horizontal="justify" wrapText="1"/>
    </xf>
    <xf numFmtId="0" fontId="0" fillId="5" borderId="308" xfId="0" applyFill="1" applyBorder="1" applyAlignment="1">
      <alignment horizontal="justify" wrapText="1"/>
    </xf>
    <xf numFmtId="0" fontId="1" fillId="0" borderId="307" xfId="0" applyFont="1" applyBorder="1" applyAlignment="1">
      <alignment horizontal="justify" wrapText="1"/>
    </xf>
    <xf numFmtId="0" fontId="0" fillId="0" borderId="0" xfId="0" applyBorder="1" applyAlignment="1">
      <alignment horizontal="justify" wrapText="1"/>
    </xf>
    <xf numFmtId="0" fontId="0" fillId="0" borderId="308" xfId="0" applyBorder="1" applyAlignment="1">
      <alignment horizontal="justify" wrapText="1"/>
    </xf>
    <xf numFmtId="0" fontId="3" fillId="0" borderId="307" xfId="0" applyFont="1" applyBorder="1" applyAlignment="1">
      <alignment wrapText="1"/>
    </xf>
    <xf numFmtId="0" fontId="3" fillId="0" borderId="308" xfId="0" applyFont="1" applyBorder="1" applyAlignment="1">
      <alignment wrapText="1"/>
    </xf>
    <xf numFmtId="0" fontId="2" fillId="0" borderId="307" xfId="0" applyFont="1" applyBorder="1" applyAlignment="1">
      <alignment horizontal="left" wrapText="1"/>
    </xf>
    <xf numFmtId="0" fontId="2" fillId="0" borderId="0" xfId="0" applyFont="1" applyBorder="1" applyAlignment="1">
      <alignment horizontal="left" wrapText="1"/>
    </xf>
    <xf numFmtId="0" fontId="0" fillId="0" borderId="307" xfId="0" applyBorder="1" applyAlignment="1">
      <alignment wrapText="1"/>
    </xf>
    <xf numFmtId="0" fontId="0" fillId="0" borderId="0" xfId="0" applyBorder="1" applyAlignment="1">
      <alignment wrapText="1"/>
    </xf>
    <xf numFmtId="0" fontId="0" fillId="0" borderId="308" xfId="0" applyBorder="1" applyAlignment="1">
      <alignment wrapText="1"/>
    </xf>
    <xf numFmtId="0" fontId="3" fillId="5" borderId="309" xfId="0" applyFont="1" applyFill="1" applyBorder="1" applyAlignment="1">
      <alignment wrapText="1"/>
    </xf>
    <xf numFmtId="0" fontId="3" fillId="5" borderId="310" xfId="0" applyFont="1" applyFill="1" applyBorder="1" applyAlignment="1">
      <alignment wrapText="1"/>
    </xf>
    <xf numFmtId="0" fontId="3" fillId="5" borderId="311" xfId="0" applyFont="1" applyFill="1" applyBorder="1" applyAlignment="1">
      <alignment wrapText="1"/>
    </xf>
    <xf numFmtId="0" fontId="45" fillId="9" borderId="294" xfId="0" applyFont="1" applyFill="1" applyBorder="1" applyAlignment="1">
      <alignment horizontal="center" wrapText="1"/>
    </xf>
    <xf numFmtId="0" fontId="45" fillId="9" borderId="295" xfId="0" applyFont="1" applyFill="1" applyBorder="1" applyAlignment="1">
      <alignment horizontal="center" wrapText="1"/>
    </xf>
    <xf numFmtId="0" fontId="45" fillId="9" borderId="296" xfId="0" applyFont="1" applyFill="1" applyBorder="1" applyAlignment="1">
      <alignment horizontal="center" wrapText="1"/>
    </xf>
    <xf numFmtId="0" fontId="3" fillId="0" borderId="297" xfId="0" applyFont="1" applyBorder="1" applyAlignment="1">
      <alignment wrapText="1"/>
    </xf>
    <xf numFmtId="0" fontId="3" fillId="0" borderId="77" xfId="0" applyFont="1" applyBorder="1" applyAlignment="1">
      <alignment wrapText="1"/>
    </xf>
    <xf numFmtId="0" fontId="3" fillId="0" borderId="298" xfId="0" applyFont="1" applyBorder="1" applyAlignment="1">
      <alignment wrapText="1"/>
    </xf>
    <xf numFmtId="2" fontId="2" fillId="0" borderId="320" xfId="0" applyNumberFormat="1" applyFont="1" applyFill="1" applyBorder="1" applyAlignment="1">
      <alignment horizontal="left" wrapText="1"/>
    </xf>
    <xf numFmtId="2" fontId="2" fillId="0" borderId="107" xfId="0" applyNumberFormat="1" applyFont="1" applyFill="1" applyBorder="1" applyAlignment="1">
      <alignment horizontal="left" wrapText="1"/>
    </xf>
    <xf numFmtId="2" fontId="2" fillId="0" borderId="321" xfId="0" applyNumberFormat="1" applyFont="1" applyFill="1" applyBorder="1" applyAlignment="1">
      <alignment horizontal="left" wrapText="1"/>
    </xf>
    <xf numFmtId="0" fontId="3" fillId="5" borderId="307" xfId="0" applyFont="1" applyFill="1" applyBorder="1" applyAlignment="1">
      <alignment horizontal="justify" wrapText="1"/>
    </xf>
    <xf numFmtId="0" fontId="3" fillId="5" borderId="0" xfId="0" applyFont="1" applyFill="1" applyBorder="1" applyAlignment="1">
      <alignment horizontal="justify" wrapText="1"/>
    </xf>
    <xf numFmtId="0" fontId="3" fillId="5" borderId="308" xfId="0" applyFont="1" applyFill="1" applyBorder="1" applyAlignment="1">
      <alignment horizontal="justify" wrapText="1"/>
    </xf>
    <xf numFmtId="0" fontId="0" fillId="0" borderId="307" xfId="0" applyFill="1" applyBorder="1" applyAlignment="1">
      <alignment wrapText="1"/>
    </xf>
    <xf numFmtId="0" fontId="0" fillId="0" borderId="0" xfId="0" applyFill="1" applyBorder="1" applyAlignment="1">
      <alignment wrapText="1"/>
    </xf>
    <xf numFmtId="0" fontId="0" fillId="0" borderId="308" xfId="0" applyFill="1" applyBorder="1" applyAlignment="1">
      <alignment wrapText="1"/>
    </xf>
    <xf numFmtId="0" fontId="3" fillId="0" borderId="318" xfId="0" applyFont="1" applyBorder="1" applyAlignment="1">
      <alignment horizontal="left"/>
    </xf>
    <xf numFmtId="0" fontId="3" fillId="0" borderId="116" xfId="0" applyFont="1" applyBorder="1" applyAlignment="1">
      <alignment horizontal="left"/>
    </xf>
    <xf numFmtId="0" fontId="3" fillId="0" borderId="319" xfId="0" applyFont="1" applyBorder="1" applyAlignment="1">
      <alignment horizontal="left"/>
    </xf>
    <xf numFmtId="0" fontId="0" fillId="0" borderId="320" xfId="0" applyFill="1" applyBorder="1" applyAlignment="1">
      <alignment wrapText="1"/>
    </xf>
    <xf numFmtId="0" fontId="0" fillId="0" borderId="107" xfId="0" applyFill="1" applyBorder="1" applyAlignment="1">
      <alignment wrapText="1"/>
    </xf>
    <xf numFmtId="0" fontId="2" fillId="0" borderId="307" xfId="0" applyFont="1" applyFill="1" applyBorder="1" applyAlignment="1">
      <alignment horizontal="center"/>
    </xf>
    <xf numFmtId="0" fontId="2" fillId="0" borderId="0" xfId="0" applyFont="1" applyFill="1" applyBorder="1" applyAlignment="1">
      <alignment horizontal="center"/>
    </xf>
    <xf numFmtId="0" fontId="2" fillId="0" borderId="307" xfId="0" applyFont="1" applyBorder="1" applyAlignment="1">
      <alignment wrapText="1"/>
    </xf>
    <xf numFmtId="0" fontId="2" fillId="0" borderId="0" xfId="0" applyFont="1" applyBorder="1" applyAlignment="1">
      <alignment wrapText="1"/>
    </xf>
    <xf numFmtId="0" fontId="3" fillId="0" borderId="307" xfId="0" applyFont="1" applyFill="1" applyBorder="1" applyAlignment="1">
      <alignment wrapText="1"/>
    </xf>
    <xf numFmtId="0" fontId="3" fillId="0" borderId="0" xfId="0" applyFont="1" applyFill="1" applyBorder="1" applyAlignment="1">
      <alignment wrapText="1"/>
    </xf>
    <xf numFmtId="0" fontId="3" fillId="0" borderId="308" xfId="0" applyFont="1" applyFill="1" applyBorder="1" applyAlignment="1">
      <alignment wrapText="1"/>
    </xf>
    <xf numFmtId="0" fontId="3" fillId="0" borderId="297" xfId="0" applyFont="1" applyFill="1" applyBorder="1" applyAlignment="1">
      <alignment wrapText="1"/>
    </xf>
    <xf numFmtId="0" fontId="3" fillId="0" borderId="77" xfId="0" applyFont="1" applyFill="1" applyBorder="1" applyAlignment="1">
      <alignment wrapText="1"/>
    </xf>
    <xf numFmtId="0" fontId="3" fillId="0" borderId="298" xfId="0" applyFont="1" applyFill="1" applyBorder="1" applyAlignment="1">
      <alignment wrapText="1"/>
    </xf>
    <xf numFmtId="0" fontId="3" fillId="0" borderId="307" xfId="0" applyFont="1" applyBorder="1" applyAlignment="1">
      <alignment horizontal="justify" vertical="justify" wrapText="1"/>
    </xf>
    <xf numFmtId="0" fontId="3" fillId="0" borderId="0" xfId="0" applyFont="1" applyBorder="1" applyAlignment="1">
      <alignment horizontal="justify" vertical="justify" wrapText="1"/>
    </xf>
    <xf numFmtId="0" fontId="3" fillId="0" borderId="308" xfId="0" applyFont="1" applyBorder="1" applyAlignment="1">
      <alignment horizontal="justify" vertical="justify" wrapText="1"/>
    </xf>
    <xf numFmtId="0" fontId="0" fillId="0" borderId="297" xfId="0" applyBorder="1" applyAlignment="1">
      <alignment wrapText="1"/>
    </xf>
    <xf numFmtId="0" fontId="3" fillId="5" borderId="307" xfId="0" applyFont="1" applyFill="1" applyBorder="1" applyAlignment="1">
      <alignment wrapText="1"/>
    </xf>
    <xf numFmtId="0" fontId="3" fillId="5" borderId="0" xfId="0" applyFont="1" applyFill="1" applyBorder="1" applyAlignment="1">
      <alignment wrapText="1"/>
    </xf>
    <xf numFmtId="0" fontId="3" fillId="5" borderId="308" xfId="0" applyFont="1" applyFill="1" applyBorder="1" applyAlignment="1">
      <alignment wrapText="1"/>
    </xf>
    <xf numFmtId="0" fontId="3" fillId="5" borderId="307" xfId="0" applyFont="1" applyFill="1" applyBorder="1" applyAlignment="1">
      <alignment horizontal="left"/>
    </xf>
    <xf numFmtId="0" fontId="3" fillId="5" borderId="0" xfId="0" applyFont="1" applyFill="1" applyBorder="1" applyAlignment="1">
      <alignment horizontal="left"/>
    </xf>
    <xf numFmtId="0" fontId="3" fillId="5" borderId="308" xfId="0" applyFont="1" applyFill="1" applyBorder="1" applyAlignment="1">
      <alignment horizontal="left"/>
    </xf>
    <xf numFmtId="0" fontId="3" fillId="0" borderId="307" xfId="0" applyFont="1" applyBorder="1" applyAlignment="1">
      <alignment horizontal="left" wrapText="1"/>
    </xf>
    <xf numFmtId="0" fontId="3" fillId="0" borderId="308" xfId="0" applyFont="1" applyBorder="1" applyAlignment="1">
      <alignment horizontal="left" wrapText="1"/>
    </xf>
    <xf numFmtId="0" fontId="0" fillId="5" borderId="307" xfId="0" applyFill="1" applyBorder="1" applyAlignment="1">
      <alignment horizontal="justify" wrapText="1"/>
    </xf>
    <xf numFmtId="0" fontId="0" fillId="0" borderId="307" xfId="0" applyBorder="1" applyAlignment="1">
      <alignment vertical="center" wrapText="1"/>
    </xf>
    <xf numFmtId="0" fontId="0" fillId="0" borderId="0" xfId="0" applyBorder="1" applyAlignment="1">
      <alignment vertical="center" wrapText="1"/>
    </xf>
    <xf numFmtId="0" fontId="0" fillId="0" borderId="308" xfId="0" applyBorder="1" applyAlignment="1">
      <alignment vertical="center" wrapText="1"/>
    </xf>
    <xf numFmtId="0" fontId="1" fillId="5" borderId="309" xfId="0" applyFont="1" applyFill="1" applyBorder="1" applyAlignment="1">
      <alignment wrapText="1"/>
    </xf>
    <xf numFmtId="0" fontId="0" fillId="0" borderId="310" xfId="0" applyBorder="1" applyAlignment="1">
      <alignment wrapText="1"/>
    </xf>
    <xf numFmtId="0" fontId="0" fillId="0" borderId="311" xfId="0" applyBorder="1" applyAlignment="1">
      <alignment wrapText="1"/>
    </xf>
    <xf numFmtId="0" fontId="3" fillId="5" borderId="307" xfId="0" applyFont="1" applyFill="1" applyBorder="1" applyAlignment="1">
      <alignment horizontal="justify" vertical="justify" wrapText="1"/>
    </xf>
    <xf numFmtId="0" fontId="3" fillId="5" borderId="0" xfId="0" applyFont="1" applyFill="1" applyBorder="1" applyAlignment="1">
      <alignment horizontal="justify" vertical="justify" wrapText="1"/>
    </xf>
    <xf numFmtId="0" fontId="3" fillId="5" borderId="308" xfId="0" applyFont="1" applyFill="1" applyBorder="1" applyAlignment="1">
      <alignment horizontal="justify" vertical="justify" wrapText="1"/>
    </xf>
    <xf numFmtId="0" fontId="0" fillId="0" borderId="307" xfId="0" applyFill="1" applyBorder="1" applyAlignment="1">
      <alignment vertical="center" wrapText="1"/>
    </xf>
    <xf numFmtId="0" fontId="0" fillId="0" borderId="0" xfId="0" applyFill="1" applyBorder="1" applyAlignment="1">
      <alignment vertical="center" wrapText="1"/>
    </xf>
    <xf numFmtId="0" fontId="0" fillId="0" borderId="308" xfId="0" applyFill="1" applyBorder="1" applyAlignment="1">
      <alignment vertical="center" wrapText="1"/>
    </xf>
    <xf numFmtId="0" fontId="3" fillId="5" borderId="307" xfId="0" applyFont="1" applyFill="1" applyBorder="1" applyAlignment="1">
      <alignment horizontal="left" wrapText="1"/>
    </xf>
    <xf numFmtId="0" fontId="3" fillId="5" borderId="308" xfId="0" applyFont="1" applyFill="1" applyBorder="1" applyAlignment="1">
      <alignment horizontal="left" wrapText="1"/>
    </xf>
    <xf numFmtId="0" fontId="3" fillId="0" borderId="320" xfId="0" applyFont="1" applyFill="1" applyBorder="1" applyAlignment="1">
      <alignment wrapText="1"/>
    </xf>
    <xf numFmtId="0" fontId="3" fillId="0" borderId="107" xfId="0" applyFont="1" applyFill="1" applyBorder="1" applyAlignment="1">
      <alignment wrapText="1"/>
    </xf>
    <xf numFmtId="0" fontId="3" fillId="0" borderId="324" xfId="0" applyFont="1" applyBorder="1" applyAlignment="1">
      <alignment horizontal="left"/>
    </xf>
    <xf numFmtId="0" fontId="3" fillId="0" borderId="110" xfId="0" applyFont="1" applyBorder="1" applyAlignment="1">
      <alignment horizontal="left"/>
    </xf>
    <xf numFmtId="0" fontId="3" fillId="0" borderId="325" xfId="0" applyFont="1" applyBorder="1" applyAlignment="1">
      <alignment horizontal="left"/>
    </xf>
    <xf numFmtId="0" fontId="0" fillId="0" borderId="324" xfId="0" applyBorder="1" applyAlignment="1">
      <alignment horizontal="left"/>
    </xf>
    <xf numFmtId="0" fontId="0" fillId="0" borderId="110" xfId="0" applyBorder="1" applyAlignment="1">
      <alignment horizontal="left"/>
    </xf>
    <xf numFmtId="0" fontId="0" fillId="0" borderId="325" xfId="0" applyBorder="1" applyAlignment="1">
      <alignment horizontal="left"/>
    </xf>
    <xf numFmtId="0" fontId="3" fillId="5" borderId="326" xfId="0" applyFont="1" applyFill="1" applyBorder="1" applyAlignment="1">
      <alignment wrapText="1"/>
    </xf>
    <xf numFmtId="0" fontId="3" fillId="5" borderId="38" xfId="0" applyFont="1" applyFill="1" applyBorder="1" applyAlignment="1">
      <alignment wrapText="1"/>
    </xf>
    <xf numFmtId="0" fontId="3" fillId="5" borderId="327" xfId="0" applyFont="1" applyFill="1" applyBorder="1" applyAlignment="1">
      <alignment wrapText="1"/>
    </xf>
    <xf numFmtId="0" fontId="45" fillId="9" borderId="328" xfId="0" applyFont="1" applyFill="1" applyBorder="1" applyAlignment="1">
      <alignment horizontal="center"/>
    </xf>
    <xf numFmtId="0" fontId="45" fillId="9" borderId="31" xfId="0" applyFont="1" applyFill="1" applyBorder="1" applyAlignment="1">
      <alignment horizontal="center"/>
    </xf>
    <xf numFmtId="0" fontId="45" fillId="9" borderId="329" xfId="0" applyFont="1" applyFill="1" applyBorder="1" applyAlignment="1">
      <alignment horizontal="center"/>
    </xf>
    <xf numFmtId="0" fontId="0" fillId="0" borderId="307" xfId="0" applyBorder="1" applyAlignment="1"/>
    <xf numFmtId="0" fontId="0" fillId="0" borderId="0" xfId="0" applyBorder="1" applyAlignment="1"/>
    <xf numFmtId="0" fontId="0" fillId="0" borderId="308" xfId="0" applyBorder="1" applyAlignment="1"/>
    <xf numFmtId="2" fontId="2" fillId="0" borderId="307" xfId="0" applyNumberFormat="1" applyFont="1" applyFill="1" applyBorder="1" applyAlignment="1">
      <alignment horizontal="left" wrapText="1"/>
    </xf>
    <xf numFmtId="2" fontId="2" fillId="0" borderId="0" xfId="0" applyNumberFormat="1" applyFont="1" applyFill="1" applyBorder="1" applyAlignment="1">
      <alignment horizontal="left" wrapText="1"/>
    </xf>
    <xf numFmtId="2" fontId="2" fillId="0" borderId="308" xfId="0" applyNumberFormat="1" applyFont="1" applyFill="1" applyBorder="1" applyAlignment="1">
      <alignment horizontal="left" wrapText="1"/>
    </xf>
    <xf numFmtId="2" fontId="2" fillId="0" borderId="307" xfId="0" applyNumberFormat="1" applyFont="1" applyFill="1" applyBorder="1" applyAlignment="1">
      <alignment horizontal="center" wrapText="1"/>
    </xf>
    <xf numFmtId="2" fontId="2" fillId="0" borderId="0" xfId="0" applyNumberFormat="1" applyFont="1" applyFill="1" applyBorder="1" applyAlignment="1">
      <alignment horizontal="center" wrapText="1"/>
    </xf>
    <xf numFmtId="0" fontId="0" fillId="0" borderId="331" xfId="0" applyBorder="1" applyAlignment="1">
      <alignment horizontal="left"/>
    </xf>
    <xf numFmtId="0" fontId="0" fillId="0" borderId="27" xfId="0" applyBorder="1" applyAlignment="1">
      <alignment horizontal="left"/>
    </xf>
    <xf numFmtId="0" fontId="0" fillId="0" borderId="332" xfId="0" applyBorder="1" applyAlignment="1">
      <alignment horizontal="left"/>
    </xf>
    <xf numFmtId="0" fontId="3" fillId="0" borderId="307" xfId="0" applyFont="1" applyFill="1" applyBorder="1" applyAlignment="1">
      <alignment horizontal="justify" wrapText="1"/>
    </xf>
    <xf numFmtId="0" fontId="3" fillId="0" borderId="0" xfId="0" applyFont="1" applyFill="1" applyBorder="1" applyAlignment="1">
      <alignment horizontal="justify" wrapText="1"/>
    </xf>
    <xf numFmtId="0" fontId="3" fillId="0" borderId="308" xfId="0" applyFont="1" applyFill="1" applyBorder="1" applyAlignment="1">
      <alignment horizontal="justify" wrapText="1"/>
    </xf>
    <xf numFmtId="0" fontId="45" fillId="9" borderId="307" xfId="0" applyFont="1" applyFill="1" applyBorder="1" applyAlignment="1">
      <alignment horizontal="center"/>
    </xf>
    <xf numFmtId="0" fontId="45" fillId="9" borderId="308" xfId="0" applyFont="1" applyFill="1" applyBorder="1" applyAlignment="1">
      <alignment horizontal="center"/>
    </xf>
    <xf numFmtId="0" fontId="45" fillId="9" borderId="294" xfId="9" applyFont="1" applyFill="1" applyBorder="1" applyAlignment="1">
      <alignment horizontal="center"/>
    </xf>
    <xf numFmtId="0" fontId="45" fillId="9" borderId="295" xfId="9" applyFont="1" applyFill="1" applyBorder="1" applyAlignment="1">
      <alignment horizontal="center"/>
    </xf>
    <xf numFmtId="0" fontId="45" fillId="9" borderId="296" xfId="9" applyFont="1" applyFill="1" applyBorder="1" applyAlignment="1">
      <alignment horizontal="center"/>
    </xf>
    <xf numFmtId="0" fontId="1" fillId="0" borderId="297" xfId="9" applyBorder="1" applyAlignment="1">
      <alignment wrapText="1"/>
    </xf>
    <xf numFmtId="0" fontId="1" fillId="0" borderId="77" xfId="9" applyBorder="1" applyAlignment="1">
      <alignment wrapText="1"/>
    </xf>
    <xf numFmtId="0" fontId="1" fillId="0" borderId="298" xfId="9" applyBorder="1" applyAlignment="1">
      <alignment wrapText="1"/>
    </xf>
    <xf numFmtId="0" fontId="1" fillId="0" borderId="307" xfId="9" applyBorder="1" applyAlignment="1">
      <alignment wrapText="1"/>
    </xf>
    <xf numFmtId="0" fontId="1" fillId="0" borderId="0" xfId="9" applyBorder="1" applyAlignment="1">
      <alignment wrapText="1"/>
    </xf>
    <xf numFmtId="0" fontId="1" fillId="0" borderId="308" xfId="9" applyBorder="1" applyAlignment="1">
      <alignment wrapText="1"/>
    </xf>
    <xf numFmtId="0" fontId="1" fillId="0" borderId="307" xfId="9" applyBorder="1" applyAlignment="1">
      <alignment horizontal="left"/>
    </xf>
    <xf numFmtId="0" fontId="1" fillId="0" borderId="0" xfId="9" applyBorder="1" applyAlignment="1">
      <alignment horizontal="left"/>
    </xf>
    <xf numFmtId="0" fontId="1" fillId="0" borderId="308" xfId="9" applyBorder="1" applyAlignment="1">
      <alignment horizontal="left"/>
    </xf>
    <xf numFmtId="0" fontId="1" fillId="0" borderId="331" xfId="9" applyFont="1" applyFill="1" applyBorder="1" applyAlignment="1">
      <alignment horizontal="left"/>
    </xf>
    <xf numFmtId="0" fontId="1" fillId="0" borderId="27" xfId="9" applyFont="1" applyFill="1" applyBorder="1" applyAlignment="1">
      <alignment horizontal="left"/>
    </xf>
    <xf numFmtId="0" fontId="1" fillId="0" borderId="332" xfId="9" applyFont="1" applyFill="1" applyBorder="1" applyAlignment="1">
      <alignment horizontal="left"/>
    </xf>
    <xf numFmtId="0" fontId="1" fillId="0" borderId="331" xfId="9" applyFill="1" applyBorder="1" applyAlignment="1">
      <alignment horizontal="left"/>
    </xf>
    <xf numFmtId="0" fontId="1" fillId="0" borderId="27" xfId="9" applyFill="1" applyBorder="1" applyAlignment="1">
      <alignment horizontal="left"/>
    </xf>
    <xf numFmtId="0" fontId="1" fillId="0" borderId="332" xfId="9" applyFill="1" applyBorder="1" applyAlignment="1">
      <alignment horizontal="left"/>
    </xf>
    <xf numFmtId="164" fontId="2" fillId="0" borderId="15" xfId="11" applyFont="1" applyBorder="1" applyAlignment="1">
      <alignment horizontal="center"/>
    </xf>
    <xf numFmtId="164" fontId="2" fillId="0" borderId="332" xfId="11" applyFont="1" applyBorder="1" applyAlignment="1">
      <alignment horizontal="center"/>
    </xf>
    <xf numFmtId="172" fontId="37" fillId="0" borderId="15" xfId="11" applyNumberFormat="1" applyFont="1" applyBorder="1" applyAlignment="1">
      <alignment horizontal="center"/>
    </xf>
    <xf numFmtId="172" fontId="37" fillId="0" borderId="332" xfId="11" applyNumberFormat="1" applyFont="1" applyBorder="1" applyAlignment="1">
      <alignment horizontal="center"/>
    </xf>
    <xf numFmtId="2" fontId="2" fillId="0" borderId="324" xfId="0" applyNumberFormat="1" applyFont="1" applyFill="1" applyBorder="1" applyAlignment="1">
      <alignment horizontal="justify" vertical="justify" wrapText="1"/>
    </xf>
    <xf numFmtId="2" fontId="2" fillId="0" borderId="110" xfId="0" applyNumberFormat="1" applyFont="1" applyFill="1" applyBorder="1" applyAlignment="1">
      <alignment horizontal="justify" vertical="justify" wrapText="1"/>
    </xf>
    <xf numFmtId="2" fontId="2" fillId="0" borderId="325" xfId="0" applyNumberFormat="1" applyFont="1" applyFill="1" applyBorder="1" applyAlignment="1">
      <alignment horizontal="justify" vertical="justify" wrapText="1"/>
    </xf>
    <xf numFmtId="2" fontId="2" fillId="0" borderId="334" xfId="0" applyNumberFormat="1" applyFont="1" applyFill="1" applyBorder="1" applyAlignment="1">
      <alignment horizontal="justify" vertical="justify" wrapText="1"/>
    </xf>
    <xf numFmtId="2" fontId="2" fillId="0" borderId="96" xfId="0" applyNumberFormat="1" applyFont="1" applyFill="1" applyBorder="1" applyAlignment="1">
      <alignment horizontal="justify" vertical="justify" wrapText="1"/>
    </xf>
    <xf numFmtId="2" fontId="2" fillId="0" borderId="335" xfId="0" applyNumberFormat="1" applyFont="1" applyFill="1" applyBorder="1" applyAlignment="1">
      <alignment horizontal="justify" vertical="justify" wrapText="1"/>
    </xf>
    <xf numFmtId="0" fontId="2" fillId="0" borderId="307" xfId="9" applyFont="1" applyBorder="1" applyAlignment="1">
      <alignment horizontal="left" wrapText="1"/>
    </xf>
    <xf numFmtId="0" fontId="2" fillId="0" borderId="0" xfId="9" applyFont="1" applyBorder="1" applyAlignment="1">
      <alignment horizontal="left" wrapText="1"/>
    </xf>
    <xf numFmtId="0" fontId="2" fillId="0" borderId="308" xfId="9" applyFont="1" applyBorder="1" applyAlignment="1">
      <alignment horizontal="left" wrapText="1"/>
    </xf>
    <xf numFmtId="2" fontId="2" fillId="0" borderId="334" xfId="0" applyNumberFormat="1" applyFont="1" applyFill="1" applyBorder="1" applyAlignment="1">
      <alignment horizontal="left" wrapText="1"/>
    </xf>
    <xf numFmtId="2" fontId="2" fillId="0" borderId="96" xfId="0" applyNumberFormat="1" applyFont="1" applyFill="1" applyBorder="1" applyAlignment="1">
      <alignment horizontal="left" wrapText="1"/>
    </xf>
    <xf numFmtId="2" fontId="2" fillId="0" borderId="335" xfId="0" applyNumberFormat="1" applyFont="1" applyFill="1" applyBorder="1" applyAlignment="1">
      <alignment horizontal="left" wrapText="1"/>
    </xf>
    <xf numFmtId="0" fontId="1" fillId="5" borderId="309" xfId="9" applyFont="1" applyFill="1" applyBorder="1" applyAlignment="1">
      <alignment horizontal="left" wrapText="1"/>
    </xf>
    <xf numFmtId="0" fontId="1" fillId="5" borderId="310" xfId="9" applyFont="1" applyFill="1" applyBorder="1" applyAlignment="1">
      <alignment horizontal="left" wrapText="1"/>
    </xf>
    <xf numFmtId="0" fontId="1" fillId="5" borderId="311" xfId="9" applyFont="1" applyFill="1" applyBorder="1" applyAlignment="1">
      <alignment horizontal="left" wrapText="1"/>
    </xf>
    <xf numFmtId="0" fontId="9" fillId="0" borderId="307" xfId="0" applyFont="1" applyFill="1" applyBorder="1" applyAlignment="1">
      <alignment horizontal="center" wrapText="1"/>
    </xf>
    <xf numFmtId="0" fontId="9" fillId="0" borderId="0" xfId="0" applyFont="1" applyFill="1" applyBorder="1" applyAlignment="1">
      <alignment horizontal="center" wrapText="1"/>
    </xf>
    <xf numFmtId="0" fontId="9" fillId="0" borderId="308" xfId="0" applyFont="1" applyFill="1" applyBorder="1" applyAlignment="1">
      <alignment horizontal="center" wrapText="1"/>
    </xf>
    <xf numFmtId="0" fontId="3" fillId="0" borderId="96" xfId="0" applyFont="1" applyBorder="1" applyAlignment="1">
      <alignment horizontal="center"/>
    </xf>
    <xf numFmtId="0" fontId="3" fillId="0" borderId="335" xfId="0" applyFont="1" applyBorder="1" applyAlignment="1">
      <alignment horizontal="center"/>
    </xf>
    <xf numFmtId="165" fontId="3" fillId="0" borderId="15" xfId="5" applyFont="1" applyBorder="1" applyAlignment="1">
      <alignment horizontal="center"/>
    </xf>
    <xf numFmtId="165" fontId="3" fillId="0" borderId="332" xfId="5" applyFont="1" applyBorder="1" applyAlignment="1">
      <alignment horizontal="center"/>
    </xf>
    <xf numFmtId="49" fontId="3" fillId="0" borderId="15" xfId="5" applyNumberFormat="1" applyFont="1" applyBorder="1" applyAlignment="1">
      <alignment horizontal="center"/>
    </xf>
    <xf numFmtId="49" fontId="3" fillId="0" borderId="332" xfId="5" applyNumberFormat="1" applyFont="1" applyBorder="1" applyAlignment="1">
      <alignment horizontal="center"/>
    </xf>
    <xf numFmtId="49" fontId="0" fillId="0" borderId="15" xfId="5" applyNumberFormat="1" applyFont="1" applyBorder="1" applyAlignment="1">
      <alignment horizontal="center"/>
    </xf>
    <xf numFmtId="49" fontId="0" fillId="0" borderId="332" xfId="5" applyNumberFormat="1" applyFont="1" applyBorder="1" applyAlignment="1">
      <alignment horizontal="center"/>
    </xf>
    <xf numFmtId="0" fontId="0" fillId="0" borderId="15" xfId="5" applyNumberFormat="1" applyFont="1" applyBorder="1" applyAlignment="1">
      <alignment horizontal="center"/>
    </xf>
    <xf numFmtId="0" fontId="0" fillId="0" borderId="332" xfId="5" applyNumberFormat="1" applyFont="1" applyBorder="1" applyAlignment="1">
      <alignment horizontal="center"/>
    </xf>
    <xf numFmtId="174" fontId="0" fillId="0" borderId="15" xfId="8" applyNumberFormat="1" applyFont="1" applyBorder="1" applyAlignment="1">
      <alignment horizontal="center"/>
    </xf>
    <xf numFmtId="174" fontId="0" fillId="0" borderId="332" xfId="8" applyNumberFormat="1" applyFont="1" applyBorder="1" applyAlignment="1">
      <alignment horizontal="center"/>
    </xf>
    <xf numFmtId="165" fontId="0" fillId="0" borderId="88" xfId="5" applyFont="1" applyBorder="1" applyAlignment="1">
      <alignment horizontal="center"/>
    </xf>
    <xf numFmtId="165" fontId="0" fillId="0" borderId="319" xfId="5" applyFont="1" applyBorder="1" applyAlignment="1">
      <alignment horizontal="center"/>
    </xf>
    <xf numFmtId="10" fontId="0" fillId="0" borderId="15" xfId="5" applyNumberFormat="1" applyFont="1" applyBorder="1" applyAlignment="1">
      <alignment horizontal="center"/>
    </xf>
    <xf numFmtId="10" fontId="0" fillId="0" borderId="332" xfId="5" applyNumberFormat="1" applyFont="1" applyBorder="1" applyAlignment="1">
      <alignment horizontal="center"/>
    </xf>
    <xf numFmtId="165" fontId="0" fillId="0" borderId="338" xfId="5" applyFont="1" applyBorder="1" applyAlignment="1">
      <alignment horizontal="center"/>
    </xf>
    <xf numFmtId="165" fontId="0" fillId="0" borderId="339" xfId="5" applyFont="1" applyBorder="1" applyAlignment="1">
      <alignment horizontal="center"/>
    </xf>
    <xf numFmtId="170" fontId="3" fillId="0" borderId="149" xfId="0" applyNumberFormat="1" applyFont="1" applyBorder="1" applyAlignment="1">
      <alignment horizontal="center"/>
    </xf>
    <xf numFmtId="170" fontId="3" fillId="0" borderId="335" xfId="0" applyNumberFormat="1" applyFont="1" applyBorder="1" applyAlignment="1">
      <alignment horizontal="center"/>
    </xf>
    <xf numFmtId="165" fontId="0" fillId="0" borderId="15" xfId="5" applyFont="1" applyBorder="1" applyAlignment="1">
      <alignment horizontal="center"/>
    </xf>
    <xf numFmtId="165" fontId="0" fillId="0" borderId="332" xfId="5" applyFont="1" applyBorder="1" applyAlignment="1">
      <alignment horizontal="center"/>
    </xf>
    <xf numFmtId="170" fontId="3" fillId="0" borderId="107" xfId="0" applyNumberFormat="1" applyFont="1" applyBorder="1" applyAlignment="1">
      <alignment horizontal="center"/>
    </xf>
    <xf numFmtId="170" fontId="3" fillId="0" borderId="321" xfId="0" applyNumberFormat="1" applyFont="1" applyBorder="1" applyAlignment="1">
      <alignment horizontal="center"/>
    </xf>
    <xf numFmtId="166" fontId="3" fillId="2" borderId="96" xfId="0" applyNumberFormat="1" applyFont="1" applyFill="1" applyBorder="1" applyAlignment="1">
      <alignment horizontal="center"/>
    </xf>
    <xf numFmtId="166" fontId="3" fillId="2" borderId="335" xfId="0" applyNumberFormat="1" applyFont="1" applyFill="1" applyBorder="1" applyAlignment="1">
      <alignment horizontal="center"/>
    </xf>
    <xf numFmtId="166" fontId="3" fillId="0" borderId="96" xfId="0" applyNumberFormat="1" applyFont="1" applyBorder="1" applyAlignment="1">
      <alignment horizontal="center"/>
    </xf>
    <xf numFmtId="166" fontId="3" fillId="0" borderId="335" xfId="0" applyNumberFormat="1" applyFont="1" applyBorder="1" applyAlignment="1">
      <alignment horizontal="center"/>
    </xf>
    <xf numFmtId="0" fontId="1" fillId="0" borderId="130" xfId="1" applyFont="1" applyFill="1" applyBorder="1" applyAlignment="1">
      <alignment horizontal="left" wrapText="1"/>
    </xf>
    <xf numFmtId="0" fontId="2" fillId="0" borderId="307" xfId="9" applyFont="1" applyBorder="1" applyAlignment="1">
      <alignment horizontal="left"/>
    </xf>
    <xf numFmtId="0" fontId="2" fillId="0" borderId="0" xfId="9" applyFont="1" applyBorder="1" applyAlignment="1">
      <alignment horizontal="left"/>
    </xf>
    <xf numFmtId="0" fontId="2" fillId="0" borderId="308" xfId="9" applyFont="1" applyBorder="1" applyAlignment="1">
      <alignment horizontal="left"/>
    </xf>
    <xf numFmtId="0" fontId="1" fillId="5" borderId="307" xfId="9" applyFont="1" applyFill="1" applyBorder="1" applyAlignment="1">
      <alignment horizontal="justify" wrapText="1"/>
    </xf>
    <xf numFmtId="0" fontId="1" fillId="5" borderId="0" xfId="9" applyFont="1" applyFill="1" applyBorder="1" applyAlignment="1">
      <alignment horizontal="justify" wrapText="1"/>
    </xf>
    <xf numFmtId="0" fontId="1" fillId="5" borderId="308" xfId="9" applyFont="1" applyFill="1" applyBorder="1" applyAlignment="1">
      <alignment horizontal="justify" wrapText="1"/>
    </xf>
    <xf numFmtId="0" fontId="1" fillId="0" borderId="297" xfId="9" applyFont="1" applyFill="1" applyBorder="1" applyAlignment="1">
      <alignment wrapText="1"/>
    </xf>
    <xf numFmtId="0" fontId="1" fillId="0" borderId="77" xfId="9" applyFont="1" applyFill="1" applyBorder="1" applyAlignment="1">
      <alignment wrapText="1"/>
    </xf>
    <xf numFmtId="0" fontId="1" fillId="0" borderId="298" xfId="9" applyFont="1" applyFill="1" applyBorder="1" applyAlignment="1">
      <alignment wrapText="1"/>
    </xf>
    <xf numFmtId="0" fontId="1" fillId="0" borderId="320" xfId="9" applyFont="1" applyBorder="1" applyAlignment="1">
      <alignment wrapText="1"/>
    </xf>
    <xf numFmtId="0" fontId="1" fillId="0" borderId="107" xfId="9" applyFont="1" applyBorder="1" applyAlignment="1">
      <alignment wrapText="1"/>
    </xf>
    <xf numFmtId="0" fontId="1" fillId="0" borderId="321" xfId="9" applyFont="1" applyBorder="1" applyAlignment="1">
      <alignment wrapText="1"/>
    </xf>
    <xf numFmtId="0" fontId="1" fillId="0" borderId="307" xfId="9" applyFont="1" applyBorder="1" applyAlignment="1">
      <alignment wrapText="1"/>
    </xf>
    <xf numFmtId="0" fontId="1" fillId="0" borderId="0" xfId="9" applyFont="1" applyBorder="1" applyAlignment="1">
      <alignment wrapText="1"/>
    </xf>
    <xf numFmtId="0" fontId="1" fillId="0" borderId="308" xfId="9" applyFont="1" applyBorder="1" applyAlignment="1">
      <alignment wrapText="1"/>
    </xf>
    <xf numFmtId="0" fontId="1" fillId="0" borderId="307" xfId="9" applyFont="1" applyBorder="1" applyAlignment="1">
      <alignment horizontal="left" vertical="top" wrapText="1"/>
    </xf>
    <xf numFmtId="0" fontId="1" fillId="0" borderId="0" xfId="9" applyFont="1" applyBorder="1" applyAlignment="1">
      <alignment horizontal="left" vertical="top" wrapText="1"/>
    </xf>
    <xf numFmtId="0" fontId="1" fillId="0" borderId="308" xfId="9" applyFont="1" applyBorder="1" applyAlignment="1">
      <alignment horizontal="left" vertical="top" wrapText="1"/>
    </xf>
    <xf numFmtId="0" fontId="1" fillId="0" borderId="307" xfId="9" applyFont="1" applyBorder="1" applyAlignment="1">
      <alignment horizontal="justify" wrapText="1"/>
    </xf>
    <xf numFmtId="0" fontId="1" fillId="0" borderId="0" xfId="9" applyFont="1" applyBorder="1" applyAlignment="1">
      <alignment horizontal="justify" wrapText="1"/>
    </xf>
    <xf numFmtId="0" fontId="1" fillId="0" borderId="308" xfId="9" applyFont="1" applyBorder="1" applyAlignment="1">
      <alignment horizontal="justify" wrapText="1"/>
    </xf>
    <xf numFmtId="0" fontId="2" fillId="0" borderId="307" xfId="9" applyFont="1" applyFill="1" applyBorder="1" applyAlignment="1">
      <alignment horizontal="left"/>
    </xf>
    <xf numFmtId="0" fontId="2" fillId="0" borderId="0" xfId="9" applyFont="1" applyFill="1" applyBorder="1" applyAlignment="1">
      <alignment horizontal="left"/>
    </xf>
    <xf numFmtId="0" fontId="2" fillId="0" borderId="308" xfId="9" applyFont="1" applyFill="1" applyBorder="1" applyAlignment="1">
      <alignment horizontal="left"/>
    </xf>
    <xf numFmtId="0" fontId="1" fillId="5" borderId="156" xfId="43" applyFont="1" applyFill="1" applyBorder="1" applyAlignment="1">
      <alignment horizontal="left" vertical="top" wrapText="1"/>
    </xf>
    <xf numFmtId="0" fontId="1" fillId="5" borderId="106" xfId="43" applyFont="1" applyFill="1" applyBorder="1" applyAlignment="1">
      <alignment horizontal="left" vertical="top" wrapText="1"/>
    </xf>
    <xf numFmtId="0" fontId="1" fillId="5" borderId="157" xfId="43" applyFont="1" applyFill="1" applyBorder="1" applyAlignment="1">
      <alignment horizontal="left" vertical="top" wrapText="1"/>
    </xf>
    <xf numFmtId="200" fontId="2" fillId="5" borderId="342" xfId="44" applyNumberFormat="1" applyFont="1" applyFill="1" applyBorder="1" applyAlignment="1">
      <alignment horizontal="center" vertical="center" wrapText="1"/>
    </xf>
    <xf numFmtId="0" fontId="55" fillId="0" borderId="96" xfId="0" applyFont="1" applyFill="1" applyBorder="1" applyAlignment="1" applyProtection="1">
      <alignment horizontal="left" vertical="center"/>
      <protection locked="0"/>
    </xf>
    <xf numFmtId="0" fontId="55" fillId="5" borderId="80" xfId="0" applyFont="1" applyFill="1" applyBorder="1" applyAlignment="1" applyProtection="1">
      <alignment horizontal="left" vertical="center"/>
      <protection locked="0"/>
    </xf>
    <xf numFmtId="0" fontId="55" fillId="5" borderId="4" xfId="0" applyFont="1" applyFill="1" applyBorder="1" applyAlignment="1" applyProtection="1">
      <alignment horizontal="left" vertical="center"/>
      <protection locked="0"/>
    </xf>
    <xf numFmtId="0" fontId="55" fillId="5" borderId="84" xfId="0" applyFont="1" applyFill="1" applyBorder="1" applyAlignment="1" applyProtection="1">
      <alignment horizontal="left" vertical="center"/>
      <protection locked="0"/>
    </xf>
    <xf numFmtId="0" fontId="55" fillId="5" borderId="54" xfId="0" applyFont="1" applyFill="1" applyBorder="1" applyAlignment="1" applyProtection="1">
      <alignment horizontal="left" vertical="center"/>
      <protection locked="0"/>
    </xf>
    <xf numFmtId="0" fontId="55" fillId="5" borderId="83" xfId="0" applyFont="1" applyFill="1" applyBorder="1" applyAlignment="1" applyProtection="1">
      <alignment horizontal="left" vertical="center"/>
      <protection locked="0"/>
    </xf>
    <xf numFmtId="0" fontId="55" fillId="5" borderId="53" xfId="0" applyFont="1" applyFill="1" applyBorder="1" applyAlignment="1" applyProtection="1">
      <alignment horizontal="left" vertical="center"/>
      <protection locked="0"/>
    </xf>
    <xf numFmtId="0" fontId="45" fillId="10" borderId="294" xfId="1" applyFont="1" applyFill="1" applyBorder="1" applyAlignment="1">
      <alignment horizontal="center" wrapText="1"/>
    </xf>
    <xf numFmtId="0" fontId="45" fillId="10" borderId="295" xfId="1" applyFont="1" applyFill="1" applyBorder="1" applyAlignment="1">
      <alignment horizontal="center"/>
    </xf>
    <xf numFmtId="0" fontId="45" fillId="10" borderId="296" xfId="1" applyFont="1" applyFill="1" applyBorder="1" applyAlignment="1">
      <alignment horizontal="center"/>
    </xf>
    <xf numFmtId="0" fontId="0" fillId="5" borderId="307" xfId="0" applyFill="1" applyBorder="1" applyAlignment="1">
      <alignment horizontal="left" wrapText="1"/>
    </xf>
    <xf numFmtId="0" fontId="0" fillId="5" borderId="0" xfId="0" applyFill="1" applyBorder="1" applyAlignment="1">
      <alignment horizontal="left" wrapText="1"/>
    </xf>
    <xf numFmtId="0" fontId="0" fillId="5" borderId="308" xfId="0" applyFill="1" applyBorder="1" applyAlignment="1">
      <alignment horizontal="left" wrapText="1"/>
    </xf>
    <xf numFmtId="0" fontId="45" fillId="10" borderId="294" xfId="0" applyFont="1" applyFill="1" applyBorder="1" applyAlignment="1">
      <alignment horizontal="center" wrapText="1"/>
    </xf>
    <xf numFmtId="0" fontId="45" fillId="10" borderId="295" xfId="0" applyFont="1" applyFill="1" applyBorder="1" applyAlignment="1">
      <alignment horizontal="center"/>
    </xf>
    <xf numFmtId="0" fontId="45" fillId="10" borderId="296" xfId="0" applyFont="1" applyFill="1" applyBorder="1" applyAlignment="1">
      <alignment horizontal="center"/>
    </xf>
    <xf numFmtId="0" fontId="3" fillId="5" borderId="307" xfId="1" applyFont="1" applyFill="1" applyBorder="1" applyAlignment="1">
      <alignment horizontal="left" wrapText="1"/>
    </xf>
    <xf numFmtId="0" fontId="3" fillId="5" borderId="308" xfId="1" applyFont="1" applyFill="1" applyBorder="1" applyAlignment="1">
      <alignment horizontal="left" wrapText="1"/>
    </xf>
    <xf numFmtId="0" fontId="45" fillId="10" borderId="294" xfId="0" applyFont="1" applyFill="1" applyBorder="1" applyAlignment="1">
      <alignment horizontal="center"/>
    </xf>
    <xf numFmtId="0" fontId="45" fillId="10" borderId="294" xfId="1" applyFont="1" applyFill="1" applyBorder="1" applyAlignment="1">
      <alignment horizontal="center"/>
    </xf>
    <xf numFmtId="0" fontId="10" fillId="5" borderId="0" xfId="1" applyFont="1" applyFill="1" applyAlignment="1">
      <alignment horizontal="left"/>
    </xf>
    <xf numFmtId="0" fontId="55" fillId="5" borderId="27" xfId="43" applyFont="1" applyFill="1" applyBorder="1" applyAlignment="1" applyProtection="1">
      <alignment horizontal="left" vertical="center"/>
      <protection locked="0"/>
    </xf>
  </cellXfs>
  <cellStyles count="45">
    <cellStyle name="%" xfId="12"/>
    <cellStyle name="=C:\WINNT\SYSTEM32\COMMAND.COM" xfId="1"/>
    <cellStyle name="ANCLAS,REZONES Y SUS PARTES,DE FUNDICION,DE HIERRO O DE ACERO" xfId="2"/>
    <cellStyle name="Euro" xfId="3"/>
    <cellStyle name="Hipervínculo" xfId="4" builtinId="8"/>
    <cellStyle name="Millares" xfId="5" builtinId="3"/>
    <cellStyle name="Millares 2" xfId="10"/>
    <cellStyle name="Millares 2 2" xfId="15"/>
    <cellStyle name="Millares 3" xfId="25"/>
    <cellStyle name="Millares 4" xfId="44"/>
    <cellStyle name="Moneda" xfId="6" builtinId="4"/>
    <cellStyle name="Moneda 2" xfId="11"/>
    <cellStyle name="Moneda 2 2" xfId="16"/>
    <cellStyle name="Moneda 3" xfId="26"/>
    <cellStyle name="Normal" xfId="0" builtinId="0"/>
    <cellStyle name="Normal 10" xfId="24"/>
    <cellStyle name="Normal 11" xfId="29"/>
    <cellStyle name="Normal 12" xfId="28"/>
    <cellStyle name="Normal 13" xfId="30"/>
    <cellStyle name="Normal 14" xfId="31"/>
    <cellStyle name="Normal 15" xfId="32"/>
    <cellStyle name="Normal 16" xfId="33"/>
    <cellStyle name="Normal 17" xfId="34"/>
    <cellStyle name="Normal 18" xfId="35"/>
    <cellStyle name="Normal 19" xfId="36"/>
    <cellStyle name="Normal 2" xfId="7"/>
    <cellStyle name="Normal 2 2" xfId="14"/>
    <cellStyle name="Normal 20" xfId="37"/>
    <cellStyle name="Normal 21" xfId="38"/>
    <cellStyle name="Normal 22" xfId="39"/>
    <cellStyle name="Normal 23" xfId="40"/>
    <cellStyle name="Normal 24" xfId="41"/>
    <cellStyle name="Normal 25" xfId="42"/>
    <cellStyle name="Normal 26" xfId="43"/>
    <cellStyle name="Normal 3" xfId="9"/>
    <cellStyle name="Normal 3 2" xfId="17"/>
    <cellStyle name="Normal 4" xfId="19"/>
    <cellStyle name="Normal 5" xfId="20"/>
    <cellStyle name="Normal 6" xfId="21"/>
    <cellStyle name="Normal 7" xfId="18"/>
    <cellStyle name="Normal 8" xfId="22"/>
    <cellStyle name="Normal 9" xfId="23"/>
    <cellStyle name="Porcentaje 2" xfId="8"/>
    <cellStyle name="Porcentaje 2 2" xfId="27"/>
    <cellStyle name="Porcentaje 3" xfId="13"/>
  </cellStyles>
  <dxfs count="0"/>
  <tableStyles count="0" defaultTableStyle="TableStyleMedium9" defaultPivotStyle="PivotStyleLight16"/>
  <colors>
    <mruColors>
      <color rgb="FF6E97C8"/>
      <color rgb="FF7BA8DF"/>
      <color rgb="FF99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16894492234711E-2"/>
          <c:y val="7.853107344632769E-2"/>
          <c:w val="0.9005937119131785"/>
          <c:h val="0.69435028248587571"/>
        </c:manualLayout>
      </c:layout>
      <c:barChart>
        <c:barDir val="col"/>
        <c:grouping val="clustered"/>
        <c:varyColors val="0"/>
        <c:ser>
          <c:idx val="0"/>
          <c:order val="0"/>
          <c:tx>
            <c:strRef>
              <c:f>Resumen!$C$28</c:f>
              <c:strCache>
                <c:ptCount val="1"/>
                <c:pt idx="0">
                  <c:v>Residencial
 Local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c:spPr>
          <c:invertIfNegative val="0"/>
          <c:dLbls>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Resumen!$B$29:$B$34</c:f>
              <c:strCache>
                <c:ptCount val="6"/>
                <c:pt idx="0">
                  <c:v>CNT E.P. </c:v>
                </c:pt>
                <c:pt idx="1">
                  <c:v>Etapa E.P. </c:v>
                </c:pt>
                <c:pt idx="2">
                  <c:v>Setel S.A.</c:v>
                </c:pt>
                <c:pt idx="3">
                  <c:v>Linkotel S.A.</c:v>
                </c:pt>
                <c:pt idx="4">
                  <c:v>Ecuadortelecom S.A.</c:v>
                </c:pt>
                <c:pt idx="5">
                  <c:v>Level 3 Ecuador S.A.</c:v>
                </c:pt>
              </c:strCache>
            </c:strRef>
          </c:cat>
          <c:val>
            <c:numRef>
              <c:f>Resumen!$C$29:$C$34</c:f>
              <c:numCache>
                <c:formatCode>_-"$"* #,##0.0000_-;\-"$"* #,##0.0000_-;_-"$"* "-"??_-;_-@_-</c:formatCode>
                <c:ptCount val="6"/>
                <c:pt idx="0">
                  <c:v>0.01</c:v>
                </c:pt>
                <c:pt idx="1">
                  <c:v>5.0000000000000001E-3</c:v>
                </c:pt>
                <c:pt idx="2">
                  <c:v>0.01</c:v>
                </c:pt>
                <c:pt idx="3">
                  <c:v>1.8499999999999999E-2</c:v>
                </c:pt>
                <c:pt idx="4">
                  <c:v>0.01</c:v>
                </c:pt>
                <c:pt idx="5">
                  <c:v>1.9E-2</c:v>
                </c:pt>
              </c:numCache>
            </c:numRef>
          </c:val>
        </c:ser>
        <c:ser>
          <c:idx val="1"/>
          <c:order val="1"/>
          <c:tx>
            <c:strRef>
              <c:f>Resumen!$D$28</c:f>
              <c:strCache>
                <c:ptCount val="1"/>
                <c:pt idx="0">
                  <c:v>Comercial 
Local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Resumen!$B$29:$B$34</c:f>
              <c:strCache>
                <c:ptCount val="6"/>
                <c:pt idx="0">
                  <c:v>CNT E.P. </c:v>
                </c:pt>
                <c:pt idx="1">
                  <c:v>Etapa E.P. </c:v>
                </c:pt>
                <c:pt idx="2">
                  <c:v>Setel S.A.</c:v>
                </c:pt>
                <c:pt idx="3">
                  <c:v>Linkotel S.A.</c:v>
                </c:pt>
                <c:pt idx="4">
                  <c:v>Ecuadortelecom S.A.</c:v>
                </c:pt>
                <c:pt idx="5">
                  <c:v>Level 3 Ecuador S.A.</c:v>
                </c:pt>
              </c:strCache>
            </c:strRef>
          </c:cat>
          <c:val>
            <c:numRef>
              <c:f>Resumen!$D$29:$D$34</c:f>
              <c:numCache>
                <c:formatCode>_-"$"* #,##0.0000_-;\-"$"* #,##0.0000_-;_-"$"* "-"??_-;_-@_-</c:formatCode>
                <c:ptCount val="6"/>
                <c:pt idx="0">
                  <c:v>2.4E-2</c:v>
                </c:pt>
                <c:pt idx="1">
                  <c:v>2.1999999999999999E-2</c:v>
                </c:pt>
                <c:pt idx="2">
                  <c:v>2.1999999999999999E-2</c:v>
                </c:pt>
                <c:pt idx="3">
                  <c:v>1.8499999999999999E-2</c:v>
                </c:pt>
                <c:pt idx="4">
                  <c:v>0.02</c:v>
                </c:pt>
                <c:pt idx="5">
                  <c:v>2.4E-2</c:v>
                </c:pt>
              </c:numCache>
            </c:numRef>
          </c:val>
        </c:ser>
        <c:ser>
          <c:idx val="4"/>
          <c:order val="2"/>
          <c:tx>
            <c:strRef>
              <c:f>Resumen!$E$28</c:f>
              <c:strCache>
                <c:ptCount val="1"/>
                <c:pt idx="0">
                  <c:v>Residencial
 Nacional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Resumen!$B$29:$B$34</c:f>
              <c:strCache>
                <c:ptCount val="6"/>
                <c:pt idx="0">
                  <c:v>CNT E.P. </c:v>
                </c:pt>
                <c:pt idx="1">
                  <c:v>Etapa E.P. </c:v>
                </c:pt>
                <c:pt idx="2">
                  <c:v>Setel S.A.</c:v>
                </c:pt>
                <c:pt idx="3">
                  <c:v>Linkotel S.A.</c:v>
                </c:pt>
                <c:pt idx="4">
                  <c:v>Ecuadortelecom S.A.</c:v>
                </c:pt>
                <c:pt idx="5">
                  <c:v>Level 3 Ecuador S.A.</c:v>
                </c:pt>
              </c:strCache>
            </c:strRef>
          </c:cat>
          <c:val>
            <c:numRef>
              <c:f>Resumen!$E$29:$E$34</c:f>
              <c:numCache>
                <c:formatCode>_-"$"* #,##0.0000_-;\-"$"* #,##0.0000_-;_-"$"* "-"??_-;_-@_-</c:formatCode>
                <c:ptCount val="6"/>
                <c:pt idx="0">
                  <c:v>0.02</c:v>
                </c:pt>
                <c:pt idx="1">
                  <c:v>0</c:v>
                </c:pt>
                <c:pt idx="2">
                  <c:v>2.1999999999999999E-2</c:v>
                </c:pt>
                <c:pt idx="3">
                  <c:v>3.5000000000000003E-2</c:v>
                </c:pt>
                <c:pt idx="4">
                  <c:v>0.02</c:v>
                </c:pt>
                <c:pt idx="5">
                  <c:v>0.04</c:v>
                </c:pt>
              </c:numCache>
            </c:numRef>
          </c:val>
        </c:ser>
        <c:ser>
          <c:idx val="5"/>
          <c:order val="3"/>
          <c:tx>
            <c:strRef>
              <c:f>Resumen!$F$28</c:f>
              <c:strCache>
                <c:ptCount val="1"/>
                <c:pt idx="0">
                  <c:v>Comercial 
Nacional</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Resumen!$B$29:$B$34</c:f>
              <c:strCache>
                <c:ptCount val="6"/>
                <c:pt idx="0">
                  <c:v>CNT E.P. </c:v>
                </c:pt>
                <c:pt idx="1">
                  <c:v>Etapa E.P. </c:v>
                </c:pt>
                <c:pt idx="2">
                  <c:v>Setel S.A.</c:v>
                </c:pt>
                <c:pt idx="3">
                  <c:v>Linkotel S.A.</c:v>
                </c:pt>
                <c:pt idx="4">
                  <c:v>Ecuadortelecom S.A.</c:v>
                </c:pt>
                <c:pt idx="5">
                  <c:v>Level 3 Ecuador S.A.</c:v>
                </c:pt>
              </c:strCache>
            </c:strRef>
          </c:cat>
          <c:val>
            <c:numRef>
              <c:f>Resumen!$F$29:$F$34</c:f>
              <c:numCache>
                <c:formatCode>_-"$"* #,##0.0000_-;\-"$"* #,##0.0000_-;_-"$"* "-"??_-;_-@_-</c:formatCode>
                <c:ptCount val="6"/>
                <c:pt idx="0">
                  <c:v>5.6000000000000001E-2</c:v>
                </c:pt>
                <c:pt idx="1">
                  <c:v>0</c:v>
                </c:pt>
                <c:pt idx="2">
                  <c:v>0.09</c:v>
                </c:pt>
                <c:pt idx="3">
                  <c:v>0.08</c:v>
                </c:pt>
                <c:pt idx="4">
                  <c:v>0.02</c:v>
                </c:pt>
                <c:pt idx="5">
                  <c:v>0.04</c:v>
                </c:pt>
              </c:numCache>
            </c:numRef>
          </c:val>
        </c:ser>
        <c:dLbls>
          <c:showLegendKey val="0"/>
          <c:showVal val="0"/>
          <c:showCatName val="0"/>
          <c:showSerName val="0"/>
          <c:showPercent val="0"/>
          <c:showBubbleSize val="0"/>
        </c:dLbls>
        <c:gapWidth val="150"/>
        <c:axId val="146714976"/>
        <c:axId val="146715536"/>
      </c:barChart>
      <c:scatterChart>
        <c:scatterStyle val="lineMarker"/>
        <c:varyColors val="0"/>
        <c:ser>
          <c:idx val="6"/>
          <c:order val="4"/>
          <c:tx>
            <c:strRef>
              <c:f>Resumen!$G$28</c:f>
              <c:strCache>
                <c:ptCount val="1"/>
                <c:pt idx="0">
                  <c:v>Promedio</c:v>
                </c:pt>
              </c:strCache>
            </c:strRef>
          </c:tx>
          <c:spPr>
            <a:ln w="19050">
              <a:solidFill>
                <a:schemeClr val="accent5">
                  <a:lumMod val="75000"/>
                </a:schemeClr>
              </a:solidFill>
              <a:prstDash val="lgDash"/>
            </a:ln>
          </c:spPr>
          <c:marker>
            <c:symbol val="star"/>
            <c:size val="5"/>
            <c:spPr>
              <a:solidFill>
                <a:schemeClr val="accent5">
                  <a:lumMod val="75000"/>
                </a:schemeClr>
              </a:solidFill>
              <a:ln>
                <a:solidFill>
                  <a:srgbClr val="000000"/>
                </a:solidFill>
                <a:prstDash val="solid"/>
              </a:ln>
            </c:spPr>
          </c:marker>
          <c:xVal>
            <c:strRef>
              <c:f>Resumen!$B$29:$B$34</c:f>
              <c:strCache>
                <c:ptCount val="6"/>
                <c:pt idx="0">
                  <c:v>CNT E.P. </c:v>
                </c:pt>
                <c:pt idx="1">
                  <c:v>Etapa E.P. </c:v>
                </c:pt>
                <c:pt idx="2">
                  <c:v>Setel S.A.</c:v>
                </c:pt>
                <c:pt idx="3">
                  <c:v>Linkotel S.A.</c:v>
                </c:pt>
                <c:pt idx="4">
                  <c:v>Ecuadortelecom S.A.</c:v>
                </c:pt>
                <c:pt idx="5">
                  <c:v>Level 3 Ecuador S.A.</c:v>
                </c:pt>
              </c:strCache>
            </c:strRef>
          </c:xVal>
          <c:yVal>
            <c:numRef>
              <c:f>Resumen!$G$29:$G$34</c:f>
              <c:numCache>
                <c:formatCode>_-"$"* #,##0.0000_-;\-"$"* #,##0.0000_-;_-"$"* "-"??_-;_-@_-</c:formatCode>
                <c:ptCount val="6"/>
                <c:pt idx="0">
                  <c:v>2.7500000000000004E-2</c:v>
                </c:pt>
                <c:pt idx="1">
                  <c:v>6.7499999999999999E-3</c:v>
                </c:pt>
                <c:pt idx="2">
                  <c:v>3.5999999999999997E-2</c:v>
                </c:pt>
                <c:pt idx="3">
                  <c:v>3.8000000000000006E-2</c:v>
                </c:pt>
                <c:pt idx="4">
                  <c:v>1.7500000000000002E-2</c:v>
                </c:pt>
                <c:pt idx="5">
                  <c:v>3.075E-2</c:v>
                </c:pt>
              </c:numCache>
            </c:numRef>
          </c:yVal>
          <c:smooth val="1"/>
        </c:ser>
        <c:dLbls>
          <c:showLegendKey val="0"/>
          <c:showVal val="0"/>
          <c:showCatName val="0"/>
          <c:showSerName val="0"/>
          <c:showPercent val="0"/>
          <c:showBubbleSize val="0"/>
        </c:dLbls>
        <c:axId val="146714976"/>
        <c:axId val="146715536"/>
      </c:scatterChart>
      <c:catAx>
        <c:axId val="146714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EC"/>
          </a:p>
        </c:txPr>
        <c:crossAx val="146715536"/>
        <c:crosses val="autoZero"/>
        <c:auto val="1"/>
        <c:lblAlgn val="ctr"/>
        <c:lblOffset val="100"/>
        <c:tickLblSkip val="1"/>
        <c:tickMarkSkip val="1"/>
        <c:noMultiLvlLbl val="0"/>
      </c:catAx>
      <c:valAx>
        <c:axId val="146715536"/>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s-EC"/>
                  <a:t>USD</a:t>
                </a:r>
              </a:p>
            </c:rich>
          </c:tx>
          <c:layout>
            <c:manualLayout>
              <c:xMode val="edge"/>
              <c:yMode val="edge"/>
              <c:x val="1.2409503748981194E-2"/>
              <c:y val="0.43050847457627117"/>
            </c:manualLayout>
          </c:layout>
          <c:overlay val="0"/>
          <c:spPr>
            <a:noFill/>
            <a:ln w="25400">
              <a:noFill/>
            </a:ln>
          </c:spPr>
        </c:title>
        <c:numFmt formatCode="_-&quot;$&quot;* #,##0.0000_-;\-&quot;$&quot;* #,##0.0000_-;_-&quot;$&quot;* &quot;-&quot;??_-;_-@_-"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s-EC"/>
          </a:p>
        </c:txPr>
        <c:crossAx val="146714976"/>
        <c:crosses val="autoZero"/>
        <c:crossBetween val="between"/>
      </c:valAx>
      <c:spPr>
        <a:gradFill rotWithShape="0">
          <a:gsLst>
            <a:gs pos="0">
              <a:schemeClr val="bg1"/>
            </a:gs>
            <a:gs pos="100000">
              <a:schemeClr val="bg1"/>
            </a:gs>
          </a:gsLst>
          <a:path path="rect">
            <a:fillToRect l="50000" t="50000" r="50000" b="50000"/>
          </a:path>
        </a:gradFill>
        <a:ln w="12700">
          <a:solidFill>
            <a:srgbClr val="FFFFFF"/>
          </a:solidFill>
          <a:prstDash val="solid"/>
        </a:ln>
      </c:spPr>
    </c:plotArea>
    <c:legend>
      <c:legendPos val="b"/>
      <c:legendEntry>
        <c:idx val="4"/>
        <c:delete val="1"/>
      </c:legendEntry>
      <c:layout>
        <c:manualLayout>
          <c:xMode val="edge"/>
          <c:yMode val="edge"/>
          <c:x val="0.14270945588364395"/>
          <c:y val="0.84463276836158196"/>
          <c:w val="0.80558426041000553"/>
          <c:h val="7.5706214689265527E-2"/>
        </c:manualLayout>
      </c:layout>
      <c:overlay val="0"/>
      <c:spPr>
        <a:solidFill>
          <a:srgbClr val="FFFFFF"/>
        </a:solidFill>
        <a:ln w="3175">
          <a:noFill/>
          <a:prstDash val="sysDash"/>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12557889723244"/>
          <c:y val="1.788611063115543E-2"/>
          <c:w val="0.85211995863495349"/>
          <c:h val="0.73160277410579155"/>
        </c:manualLayout>
      </c:layout>
      <c:barChart>
        <c:barDir val="col"/>
        <c:grouping val="clustered"/>
        <c:varyColors val="0"/>
        <c:ser>
          <c:idx val="0"/>
          <c:order val="0"/>
          <c:tx>
            <c:strRef>
              <c:f>Resumen!$C$40</c:f>
              <c:strCache>
                <c:ptCount val="1"/>
                <c:pt idx="0">
                  <c:v>CNT E.P. </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Resumen!$B$41:$B$44</c:f>
              <c:strCache>
                <c:ptCount val="4"/>
                <c:pt idx="0">
                  <c:v>Residencial Local</c:v>
                </c:pt>
                <c:pt idx="1">
                  <c:v>Comercial Local</c:v>
                </c:pt>
                <c:pt idx="2">
                  <c:v>Residencial Nacional</c:v>
                </c:pt>
                <c:pt idx="3">
                  <c:v>Comercial Nacional</c:v>
                </c:pt>
              </c:strCache>
            </c:strRef>
          </c:cat>
          <c:val>
            <c:numRef>
              <c:f>Resumen!$C$41:$C$44</c:f>
              <c:numCache>
                <c:formatCode>_-"$"* #,##0.0000_-;\-"$"* #,##0.0000_-;_-"$"* "-"??_-;_-@_-</c:formatCode>
                <c:ptCount val="4"/>
                <c:pt idx="0">
                  <c:v>0.01</c:v>
                </c:pt>
                <c:pt idx="1">
                  <c:v>2.4E-2</c:v>
                </c:pt>
                <c:pt idx="2">
                  <c:v>0.02</c:v>
                </c:pt>
                <c:pt idx="3">
                  <c:v>5.6000000000000001E-2</c:v>
                </c:pt>
              </c:numCache>
            </c:numRef>
          </c:val>
        </c:ser>
        <c:ser>
          <c:idx val="2"/>
          <c:order val="1"/>
          <c:tx>
            <c:strRef>
              <c:f>Resumen!$D$40</c:f>
              <c:strCache>
                <c:ptCount val="1"/>
                <c:pt idx="0">
                  <c:v>Etapa EP. </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Resumen!$B$41:$B$44</c:f>
              <c:strCache>
                <c:ptCount val="4"/>
                <c:pt idx="0">
                  <c:v>Residencial Local</c:v>
                </c:pt>
                <c:pt idx="1">
                  <c:v>Comercial Local</c:v>
                </c:pt>
                <c:pt idx="2">
                  <c:v>Residencial Nacional</c:v>
                </c:pt>
                <c:pt idx="3">
                  <c:v>Comercial Nacional</c:v>
                </c:pt>
              </c:strCache>
            </c:strRef>
          </c:cat>
          <c:val>
            <c:numRef>
              <c:f>Resumen!$D$41:$D$44</c:f>
              <c:numCache>
                <c:formatCode>_-"$"* #,##0.0000_-;\-"$"* #,##0.0000_-;_-"$"* "-"??_-;_-@_-</c:formatCode>
                <c:ptCount val="4"/>
                <c:pt idx="0">
                  <c:v>5.0000000000000001E-3</c:v>
                </c:pt>
                <c:pt idx="1">
                  <c:v>2.1999999999999999E-2</c:v>
                </c:pt>
                <c:pt idx="2">
                  <c:v>0</c:v>
                </c:pt>
                <c:pt idx="3">
                  <c:v>0</c:v>
                </c:pt>
              </c:numCache>
            </c:numRef>
          </c:val>
        </c:ser>
        <c:ser>
          <c:idx val="3"/>
          <c:order val="2"/>
          <c:tx>
            <c:strRef>
              <c:f>Resumen!$E$40</c:f>
              <c:strCache>
                <c:ptCount val="1"/>
                <c:pt idx="0">
                  <c:v>Setel S.A.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Resumen!$B$41:$B$44</c:f>
              <c:strCache>
                <c:ptCount val="4"/>
                <c:pt idx="0">
                  <c:v>Residencial Local</c:v>
                </c:pt>
                <c:pt idx="1">
                  <c:v>Comercial Local</c:v>
                </c:pt>
                <c:pt idx="2">
                  <c:v>Residencial Nacional</c:v>
                </c:pt>
                <c:pt idx="3">
                  <c:v>Comercial Nacional</c:v>
                </c:pt>
              </c:strCache>
            </c:strRef>
          </c:cat>
          <c:val>
            <c:numRef>
              <c:f>Resumen!$E$41:$E$44</c:f>
              <c:numCache>
                <c:formatCode>_-"$"* #,##0.0000_-;\-"$"* #,##0.0000_-;_-"$"* "-"??_-;_-@_-</c:formatCode>
                <c:ptCount val="4"/>
                <c:pt idx="0">
                  <c:v>0.01</c:v>
                </c:pt>
                <c:pt idx="1">
                  <c:v>2.1999999999999999E-2</c:v>
                </c:pt>
                <c:pt idx="2">
                  <c:v>2.1999999999999999E-2</c:v>
                </c:pt>
                <c:pt idx="3">
                  <c:v>0.09</c:v>
                </c:pt>
              </c:numCache>
            </c:numRef>
          </c:val>
        </c:ser>
        <c:ser>
          <c:idx val="4"/>
          <c:order val="3"/>
          <c:tx>
            <c:strRef>
              <c:f>Resumen!$F$40</c:f>
              <c:strCache>
                <c:ptCount val="1"/>
                <c:pt idx="0">
                  <c:v>Linkotel S.A.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Resumen!$B$41:$B$44</c:f>
              <c:strCache>
                <c:ptCount val="4"/>
                <c:pt idx="0">
                  <c:v>Residencial Local</c:v>
                </c:pt>
                <c:pt idx="1">
                  <c:v>Comercial Local</c:v>
                </c:pt>
                <c:pt idx="2">
                  <c:v>Residencial Nacional</c:v>
                </c:pt>
                <c:pt idx="3">
                  <c:v>Comercial Nacional</c:v>
                </c:pt>
              </c:strCache>
            </c:strRef>
          </c:cat>
          <c:val>
            <c:numRef>
              <c:f>Resumen!$F$41:$F$44</c:f>
              <c:numCache>
                <c:formatCode>_-"$"* #,##0.0000_-;\-"$"* #,##0.0000_-;_-"$"* "-"??_-;_-@_-</c:formatCode>
                <c:ptCount val="4"/>
                <c:pt idx="0">
                  <c:v>1.8499999999999999E-2</c:v>
                </c:pt>
                <c:pt idx="1">
                  <c:v>1.8499999999999999E-2</c:v>
                </c:pt>
                <c:pt idx="2">
                  <c:v>3.5000000000000003E-2</c:v>
                </c:pt>
                <c:pt idx="3">
                  <c:v>0.08</c:v>
                </c:pt>
              </c:numCache>
            </c:numRef>
          </c:val>
        </c:ser>
        <c:ser>
          <c:idx val="5"/>
          <c:order val="4"/>
          <c:tx>
            <c:strRef>
              <c:f>Resumen!$G$40</c:f>
              <c:strCache>
                <c:ptCount val="1"/>
                <c:pt idx="0">
                  <c:v>Ecuadortelecom S.A.</c:v>
                </c:pt>
              </c:strCache>
            </c:strRef>
          </c:tx>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Resumen!$B$41:$B$44</c:f>
              <c:strCache>
                <c:ptCount val="4"/>
                <c:pt idx="0">
                  <c:v>Residencial Local</c:v>
                </c:pt>
                <c:pt idx="1">
                  <c:v>Comercial Local</c:v>
                </c:pt>
                <c:pt idx="2">
                  <c:v>Residencial Nacional</c:v>
                </c:pt>
                <c:pt idx="3">
                  <c:v>Comercial Nacional</c:v>
                </c:pt>
              </c:strCache>
            </c:strRef>
          </c:cat>
          <c:val>
            <c:numRef>
              <c:f>Resumen!$G$41:$G$44</c:f>
              <c:numCache>
                <c:formatCode>_-"$"* #,##0.0000_-;\-"$"* #,##0.0000_-;_-"$"* "-"??_-;_-@_-</c:formatCode>
                <c:ptCount val="4"/>
                <c:pt idx="0">
                  <c:v>0.01</c:v>
                </c:pt>
                <c:pt idx="1">
                  <c:v>0.02</c:v>
                </c:pt>
                <c:pt idx="2">
                  <c:v>0.02</c:v>
                </c:pt>
                <c:pt idx="3">
                  <c:v>0.02</c:v>
                </c:pt>
              </c:numCache>
            </c:numRef>
          </c:val>
        </c:ser>
        <c:ser>
          <c:idx val="8"/>
          <c:order val="6"/>
          <c:tx>
            <c:strRef>
              <c:f>Resumen!$H$40</c:f>
              <c:strCache>
                <c:ptCount val="1"/>
                <c:pt idx="0">
                  <c:v>Level 3 Ecuador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Resumen!$B$41:$B$44</c:f>
              <c:strCache>
                <c:ptCount val="4"/>
                <c:pt idx="0">
                  <c:v>Residencial Local</c:v>
                </c:pt>
                <c:pt idx="1">
                  <c:v>Comercial Local</c:v>
                </c:pt>
                <c:pt idx="2">
                  <c:v>Residencial Nacional</c:v>
                </c:pt>
                <c:pt idx="3">
                  <c:v>Comercial Nacional</c:v>
                </c:pt>
              </c:strCache>
            </c:strRef>
          </c:cat>
          <c:val>
            <c:numRef>
              <c:f>Resumen!$H$41:$H$44</c:f>
              <c:numCache>
                <c:formatCode>_-"$"* #,##0.0000_-;\-"$"* #,##0.0000_-;_-"$"* "-"??_-;_-@_-</c:formatCode>
                <c:ptCount val="4"/>
                <c:pt idx="0">
                  <c:v>1.9E-2</c:v>
                </c:pt>
                <c:pt idx="1">
                  <c:v>2.4E-2</c:v>
                </c:pt>
                <c:pt idx="2">
                  <c:v>0.04</c:v>
                </c:pt>
                <c:pt idx="3">
                  <c:v>0.04</c:v>
                </c:pt>
              </c:numCache>
            </c:numRef>
          </c:val>
        </c:ser>
        <c:dLbls>
          <c:showLegendKey val="0"/>
          <c:showVal val="0"/>
          <c:showCatName val="0"/>
          <c:showSerName val="0"/>
          <c:showPercent val="0"/>
          <c:showBubbleSize val="0"/>
        </c:dLbls>
        <c:gapWidth val="150"/>
        <c:axId val="148253888"/>
        <c:axId val="148254448"/>
      </c:barChart>
      <c:scatterChart>
        <c:scatterStyle val="lineMarker"/>
        <c:varyColors val="0"/>
        <c:ser>
          <c:idx val="7"/>
          <c:order val="5"/>
          <c:tx>
            <c:v>Promedio</c:v>
          </c:tx>
          <c:spPr>
            <a:ln w="22225">
              <a:solidFill>
                <a:schemeClr val="accent5">
                  <a:lumMod val="75000"/>
                </a:schemeClr>
              </a:solidFill>
              <a:prstDash val="lgDash"/>
            </a:ln>
          </c:spPr>
          <c:marker>
            <c:symbol val="circle"/>
            <c:size val="5"/>
            <c:spPr>
              <a:solidFill>
                <a:schemeClr val="accent5">
                  <a:lumMod val="75000"/>
                </a:schemeClr>
              </a:solidFill>
              <a:ln>
                <a:solidFill>
                  <a:schemeClr val="accent5">
                    <a:lumMod val="75000"/>
                  </a:schemeClr>
                </a:solidFill>
                <a:prstDash val="solid"/>
              </a:ln>
            </c:spPr>
          </c:marker>
          <c:xVal>
            <c:strRef>
              <c:f>Resumen!$B$41:$B$44</c:f>
              <c:strCache>
                <c:ptCount val="4"/>
                <c:pt idx="0">
                  <c:v>Residencial Local</c:v>
                </c:pt>
                <c:pt idx="1">
                  <c:v>Comercial Local</c:v>
                </c:pt>
                <c:pt idx="2">
                  <c:v>Residencial Nacional</c:v>
                </c:pt>
                <c:pt idx="3">
                  <c:v>Comercial Nacional</c:v>
                </c:pt>
              </c:strCache>
            </c:strRef>
          </c:xVal>
          <c:yVal>
            <c:numRef>
              <c:f>Resumen!$I$41:$I$44</c:f>
              <c:numCache>
                <c:formatCode>_-"$"* #,##0.0000_-;\-"$"* #,##0.0000_-;_-"$"* "-"??_-;_-@_-</c:formatCode>
                <c:ptCount val="4"/>
                <c:pt idx="0">
                  <c:v>1.2083333333333333E-2</c:v>
                </c:pt>
                <c:pt idx="1">
                  <c:v>2.1750000000000002E-2</c:v>
                </c:pt>
                <c:pt idx="2">
                  <c:v>2.2833333333333334E-2</c:v>
                </c:pt>
                <c:pt idx="3">
                  <c:v>4.7666666666666663E-2</c:v>
                </c:pt>
              </c:numCache>
            </c:numRef>
          </c:yVal>
          <c:smooth val="1"/>
        </c:ser>
        <c:dLbls>
          <c:showLegendKey val="0"/>
          <c:showVal val="0"/>
          <c:showCatName val="0"/>
          <c:showSerName val="0"/>
          <c:showPercent val="0"/>
          <c:showBubbleSize val="0"/>
        </c:dLbls>
        <c:axId val="148253888"/>
        <c:axId val="148254448"/>
      </c:scatterChart>
      <c:catAx>
        <c:axId val="148253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C"/>
          </a:p>
        </c:txPr>
        <c:crossAx val="148254448"/>
        <c:crosses val="autoZero"/>
        <c:auto val="1"/>
        <c:lblAlgn val="ctr"/>
        <c:lblOffset val="100"/>
        <c:tickLblSkip val="1"/>
        <c:tickMarkSkip val="1"/>
        <c:noMultiLvlLbl val="0"/>
      </c:catAx>
      <c:valAx>
        <c:axId val="148254448"/>
        <c:scaling>
          <c:orientation val="minMax"/>
        </c:scaling>
        <c:delete val="0"/>
        <c:axPos val="l"/>
        <c:title>
          <c:tx>
            <c:rich>
              <a:bodyPr/>
              <a:lstStyle/>
              <a:p>
                <a:pPr>
                  <a:defRPr sz="925" b="1" i="0" u="none" strike="noStrike" baseline="0">
                    <a:solidFill>
                      <a:srgbClr val="000000"/>
                    </a:solidFill>
                    <a:latin typeface="Arial"/>
                    <a:ea typeface="Arial"/>
                    <a:cs typeface="Arial"/>
                  </a:defRPr>
                </a:pPr>
                <a:r>
                  <a:rPr lang="es-EC"/>
                  <a:t>USD</a:t>
                </a:r>
              </a:p>
            </c:rich>
          </c:tx>
          <c:layout>
            <c:manualLayout>
              <c:xMode val="edge"/>
              <c:yMode val="edge"/>
              <c:x val="1.3443680250290578E-2"/>
              <c:y val="0.42881357967508965"/>
            </c:manualLayout>
          </c:layout>
          <c:overlay val="0"/>
          <c:spPr>
            <a:noFill/>
            <a:ln w="25400">
              <a:noFill/>
            </a:ln>
          </c:spPr>
        </c:title>
        <c:numFmt formatCode="_-&quot;$&quot;* #,##0.0000_-;\-&quot;$&quot;* #,##0.0000_-;_-&quot;$&quot;* &quot;-&quot;??_-;_-@_-"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C"/>
          </a:p>
        </c:txPr>
        <c:crossAx val="148253888"/>
        <c:crosses val="autoZero"/>
        <c:crossBetween val="between"/>
      </c:valAx>
      <c:spPr>
        <a:noFill/>
        <a:ln w="12700">
          <a:solidFill>
            <a:srgbClr val="FFFFFF"/>
          </a:solidFill>
          <a:prstDash val="solid"/>
        </a:ln>
      </c:spPr>
    </c:plotArea>
    <c:legend>
      <c:legendPos val="b"/>
      <c:layout>
        <c:manualLayout>
          <c:xMode val="edge"/>
          <c:yMode val="edge"/>
          <c:x val="9.6294044325540382E-2"/>
          <c:y val="0.80676437343142327"/>
          <c:w val="0.83995933360716157"/>
          <c:h val="7.1023622047244106E-2"/>
        </c:manualLayout>
      </c:layout>
      <c:overlay val="0"/>
      <c:spPr>
        <a:noFill/>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82913865795663E-2"/>
          <c:y val="3.7288135593220341E-2"/>
          <c:w val="0.90072388831437433"/>
          <c:h val="0.73680389951256098"/>
        </c:manualLayout>
      </c:layout>
      <c:barChart>
        <c:barDir val="col"/>
        <c:grouping val="clustered"/>
        <c:varyColors val="0"/>
        <c:ser>
          <c:idx val="0"/>
          <c:order val="0"/>
          <c:tx>
            <c:strRef>
              <c:f>Resumen!$B$51</c:f>
              <c:strCache>
                <c:ptCount val="1"/>
                <c:pt idx="0">
                  <c:v>Categoría A</c:v>
                </c:pt>
              </c:strCache>
            </c:strRef>
          </c:tx>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0923520806021275E-2"/>
                  <c:y val="-4.585079407446939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8.3812532740542896E-3"/>
                  <c:y val="-4.585079407447033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7903899551335787E-2"/>
                  <c:y val="-3.6674229280662003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spPr>
                <a:noFill/>
                <a:ln w="25400">
                  <a:noFill/>
                </a:ln>
              </c:spPr>
              <c:txPr>
                <a:bodyPr/>
                <a:lstStyle/>
                <a:p>
                  <a:pPr>
                    <a:defRPr sz="900" b="0" i="0" u="none" strike="noStrike" baseline="0">
                      <a:solidFill>
                        <a:srgbClr val="FFFFFF"/>
                      </a:solidFill>
                      <a:latin typeface="Arial"/>
                      <a:ea typeface="Arial"/>
                      <a:cs typeface="Arial"/>
                    </a:defRPr>
                  </a:pPr>
                  <a:endParaRPr lang="es-EC"/>
                </a:p>
              </c:txPr>
              <c:showLegendKey val="0"/>
              <c:showVal val="1"/>
              <c:showCatName val="0"/>
              <c:showSerName val="0"/>
              <c:showPercent val="0"/>
              <c:showBubbleSize val="0"/>
            </c:dLbl>
            <c:dLbl>
              <c:idx val="6"/>
              <c:layout>
                <c:manualLayout>
                  <c:x val="-6.7008118297518238E-3"/>
                  <c:y val="-4.3211886649761853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Resumen!$C$50:$H$50</c:f>
              <c:strCache>
                <c:ptCount val="6"/>
                <c:pt idx="0">
                  <c:v>CNT E.P. </c:v>
                </c:pt>
                <c:pt idx="1">
                  <c:v>Etapa EP. </c:v>
                </c:pt>
                <c:pt idx="2">
                  <c:v>Setel S.A.</c:v>
                </c:pt>
                <c:pt idx="3">
                  <c:v>Linkotel S.A.</c:v>
                </c:pt>
                <c:pt idx="4">
                  <c:v>Ecuadortelecom S.A.</c:v>
                </c:pt>
                <c:pt idx="5">
                  <c:v>Level 3 Ecuador S.A.</c:v>
                </c:pt>
              </c:strCache>
            </c:strRef>
          </c:cat>
          <c:val>
            <c:numRef>
              <c:f>Resumen!$C$51:$H$51</c:f>
              <c:numCache>
                <c:formatCode>[$$-409]#,##0.00</c:formatCode>
                <c:ptCount val="6"/>
                <c:pt idx="0" formatCode="_-&quot;$&quot;* #,##0.00_-;\-&quot;$&quot;* #,##0.00_-;_-&quot;$&quot;* &quot;-&quot;??_-;_-@_-">
                  <c:v>0.93</c:v>
                </c:pt>
                <c:pt idx="1">
                  <c:v>0.8</c:v>
                </c:pt>
                <c:pt idx="5" formatCode="0.00">
                  <c:v>5.7</c:v>
                </c:pt>
              </c:numCache>
            </c:numRef>
          </c:val>
        </c:ser>
        <c:ser>
          <c:idx val="1"/>
          <c:order val="1"/>
          <c:tx>
            <c:strRef>
              <c:f>Resumen!$B$52</c:f>
              <c:strCache>
                <c:ptCount val="1"/>
                <c:pt idx="0">
                  <c:v>Residencial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solidFill>
                <a:srgbClr val="92D05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6.6433784711761078E-3"/>
                  <c:y val="-3.158859379865652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067093345493137E-3"/>
                  <c:y val="-3.158859379865652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2504295287809693E-4"/>
                  <c:y val="-1.407535922416477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240951396070320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0922435109261805E-3"/>
                  <c:y val="-5.71093020152141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769379008606114E-4"/>
                  <c:y val="-5.7748120467992345E-3"/>
                </c:manualLayout>
              </c:layout>
              <c:tx>
                <c:rich>
                  <a:bodyPr/>
                  <a:lstStyle/>
                  <a:p>
                    <a:r>
                      <a:rPr lang="en-US"/>
                      <a:t>$3.59</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7.9360090329969393E-3"/>
                  <c:y val="-1.5330753147381939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Resumen!$C$50:$H$50</c:f>
              <c:strCache>
                <c:ptCount val="6"/>
                <c:pt idx="0">
                  <c:v>CNT E.P. </c:v>
                </c:pt>
                <c:pt idx="1">
                  <c:v>Etapa EP. </c:v>
                </c:pt>
                <c:pt idx="2">
                  <c:v>Setel S.A.</c:v>
                </c:pt>
                <c:pt idx="3">
                  <c:v>Linkotel S.A.</c:v>
                </c:pt>
                <c:pt idx="4">
                  <c:v>Ecuadortelecom S.A.</c:v>
                </c:pt>
                <c:pt idx="5">
                  <c:v>Level 3 Ecuador S.A.</c:v>
                </c:pt>
              </c:strCache>
            </c:strRef>
          </c:cat>
          <c:val>
            <c:numRef>
              <c:f>Resumen!$C$52:$H$52</c:f>
              <c:numCache>
                <c:formatCode>[$$-409]#,##0.00</c:formatCode>
                <c:ptCount val="6"/>
                <c:pt idx="0" formatCode="_-&quot;$&quot;* #,##0.00_-;\-&quot;$&quot;* #,##0.00_-;_-&quot;$&quot;* &quot;-&quot;??_-;_-@_-">
                  <c:v>6.2</c:v>
                </c:pt>
                <c:pt idx="1">
                  <c:v>3.59</c:v>
                </c:pt>
                <c:pt idx="2" formatCode="_-&quot;$&quot;* #,##0.00_-;\-&quot;$&quot;* #,##0.00_-;_-&quot;$&quot;* &quot;-&quot;??_-;_-@_-">
                  <c:v>9</c:v>
                </c:pt>
                <c:pt idx="3" formatCode="_-&quot;$&quot;* #,##0.00_-;\-&quot;$&quot;* #,##0.00_-;_-&quot;$&quot;* &quot;-&quot;??_-;_-@_-">
                  <c:v>7.48</c:v>
                </c:pt>
                <c:pt idx="4" formatCode="_-&quot;$&quot;* #,##0.00_-;\-&quot;$&quot;* #,##0.00_-;_-&quot;$&quot;* &quot;-&quot;??_-;_-@_-">
                  <c:v>5.99</c:v>
                </c:pt>
                <c:pt idx="5" formatCode="0.00">
                  <c:v>8.5</c:v>
                </c:pt>
              </c:numCache>
            </c:numRef>
          </c:val>
        </c:ser>
        <c:ser>
          <c:idx val="2"/>
          <c:order val="2"/>
          <c:tx>
            <c:strRef>
              <c:f>Resumen!$B$53</c:f>
              <c:strCache>
                <c:ptCount val="1"/>
                <c:pt idx="0">
                  <c:v>Comercial</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3"/>
              <c:layout>
                <c:manualLayout>
                  <c:x val="4.232805956132321E-3"/>
                  <c:y val="5.375683971706927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Resumen!$C$50:$H$50</c:f>
              <c:strCache>
                <c:ptCount val="6"/>
                <c:pt idx="0">
                  <c:v>CNT E.P. </c:v>
                </c:pt>
                <c:pt idx="1">
                  <c:v>Etapa EP. </c:v>
                </c:pt>
                <c:pt idx="2">
                  <c:v>Setel S.A.</c:v>
                </c:pt>
                <c:pt idx="3">
                  <c:v>Linkotel S.A.</c:v>
                </c:pt>
                <c:pt idx="4">
                  <c:v>Ecuadortelecom S.A.</c:v>
                </c:pt>
                <c:pt idx="5">
                  <c:v>Level 3 Ecuador S.A.</c:v>
                </c:pt>
              </c:strCache>
            </c:strRef>
          </c:cat>
          <c:val>
            <c:numRef>
              <c:f>Resumen!$C$53:$H$53</c:f>
              <c:numCache>
                <c:formatCode>[$$-409]#,##0.00</c:formatCode>
                <c:ptCount val="6"/>
                <c:pt idx="0" formatCode="_-&quot;$&quot;* #,##0.00_-;\-&quot;$&quot;* #,##0.00_-;_-&quot;$&quot;* &quot;-&quot;??_-;_-@_-">
                  <c:v>12</c:v>
                </c:pt>
                <c:pt idx="1">
                  <c:v>9.99</c:v>
                </c:pt>
                <c:pt idx="2" formatCode="_-&quot;$&quot;* #,##0.00_-;\-&quot;$&quot;* #,##0.00_-;_-&quot;$&quot;* &quot;-&quot;??_-;_-@_-">
                  <c:v>12</c:v>
                </c:pt>
                <c:pt idx="3" formatCode="_-&quot;$&quot;* #,##0.00_-;\-&quot;$&quot;* #,##0.00_-;_-&quot;$&quot;* &quot;-&quot;??_-;_-@_-">
                  <c:v>11.38</c:v>
                </c:pt>
                <c:pt idx="4" formatCode="_-&quot;$&quot;* #,##0.00_-;\-&quot;$&quot;* #,##0.00_-;_-&quot;$&quot;* &quot;-&quot;??_-;_-@_-">
                  <c:v>12</c:v>
                </c:pt>
              </c:numCache>
            </c:numRef>
          </c:val>
        </c:ser>
        <c:dLbls>
          <c:showLegendKey val="0"/>
          <c:showVal val="0"/>
          <c:showCatName val="0"/>
          <c:showSerName val="0"/>
          <c:showPercent val="0"/>
          <c:showBubbleSize val="0"/>
        </c:dLbls>
        <c:gapWidth val="150"/>
        <c:axId val="148008848"/>
        <c:axId val="148009408"/>
      </c:barChart>
      <c:catAx>
        <c:axId val="14800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C"/>
          </a:p>
        </c:txPr>
        <c:crossAx val="148009408"/>
        <c:crosses val="autoZero"/>
        <c:auto val="1"/>
        <c:lblAlgn val="ctr"/>
        <c:lblOffset val="100"/>
        <c:tickLblSkip val="1"/>
        <c:tickMarkSkip val="1"/>
        <c:noMultiLvlLbl val="0"/>
      </c:catAx>
      <c:valAx>
        <c:axId val="148009408"/>
        <c:scaling>
          <c:orientation val="minMax"/>
        </c:scaling>
        <c:delete val="0"/>
        <c:axPos val="l"/>
        <c:majorGridlines>
          <c:spPr>
            <a:ln w="3175">
              <a:solidFill>
                <a:sysClr val="windowText" lastClr="000000">
                  <a:alpha val="2000"/>
                </a:sysClr>
              </a:solidFill>
              <a:prstDash val="sysDash"/>
            </a:ln>
          </c:spPr>
        </c:majorGridlines>
        <c:title>
          <c:tx>
            <c:rich>
              <a:bodyPr/>
              <a:lstStyle/>
              <a:p>
                <a:pPr>
                  <a:defRPr sz="1000" b="1" i="0" u="none" strike="noStrike" baseline="0">
                    <a:solidFill>
                      <a:srgbClr val="000000"/>
                    </a:solidFill>
                    <a:latin typeface="Arial"/>
                    <a:ea typeface="Arial"/>
                    <a:cs typeface="Arial"/>
                  </a:defRPr>
                </a:pPr>
                <a:r>
                  <a:rPr lang="es-EC"/>
                  <a:t> USD</a:t>
                </a:r>
              </a:p>
            </c:rich>
          </c:tx>
          <c:layout>
            <c:manualLayout>
              <c:xMode val="edge"/>
              <c:yMode val="edge"/>
              <c:x val="9.3070974823799193E-3"/>
              <c:y val="0.42033906475976218"/>
            </c:manualLayout>
          </c:layout>
          <c:overlay val="0"/>
          <c:spPr>
            <a:noFill/>
            <a:ln w="25400">
              <a:noFill/>
            </a:ln>
          </c:spPr>
        </c:title>
        <c:numFmt formatCode="_-&quot;$&quot;* #,##0.00_-;\-&quot;$&quot;* #,##0.00_-;_-&quot;$&quot;*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C"/>
          </a:p>
        </c:txPr>
        <c:crossAx val="148008848"/>
        <c:crosses val="autoZero"/>
        <c:crossBetween val="between"/>
      </c:valAx>
      <c:spPr>
        <a:noFill/>
        <a:ln w="12700">
          <a:solidFill>
            <a:srgbClr val="FFFFFF"/>
          </a:solidFill>
          <a:prstDash val="solid"/>
        </a:ln>
      </c:spPr>
    </c:plotArea>
    <c:legend>
      <c:legendPos val="b"/>
      <c:layout>
        <c:manualLayout>
          <c:xMode val="edge"/>
          <c:yMode val="edge"/>
          <c:x val="0.32506847134964723"/>
          <c:y val="0.8202596550431196"/>
          <c:w val="0.40119436466014413"/>
          <c:h val="4.499452822634458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129386978696967E-2"/>
          <c:y val="5.867910711787986E-2"/>
          <c:w val="0.90796277145811788"/>
          <c:h val="0.70376410928260458"/>
        </c:manualLayout>
      </c:layout>
      <c:lineChart>
        <c:grouping val="standard"/>
        <c:varyColors val="0"/>
        <c:ser>
          <c:idx val="0"/>
          <c:order val="0"/>
          <c:tx>
            <c:strRef>
              <c:f>Resumen!$B$61</c:f>
              <c:strCache>
                <c:ptCount val="1"/>
                <c:pt idx="0">
                  <c:v>CNT E.P.</c:v>
                </c:pt>
              </c:strCache>
            </c:strRef>
          </c:tx>
          <c:spPr>
            <a:ln w="19050">
              <a:solidFill>
                <a:srgbClr val="000080"/>
              </a:solidFill>
              <a:prstDash val="solid"/>
            </a:ln>
          </c:spPr>
          <c:marker>
            <c:symbol val="none"/>
          </c:marker>
          <c:dLbls>
            <c:dLbl>
              <c:idx val="6"/>
              <c:layout>
                <c:manualLayout>
                  <c:x val="-4.7994866859159449E-2"/>
                  <c:y val="4.244482173174872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numFmt formatCode="[$$-300A]\ #,##0.0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Resumen!$C$60:$K$60</c:f>
              <c:strCache>
                <c:ptCount val="9"/>
                <c:pt idx="0">
                  <c:v>2006</c:v>
                </c:pt>
                <c:pt idx="1">
                  <c:v>2007</c:v>
                </c:pt>
                <c:pt idx="2">
                  <c:v>2008</c:v>
                </c:pt>
                <c:pt idx="3">
                  <c:v>2009</c:v>
                </c:pt>
                <c:pt idx="4">
                  <c:v>2010</c:v>
                </c:pt>
                <c:pt idx="5">
                  <c:v>2011</c:v>
                </c:pt>
                <c:pt idx="6">
                  <c:v>2012</c:v>
                </c:pt>
                <c:pt idx="7">
                  <c:v>2013</c:v>
                </c:pt>
                <c:pt idx="8">
                  <c:v>2014 (Feb.)</c:v>
                </c:pt>
              </c:strCache>
            </c:strRef>
          </c:cat>
          <c:val>
            <c:numRef>
              <c:f>Resumen!$C$61:$K$61</c:f>
              <c:numCache>
                <c:formatCode>_-* #,##0.00_-;\-* #,##0.00_-;_-* "-"??_-;_-@_-</c:formatCode>
                <c:ptCount val="9"/>
                <c:pt idx="0">
                  <c:v>0.17</c:v>
                </c:pt>
                <c:pt idx="1">
                  <c:v>0.14000000000000001</c:v>
                </c:pt>
                <c:pt idx="2">
                  <c:v>0.14000000000000001</c:v>
                </c:pt>
                <c:pt idx="3">
                  <c:v>0.14000000000000001</c:v>
                </c:pt>
                <c:pt idx="4">
                  <c:v>0.14000000000000001</c:v>
                </c:pt>
                <c:pt idx="5" formatCode="_-* #,##0.000_-;\-* #,##0.000_-;_-* &quot;-&quot;??_-;_-@_-">
                  <c:v>0.12</c:v>
                </c:pt>
                <c:pt idx="6" formatCode="_-* #,##0.000_-;\-* #,##0.000_-;_-* &quot;-&quot;??_-;_-@_-">
                  <c:v>0.12</c:v>
                </c:pt>
                <c:pt idx="7" formatCode="_-* #,##0.000_-;\-* #,##0.000_-;_-* &quot;-&quot;??_-;_-@_-">
                  <c:v>0.04</c:v>
                </c:pt>
                <c:pt idx="8" formatCode="_-* #,##0.000_-;\-* #,##0.000_-;_-* &quot;-&quot;??_-;_-@_-">
                  <c:v>0.04</c:v>
                </c:pt>
              </c:numCache>
            </c:numRef>
          </c:val>
          <c:smooth val="0"/>
        </c:ser>
        <c:ser>
          <c:idx val="1"/>
          <c:order val="1"/>
          <c:tx>
            <c:strRef>
              <c:f>Resumen!$B$62</c:f>
              <c:strCache>
                <c:ptCount val="1"/>
                <c:pt idx="0">
                  <c:v>Etapa E.P.</c:v>
                </c:pt>
              </c:strCache>
            </c:strRef>
          </c:tx>
          <c:spPr>
            <a:ln w="19050">
              <a:solidFill>
                <a:srgbClr val="FF0000"/>
              </a:solidFill>
              <a:prstDash val="solid"/>
            </a:ln>
          </c:spPr>
          <c:marker>
            <c:symbol val="none"/>
          </c:marker>
          <c:dLbls>
            <c:numFmt formatCode="[$$-300A]\ #,##0.0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Resumen!$C$60:$K$60</c:f>
              <c:strCache>
                <c:ptCount val="9"/>
                <c:pt idx="0">
                  <c:v>2006</c:v>
                </c:pt>
                <c:pt idx="1">
                  <c:v>2007</c:v>
                </c:pt>
                <c:pt idx="2">
                  <c:v>2008</c:v>
                </c:pt>
                <c:pt idx="3">
                  <c:v>2009</c:v>
                </c:pt>
                <c:pt idx="4">
                  <c:v>2010</c:v>
                </c:pt>
                <c:pt idx="5">
                  <c:v>2011</c:v>
                </c:pt>
                <c:pt idx="6">
                  <c:v>2012</c:v>
                </c:pt>
                <c:pt idx="7">
                  <c:v>2013</c:v>
                </c:pt>
                <c:pt idx="8">
                  <c:v>2014 (Feb.)</c:v>
                </c:pt>
              </c:strCache>
            </c:strRef>
          </c:cat>
          <c:val>
            <c:numRef>
              <c:f>Resumen!$C$62:$K$62</c:f>
              <c:numCache>
                <c:formatCode>_-* #,##0.00_-;\-* #,##0.00_-;_-* "-"??_-;_-@_-</c:formatCode>
                <c:ptCount val="9"/>
                <c:pt idx="0">
                  <c:v>0.17</c:v>
                </c:pt>
                <c:pt idx="1">
                  <c:v>0.17</c:v>
                </c:pt>
                <c:pt idx="2">
                  <c:v>0.14000000000000001</c:v>
                </c:pt>
                <c:pt idx="3">
                  <c:v>0.14000000000000001</c:v>
                </c:pt>
                <c:pt idx="4">
                  <c:v>0.14000000000000001</c:v>
                </c:pt>
                <c:pt idx="5" formatCode="_-* #,##0.000_-;\-* #,##0.000_-;_-* &quot;-&quot;??_-;_-@_-">
                  <c:v>0.14000000000000001</c:v>
                </c:pt>
                <c:pt idx="6" formatCode="_-* #,##0.000_-;\-* #,##0.000_-;_-* &quot;-&quot;??_-;_-@_-">
                  <c:v>0.14000000000000001</c:v>
                </c:pt>
                <c:pt idx="7" formatCode="_-* #,##0.000_-;\-* #,##0.000_-;_-* &quot;-&quot;??_-;_-@_-">
                  <c:v>0.14000000000000001</c:v>
                </c:pt>
                <c:pt idx="8" formatCode="_-* #,##0.000_-;\-* #,##0.000_-;_-* &quot;-&quot;??_-;_-@_-">
                  <c:v>0.14000000000000001</c:v>
                </c:pt>
              </c:numCache>
            </c:numRef>
          </c:val>
          <c:smooth val="0"/>
        </c:ser>
        <c:dLbls>
          <c:showLegendKey val="0"/>
          <c:showVal val="0"/>
          <c:showCatName val="0"/>
          <c:showSerName val="0"/>
          <c:showPercent val="0"/>
          <c:showBubbleSize val="0"/>
        </c:dLbls>
        <c:smooth val="0"/>
        <c:axId val="148012768"/>
        <c:axId val="148013328"/>
      </c:lineChart>
      <c:catAx>
        <c:axId val="148012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8013328"/>
        <c:crosses val="autoZero"/>
        <c:auto val="1"/>
        <c:lblAlgn val="ctr"/>
        <c:lblOffset val="100"/>
        <c:tickLblSkip val="1"/>
        <c:tickMarkSkip val="1"/>
        <c:noMultiLvlLbl val="0"/>
      </c:catAx>
      <c:valAx>
        <c:axId val="148013328"/>
        <c:scaling>
          <c:orientation val="minMax"/>
        </c:scaling>
        <c:delete val="0"/>
        <c:axPos val="l"/>
        <c:majorGridlines>
          <c:spPr>
            <a:ln w="3175">
              <a:solidFill>
                <a:sysClr val="window" lastClr="FFFFFF">
                  <a:lumMod val="50000"/>
                  <a:alpha val="4000"/>
                </a:sysClr>
              </a:solidFill>
              <a:prstDash val="solid"/>
            </a:ln>
          </c:spPr>
        </c:majorGridlines>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5257099118625553E-3"/>
              <c:y val="0.29203366820526744"/>
            </c:manualLayout>
          </c:layout>
          <c:overlay val="0"/>
          <c:spPr>
            <a:noFill/>
            <a:ln w="25400">
              <a:noFill/>
            </a:ln>
          </c:spPr>
        </c:title>
        <c:numFmt formatCode="_-* #,##0.00_-;\-* #,##0.00_-;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8012768"/>
        <c:crosses val="autoZero"/>
        <c:crossBetween val="between"/>
        <c:majorUnit val="0.04"/>
      </c:valAx>
      <c:spPr>
        <a:noFill/>
        <a:ln w="12700">
          <a:solidFill>
            <a:srgbClr val="FFFFFF"/>
          </a:solidFill>
          <a:prstDash val="solid"/>
        </a:ln>
      </c:spPr>
    </c:plotArea>
    <c:legend>
      <c:legendPos val="b"/>
      <c:layout>
        <c:manualLayout>
          <c:xMode val="edge"/>
          <c:yMode val="edge"/>
          <c:x val="0.40021987626907557"/>
          <c:y val="0.81047141603055139"/>
          <c:w val="0.2888802326080751"/>
          <c:h val="4.2854888237009559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solidFill>
      <a:sysClr val="window" lastClr="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26252781924877E-2"/>
          <c:y val="7.8094619892943487E-2"/>
          <c:w val="0.90796277145811788"/>
          <c:h val="0.7076723205298262"/>
        </c:manualLayout>
      </c:layout>
      <c:lineChart>
        <c:grouping val="standard"/>
        <c:varyColors val="0"/>
        <c:ser>
          <c:idx val="0"/>
          <c:order val="0"/>
          <c:tx>
            <c:strRef>
              <c:f>Resumen!$B$63</c:f>
              <c:strCache>
                <c:ptCount val="1"/>
                <c:pt idx="0">
                  <c:v>Setel S.A.</c:v>
                </c:pt>
              </c:strCache>
            </c:strRef>
          </c:tx>
          <c:spPr>
            <a:ln w="19050">
              <a:solidFill>
                <a:srgbClr val="000080"/>
              </a:solidFill>
              <a:prstDash val="solid"/>
            </a:ln>
          </c:spPr>
          <c:marker>
            <c:symbol val="diamond"/>
            <c:size val="5"/>
            <c:spPr>
              <a:solidFill>
                <a:srgbClr val="000080"/>
              </a:solidFill>
              <a:ln>
                <a:solidFill>
                  <a:srgbClr val="000080"/>
                </a:solidFill>
                <a:prstDash val="solid"/>
              </a:ln>
            </c:spPr>
          </c:marker>
          <c:dLbls>
            <c:numFmt formatCode="[$$-300A]\ #,##0.000" sourceLinked="0"/>
            <c:spPr>
              <a:noFill/>
              <a:ln w="25400">
                <a:noFill/>
              </a:ln>
            </c:spPr>
            <c:txPr>
              <a:bodyPr/>
              <a:lstStyle/>
              <a:p>
                <a:pPr>
                  <a:defRPr sz="1000" b="0" i="0" u="none" strike="noStrike" baseline="0">
                    <a:solidFill>
                      <a:srgbClr val="333399"/>
                    </a:solidFill>
                    <a:latin typeface="Arial"/>
                    <a:ea typeface="Arial"/>
                    <a:cs typeface="Arial"/>
                  </a:defRPr>
                </a:pPr>
                <a:endParaRPr lang="es-EC"/>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Resumen!$C$60:$K$60</c:f>
              <c:strCache>
                <c:ptCount val="9"/>
                <c:pt idx="0">
                  <c:v>2006</c:v>
                </c:pt>
                <c:pt idx="1">
                  <c:v>2007</c:v>
                </c:pt>
                <c:pt idx="2">
                  <c:v>2008</c:v>
                </c:pt>
                <c:pt idx="3">
                  <c:v>2009</c:v>
                </c:pt>
                <c:pt idx="4">
                  <c:v>2010</c:v>
                </c:pt>
                <c:pt idx="5">
                  <c:v>2011</c:v>
                </c:pt>
                <c:pt idx="6">
                  <c:v>2012</c:v>
                </c:pt>
                <c:pt idx="7">
                  <c:v>2013</c:v>
                </c:pt>
                <c:pt idx="8">
                  <c:v>2014 (Feb.)</c:v>
                </c:pt>
              </c:strCache>
            </c:strRef>
          </c:cat>
          <c:val>
            <c:numRef>
              <c:f>Resumen!$C$63:$K$63</c:f>
              <c:numCache>
                <c:formatCode>_-* #,##0.00_-;\-* #,##0.00_-;_-* "-"??_-;_-@_-</c:formatCode>
                <c:ptCount val="9"/>
                <c:pt idx="0">
                  <c:v>0.25</c:v>
                </c:pt>
                <c:pt idx="1">
                  <c:v>0.25</c:v>
                </c:pt>
                <c:pt idx="2">
                  <c:v>0.25</c:v>
                </c:pt>
                <c:pt idx="3">
                  <c:v>0.25</c:v>
                </c:pt>
                <c:pt idx="4">
                  <c:v>0.25</c:v>
                </c:pt>
                <c:pt idx="5" formatCode="_-* #,##0.000_-;\-* #,##0.000_-;_-* &quot;-&quot;??_-;_-@_-">
                  <c:v>0.25</c:v>
                </c:pt>
                <c:pt idx="6" formatCode="_-* #,##0.000_-;\-* #,##0.000_-;_-* &quot;-&quot;??_-;_-@_-">
                  <c:v>0.13500000000000001</c:v>
                </c:pt>
                <c:pt idx="7" formatCode="_-* #,##0.000_-;\-* #,##0.000_-;_-* &quot;-&quot;??_-;_-@_-">
                  <c:v>0.13500000000000001</c:v>
                </c:pt>
                <c:pt idx="8" formatCode="_-* #,##0.000_-;\-* #,##0.000_-;_-* &quot;-&quot;??_-;_-@_-">
                  <c:v>0.13500000000000001</c:v>
                </c:pt>
              </c:numCache>
            </c:numRef>
          </c:val>
          <c:smooth val="0"/>
        </c:ser>
        <c:ser>
          <c:idx val="1"/>
          <c:order val="1"/>
          <c:tx>
            <c:strRef>
              <c:f>Resumen!$B$64</c:f>
              <c:strCache>
                <c:ptCount val="1"/>
                <c:pt idx="0">
                  <c:v>Linkotel S.A.</c:v>
                </c:pt>
              </c:strCache>
            </c:strRef>
          </c:tx>
          <c:spPr>
            <a:ln w="19050">
              <a:solidFill>
                <a:srgbClr val="FF0000"/>
              </a:solidFill>
              <a:prstDash val="solid"/>
            </a:ln>
          </c:spPr>
          <c:marker>
            <c:symbol val="square"/>
            <c:size val="5"/>
            <c:spPr>
              <a:solidFill>
                <a:srgbClr val="FF0000"/>
              </a:solidFill>
              <a:ln>
                <a:solidFill>
                  <a:srgbClr val="FF0000"/>
                </a:solidFill>
                <a:prstDash val="solid"/>
              </a:ln>
            </c:spPr>
          </c:marker>
          <c:dLbls>
            <c:dLbl>
              <c:idx val="5"/>
              <c:layout>
                <c:manualLayout>
                  <c:x val="-1.2651162104286408E-2"/>
                  <c:y val="-1.751412429378531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numFmt formatCode="[$$-300A]\ #,##0.000" sourceLinked="0"/>
            <c:spPr>
              <a:noFill/>
              <a:ln w="25400">
                <a:noFill/>
              </a:ln>
            </c:spPr>
            <c:txPr>
              <a:bodyPr/>
              <a:lstStyle/>
              <a:p>
                <a:pPr>
                  <a:defRPr sz="1000" b="0" i="0" u="none" strike="noStrike" baseline="0">
                    <a:solidFill>
                      <a:srgbClr val="FF0000"/>
                    </a:solidFill>
                    <a:latin typeface="Arial"/>
                    <a:ea typeface="Arial"/>
                    <a:cs typeface="Arial"/>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Resumen!$C$60:$K$60</c:f>
              <c:strCache>
                <c:ptCount val="9"/>
                <c:pt idx="0">
                  <c:v>2006</c:v>
                </c:pt>
                <c:pt idx="1">
                  <c:v>2007</c:v>
                </c:pt>
                <c:pt idx="2">
                  <c:v>2008</c:v>
                </c:pt>
                <c:pt idx="3">
                  <c:v>2009</c:v>
                </c:pt>
                <c:pt idx="4">
                  <c:v>2010</c:v>
                </c:pt>
                <c:pt idx="5">
                  <c:v>2011</c:v>
                </c:pt>
                <c:pt idx="6">
                  <c:v>2012</c:v>
                </c:pt>
                <c:pt idx="7">
                  <c:v>2013</c:v>
                </c:pt>
                <c:pt idx="8">
                  <c:v>2014 (Feb.)</c:v>
                </c:pt>
              </c:strCache>
            </c:strRef>
          </c:cat>
          <c:val>
            <c:numRef>
              <c:f>Resumen!$C$64:$K$64</c:f>
              <c:numCache>
                <c:formatCode>_-* #,##0.00_-;\-* #,##0.00_-;_-* "-"??_-;_-@_-</c:formatCode>
                <c:ptCount val="9"/>
                <c:pt idx="0">
                  <c:v>0.28999999999999998</c:v>
                </c:pt>
                <c:pt idx="1">
                  <c:v>0.28999999999999998</c:v>
                </c:pt>
                <c:pt idx="2">
                  <c:v>0.28999999999999998</c:v>
                </c:pt>
                <c:pt idx="3">
                  <c:v>0.28999999999999998</c:v>
                </c:pt>
                <c:pt idx="4">
                  <c:v>0.28999999999999998</c:v>
                </c:pt>
                <c:pt idx="5" formatCode="_-* #,##0.000_-;\-* #,##0.000_-;_-* &quot;-&quot;??_-;_-@_-">
                  <c:v>0.18</c:v>
                </c:pt>
                <c:pt idx="6" formatCode="_-* #,##0.000_-;\-* #,##0.000_-;_-* &quot;-&quot;??_-;_-@_-">
                  <c:v>0.18</c:v>
                </c:pt>
                <c:pt idx="7" formatCode="_-* #,##0.000_-;\-* #,##0.000_-;_-* &quot;-&quot;??_-;_-@_-">
                  <c:v>0.18</c:v>
                </c:pt>
                <c:pt idx="8" formatCode="_-* #,##0.000_-;\-* #,##0.000_-;_-* &quot;-&quot;??_-;_-@_-">
                  <c:v>0.18</c:v>
                </c:pt>
              </c:numCache>
            </c:numRef>
          </c:val>
          <c:smooth val="0"/>
        </c:ser>
        <c:ser>
          <c:idx val="2"/>
          <c:order val="2"/>
          <c:tx>
            <c:strRef>
              <c:f>Resumen!$B$65</c:f>
              <c:strCache>
                <c:ptCount val="1"/>
                <c:pt idx="0">
                  <c:v>Ecuadortelecom S.A.</c:v>
                </c:pt>
              </c:strCache>
            </c:strRef>
          </c:tx>
          <c:spPr>
            <a:ln w="19050">
              <a:solidFill>
                <a:schemeClr val="accent5">
                  <a:lumMod val="75000"/>
                </a:schemeClr>
              </a:solidFill>
              <a:prstDash val="solid"/>
            </a:ln>
          </c:spPr>
          <c:marker>
            <c:symbol val="triangle"/>
            <c:size val="5"/>
            <c:spPr>
              <a:solidFill>
                <a:schemeClr val="accent5">
                  <a:lumMod val="75000"/>
                </a:schemeClr>
              </a:solidFill>
              <a:ln>
                <a:solidFill>
                  <a:schemeClr val="accent5">
                    <a:lumMod val="75000"/>
                  </a:schemeClr>
                </a:solidFill>
                <a:prstDash val="solid"/>
              </a:ln>
            </c:spPr>
          </c:marker>
          <c:dLbls>
            <c:numFmt formatCode="[$$-300A]\ #,##0.000" sourceLinked="0"/>
            <c:spPr>
              <a:noFill/>
              <a:ln w="25400">
                <a:noFill/>
              </a:ln>
            </c:spPr>
            <c:txPr>
              <a:bodyPr/>
              <a:lstStyle/>
              <a:p>
                <a:pPr>
                  <a:defRPr sz="1000" b="1" i="0" u="none" strike="noStrike" baseline="0">
                    <a:solidFill>
                      <a:schemeClr val="accent5">
                        <a:lumMod val="75000"/>
                      </a:schemeClr>
                    </a:solidFill>
                    <a:latin typeface="Arial"/>
                    <a:ea typeface="Arial"/>
                    <a:cs typeface="Arial"/>
                  </a:defRPr>
                </a:pPr>
                <a:endParaRPr lang="es-EC"/>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Resumen!$C$60:$K$60</c:f>
              <c:strCache>
                <c:ptCount val="9"/>
                <c:pt idx="0">
                  <c:v>2006</c:v>
                </c:pt>
                <c:pt idx="1">
                  <c:v>2007</c:v>
                </c:pt>
                <c:pt idx="2">
                  <c:v>2008</c:v>
                </c:pt>
                <c:pt idx="3">
                  <c:v>2009</c:v>
                </c:pt>
                <c:pt idx="4">
                  <c:v>2010</c:v>
                </c:pt>
                <c:pt idx="5">
                  <c:v>2011</c:v>
                </c:pt>
                <c:pt idx="6">
                  <c:v>2012</c:v>
                </c:pt>
                <c:pt idx="7">
                  <c:v>2013</c:v>
                </c:pt>
                <c:pt idx="8">
                  <c:v>2014 (Feb.)</c:v>
                </c:pt>
              </c:strCache>
            </c:strRef>
          </c:cat>
          <c:val>
            <c:numRef>
              <c:f>Resumen!$C$65:$K$65</c:f>
              <c:numCache>
                <c:formatCode>_-* #,##0.00_-;\-* #,##0.00_-;_-* "-"??_-;_-@_-</c:formatCode>
                <c:ptCount val="9"/>
                <c:pt idx="1">
                  <c:v>0.15</c:v>
                </c:pt>
                <c:pt idx="2">
                  <c:v>0.14000000000000001</c:v>
                </c:pt>
                <c:pt idx="3">
                  <c:v>0.14000000000000001</c:v>
                </c:pt>
                <c:pt idx="4">
                  <c:v>0.14000000000000001</c:v>
                </c:pt>
                <c:pt idx="5" formatCode="_-* #,##0.000_-;\-* #,##0.000_-;_-* &quot;-&quot;??_-;_-@_-">
                  <c:v>0.13500000000000001</c:v>
                </c:pt>
                <c:pt idx="6" formatCode="_-* #,##0.000_-;\-* #,##0.000_-;_-* &quot;-&quot;??_-;_-@_-">
                  <c:v>0.13500000000000001</c:v>
                </c:pt>
                <c:pt idx="7" formatCode="_-* #,##0.000_-;\-* #,##0.000_-;_-* &quot;-&quot;??_-;_-@_-">
                  <c:v>0.13500000000000001</c:v>
                </c:pt>
                <c:pt idx="8" formatCode="_-* #,##0.000_-;\-* #,##0.000_-;_-* &quot;-&quot;??_-;_-@_-">
                  <c:v>0.13500000000000001</c:v>
                </c:pt>
              </c:numCache>
            </c:numRef>
          </c:val>
          <c:smooth val="0"/>
        </c:ser>
        <c:ser>
          <c:idx val="3"/>
          <c:order val="3"/>
          <c:tx>
            <c:strRef>
              <c:f>Resumen!$B$66</c:f>
              <c:strCache>
                <c:ptCount val="1"/>
                <c:pt idx="0">
                  <c:v>Level 3 Ecuador S.A.</c:v>
                </c:pt>
              </c:strCache>
            </c:strRef>
          </c:tx>
          <c:cat>
            <c:strRef>
              <c:f>Resumen!$C$60:$K$60</c:f>
              <c:strCache>
                <c:ptCount val="9"/>
                <c:pt idx="0">
                  <c:v>2006</c:v>
                </c:pt>
                <c:pt idx="1">
                  <c:v>2007</c:v>
                </c:pt>
                <c:pt idx="2">
                  <c:v>2008</c:v>
                </c:pt>
                <c:pt idx="3">
                  <c:v>2009</c:v>
                </c:pt>
                <c:pt idx="4">
                  <c:v>2010</c:v>
                </c:pt>
                <c:pt idx="5">
                  <c:v>2011</c:v>
                </c:pt>
                <c:pt idx="6">
                  <c:v>2012</c:v>
                </c:pt>
                <c:pt idx="7">
                  <c:v>2013</c:v>
                </c:pt>
                <c:pt idx="8">
                  <c:v>2014 (Feb.)</c:v>
                </c:pt>
              </c:strCache>
            </c:strRef>
          </c:cat>
          <c:val>
            <c:numRef>
              <c:f>Resumen!$C$66:$K$66</c:f>
              <c:numCache>
                <c:formatCode>_-* #,##0.00_-;\-* #,##0.00_-;_-* "-"??_-;_-@_-</c:formatCode>
                <c:ptCount val="9"/>
                <c:pt idx="5" formatCode="_-* #,##0.000_-;\-* #,##0.000_-;_-* &quot;-&quot;??_-;_-@_-">
                  <c:v>0.125</c:v>
                </c:pt>
                <c:pt idx="6" formatCode="_-* #,##0.000_-;\-* #,##0.000_-;_-* &quot;-&quot;??_-;_-@_-">
                  <c:v>0.125</c:v>
                </c:pt>
                <c:pt idx="7" formatCode="_-* #,##0.000_-;\-* #,##0.000_-;_-* &quot;-&quot;??_-;_-@_-">
                  <c:v>0.125</c:v>
                </c:pt>
                <c:pt idx="8" formatCode="_-* #,##0.000_-;\-* #,##0.000_-;_-* &quot;-&quot;??_-;_-@_-">
                  <c:v>0.125</c:v>
                </c:pt>
              </c:numCache>
            </c:numRef>
          </c:val>
          <c:smooth val="0"/>
        </c:ser>
        <c:dLbls>
          <c:showLegendKey val="0"/>
          <c:showVal val="0"/>
          <c:showCatName val="0"/>
          <c:showSerName val="0"/>
          <c:showPercent val="0"/>
          <c:showBubbleSize val="0"/>
        </c:dLbls>
        <c:marker val="1"/>
        <c:smooth val="0"/>
        <c:axId val="149087744"/>
        <c:axId val="149088304"/>
      </c:lineChart>
      <c:catAx>
        <c:axId val="14908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9088304"/>
        <c:crosses val="autoZero"/>
        <c:auto val="1"/>
        <c:lblAlgn val="ctr"/>
        <c:lblOffset val="100"/>
        <c:tickLblSkip val="1"/>
        <c:tickMarkSkip val="1"/>
        <c:noMultiLvlLbl val="0"/>
      </c:catAx>
      <c:valAx>
        <c:axId val="149088304"/>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092078239979388E-2"/>
              <c:y val="0.30328450879123975"/>
            </c:manualLayout>
          </c:layout>
          <c:overlay val="0"/>
          <c:spPr>
            <a:noFill/>
            <a:ln w="25400">
              <a:noFill/>
            </a:ln>
          </c:spPr>
        </c:title>
        <c:numFmt formatCode="_-* #,##0.00_-;\-* #,##0.00_-;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9087744"/>
        <c:crosses val="autoZero"/>
        <c:crossBetween val="between"/>
      </c:valAx>
      <c:spPr>
        <a:noFill/>
        <a:ln w="12700">
          <a:noFill/>
          <a:prstDash val="solid"/>
        </a:ln>
      </c:spPr>
    </c:plotArea>
    <c:legend>
      <c:legendPos val="b"/>
      <c:layout>
        <c:manualLayout>
          <c:xMode val="edge"/>
          <c:yMode val="edge"/>
          <c:x val="0.34332992504682752"/>
          <c:y val="0.84104043367128123"/>
          <c:w val="0.59207697690339234"/>
          <c:h val="4.077234969284753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84914072940118E-2"/>
          <c:y val="6.2877919829913739E-2"/>
          <c:w val="0.88831437435367111"/>
          <c:h val="0.79331959849104883"/>
        </c:manualLayout>
      </c:layout>
      <c:lineChart>
        <c:grouping val="standard"/>
        <c:varyColors val="0"/>
        <c:ser>
          <c:idx val="0"/>
          <c:order val="0"/>
          <c:tx>
            <c:strRef>
              <c:f>Resumen!$E$73</c:f>
              <c:strCache>
                <c:ptCount val="1"/>
                <c:pt idx="0">
                  <c:v>Valor USD</c:v>
                </c:pt>
              </c:strCache>
            </c:strRef>
          </c:tx>
          <c:dLbls>
            <c:dLbl>
              <c:idx val="1"/>
              <c:layout>
                <c:manualLayout>
                  <c:x val="-3.530640960544032E-2"/>
                  <c:y val="4.020903301065861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3006120866268038E-2"/>
                  <c:y val="-4.581247236568547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8139261706819855E-2"/>
                  <c:y val="-3.147555480296145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7606698344612556E-2"/>
                  <c:y val="-5.059144488659347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3006120866268038E-2"/>
                  <c:y val="-3.147555480296145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3.2739839185164508E-2"/>
                  <c:y val="3.30405742292966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b="1" baseline="0">
                    <a:solidFill>
                      <a:schemeClr val="tx2">
                        <a:lumMod val="60000"/>
                        <a:lumOff val="40000"/>
                      </a:schemeClr>
                    </a:solidFill>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(Resumen!$D$74:$D$87,Resumen!$D$89)</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formatCode="mmm\-yy">
                  <c:v>41671</c:v>
                </c:pt>
              </c:numCache>
            </c:numRef>
          </c:cat>
          <c:val>
            <c:numRef>
              <c:f>(Resumen!$E$74:$E$87,Resumen!$E$89)</c:f>
              <c:numCache>
                <c:formatCode>_-"$"* #,##0.00_-;\-"$"* #,##0.00_-;_-"$"* "-"??_-;_-@_-</c:formatCode>
                <c:ptCount val="15"/>
                <c:pt idx="0">
                  <c:v>75.075839136193096</c:v>
                </c:pt>
                <c:pt idx="1">
                  <c:v>63.669030933492522</c:v>
                </c:pt>
                <c:pt idx="2">
                  <c:v>61.577261989966566</c:v>
                </c:pt>
                <c:pt idx="3">
                  <c:v>67.565849297818957</c:v>
                </c:pt>
                <c:pt idx="4">
                  <c:v>75.974163043952373</c:v>
                </c:pt>
                <c:pt idx="5">
                  <c:v>70.083912752127588</c:v>
                </c:pt>
                <c:pt idx="6">
                  <c:v>73.242530591867308</c:v>
                </c:pt>
                <c:pt idx="7">
                  <c:v>79.504278513067987</c:v>
                </c:pt>
                <c:pt idx="8">
                  <c:v>81.426476431871137</c:v>
                </c:pt>
                <c:pt idx="9">
                  <c:v>65.832271875665313</c:v>
                </c:pt>
                <c:pt idx="10">
                  <c:v>69.96682870312695</c:v>
                </c:pt>
                <c:pt idx="11">
                  <c:v>69.579008585637439</c:v>
                </c:pt>
                <c:pt idx="12">
                  <c:v>65.637822508380069</c:v>
                </c:pt>
                <c:pt idx="13">
                  <c:v>68.957516871850487</c:v>
                </c:pt>
                <c:pt idx="14">
                  <c:v>69.081203313693806</c:v>
                </c:pt>
              </c:numCache>
            </c:numRef>
          </c:val>
          <c:smooth val="0"/>
        </c:ser>
        <c:dLbls>
          <c:showLegendKey val="0"/>
          <c:showVal val="0"/>
          <c:showCatName val="0"/>
          <c:showSerName val="0"/>
          <c:showPercent val="0"/>
          <c:showBubbleSize val="0"/>
        </c:dLbls>
        <c:marker val="1"/>
        <c:smooth val="0"/>
        <c:axId val="149091104"/>
        <c:axId val="149091664"/>
      </c:lineChart>
      <c:catAx>
        <c:axId val="149091104"/>
        <c:scaling>
          <c:orientation val="minMax"/>
        </c:scaling>
        <c:delete val="0"/>
        <c:axPos val="b"/>
        <c:title>
          <c:tx>
            <c:rich>
              <a:bodyPr/>
              <a:lstStyle/>
              <a:p>
                <a:pPr>
                  <a:defRPr sz="850" b="1" i="0" u="none" strike="noStrike" baseline="0">
                    <a:solidFill>
                      <a:srgbClr val="000000"/>
                    </a:solidFill>
                    <a:latin typeface="Arial"/>
                    <a:ea typeface="Arial"/>
                    <a:cs typeface="Arial"/>
                  </a:defRPr>
                </a:pPr>
                <a:r>
                  <a:rPr lang="es-EC"/>
                  <a:t>AÑOS</a:t>
                </a:r>
              </a:p>
            </c:rich>
          </c:tx>
          <c:layout>
            <c:manualLayout>
              <c:xMode val="edge"/>
              <c:yMode val="edge"/>
              <c:x val="0.5186707388236721"/>
              <c:y val="0.7779664575826327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C"/>
          </a:p>
        </c:txPr>
        <c:crossAx val="149091664"/>
        <c:crosses val="autoZero"/>
        <c:auto val="1"/>
        <c:lblAlgn val="ctr"/>
        <c:lblOffset val="100"/>
        <c:tickLblSkip val="1"/>
        <c:tickMarkSkip val="1"/>
        <c:noMultiLvlLbl val="0"/>
      </c:catAx>
      <c:valAx>
        <c:axId val="149091664"/>
        <c:scaling>
          <c:orientation val="minMax"/>
          <c:min val="50"/>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1662031177767842E-2"/>
              <c:y val="0.42881965023189306"/>
            </c:manualLayout>
          </c:layout>
          <c:overlay val="0"/>
          <c:spPr>
            <a:noFill/>
            <a:ln w="25400">
              <a:noFill/>
            </a:ln>
          </c:spPr>
        </c:title>
        <c:numFmt formatCode="_-&quot;$&quot;* #,##0.00_-;\-&quot;$&quot;* #,##0.00_-;_-&quot;$&quot;*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C"/>
          </a:p>
        </c:txPr>
        <c:crossAx val="149091104"/>
        <c:crosses val="autoZero"/>
        <c:crossBetween val="between"/>
      </c:valAx>
      <c:spPr>
        <a:no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173733195449848E-2"/>
          <c:y val="4.3392743777063966E-2"/>
          <c:w val="0.87797311271975176"/>
          <c:h val="0.81369188057269015"/>
        </c:manualLayout>
      </c:layout>
      <c:lineChart>
        <c:grouping val="standard"/>
        <c:varyColors val="0"/>
        <c:ser>
          <c:idx val="1"/>
          <c:order val="0"/>
          <c:tx>
            <c:strRef>
              <c:f>Resumen!$E$97</c:f>
              <c:strCache>
                <c:ptCount val="1"/>
                <c:pt idx="0">
                  <c:v>Valor USD</c:v>
                </c:pt>
              </c:strCache>
            </c:strRef>
          </c:tx>
          <c:spPr>
            <a:ln>
              <a:solidFill>
                <a:schemeClr val="tx2">
                  <a:lumMod val="60000"/>
                  <a:lumOff val="40000"/>
                </a:schemeClr>
              </a:solidFill>
            </a:ln>
          </c:spPr>
          <c:marker>
            <c:symbol val="none"/>
          </c:marker>
          <c:dLbls>
            <c:spPr>
              <a:noFill/>
              <a:ln>
                <a:noFill/>
              </a:ln>
              <a:effectLst/>
            </c:spPr>
            <c:txPr>
              <a:bodyPr/>
              <a:lstStyle/>
              <a:p>
                <a:pPr>
                  <a:defRPr sz="800">
                    <a:solidFill>
                      <a:schemeClr val="accent1"/>
                    </a:solidFill>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(Resumen!$D$98:$D$111,Resumen!$D$113)</c:f>
              <c:numCache>
                <c:formatCode>General</c:formatCode>
                <c:ptCount val="1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formatCode="mmm\-yy">
                  <c:v>41671</c:v>
                </c:pt>
              </c:numCache>
            </c:numRef>
          </c:cat>
          <c:val>
            <c:numRef>
              <c:f>(Resumen!$E$98:$E$111,Resumen!$E$113)</c:f>
              <c:numCache>
                <c:formatCode>_-"$"* #,##0.0000_-;\-"$"* #,##0.0000_-;_-"$"* "-"??_-;_-@_-</c:formatCode>
                <c:ptCount val="15"/>
                <c:pt idx="0">
                  <c:v>1.4412786415776617E-2</c:v>
                </c:pt>
                <c:pt idx="1">
                  <c:v>2.880845734807241E-2</c:v>
                </c:pt>
                <c:pt idx="2">
                  <c:v>2.8643816346037458E-2</c:v>
                </c:pt>
                <c:pt idx="3">
                  <c:v>2.8941797314313726E-2</c:v>
                </c:pt>
                <c:pt idx="4">
                  <c:v>2.8941212288634617E-2</c:v>
                </c:pt>
                <c:pt idx="5">
                  <c:v>2.9953589760771969E-2</c:v>
                </c:pt>
                <c:pt idx="6">
                  <c:v>3.0150744291725678E-2</c:v>
                </c:pt>
                <c:pt idx="7">
                  <c:v>3.2225955850733436E-2</c:v>
                </c:pt>
                <c:pt idx="8">
                  <c:v>2.7515202158538088E-2</c:v>
                </c:pt>
                <c:pt idx="9">
                  <c:v>2.9499999999999998E-2</c:v>
                </c:pt>
                <c:pt idx="10">
                  <c:v>2.9600000000000001E-2</c:v>
                </c:pt>
                <c:pt idx="11">
                  <c:v>2.936828709495809E-2</c:v>
                </c:pt>
                <c:pt idx="12">
                  <c:v>2.9212986625070526E-2</c:v>
                </c:pt>
                <c:pt idx="13">
                  <c:v>2.9556956050264718E-2</c:v>
                </c:pt>
                <c:pt idx="14">
                  <c:v>2.9658246694577711E-2</c:v>
                </c:pt>
              </c:numCache>
            </c:numRef>
          </c:val>
          <c:smooth val="0"/>
        </c:ser>
        <c:dLbls>
          <c:showLegendKey val="0"/>
          <c:showVal val="0"/>
          <c:showCatName val="0"/>
          <c:showSerName val="0"/>
          <c:showPercent val="0"/>
          <c:showBubbleSize val="0"/>
        </c:dLbls>
        <c:smooth val="0"/>
        <c:axId val="148884576"/>
        <c:axId val="148885136"/>
      </c:lineChart>
      <c:catAx>
        <c:axId val="148884576"/>
        <c:scaling>
          <c:orientation val="minMax"/>
        </c:scaling>
        <c:delete val="0"/>
        <c:axPos val="b"/>
        <c:title>
          <c:tx>
            <c:rich>
              <a:bodyPr/>
              <a:lstStyle/>
              <a:p>
                <a:pPr>
                  <a:defRPr sz="925" b="1" i="0" u="none" strike="noStrike" baseline="0">
                    <a:solidFill>
                      <a:srgbClr val="000000"/>
                    </a:solidFill>
                    <a:latin typeface="Arial"/>
                    <a:ea typeface="Arial"/>
                    <a:cs typeface="Arial"/>
                  </a:defRPr>
                </a:pPr>
                <a:r>
                  <a:rPr lang="es-EC"/>
                  <a:t>AÑOS</a:t>
                </a:r>
              </a:p>
            </c:rich>
          </c:tx>
          <c:layout>
            <c:manualLayout>
              <c:xMode val="edge"/>
              <c:yMode val="edge"/>
              <c:x val="0.51809718844586539"/>
              <c:y val="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30" b="0" i="0" u="none" strike="noStrike" baseline="0">
                <a:solidFill>
                  <a:srgbClr val="000000"/>
                </a:solidFill>
                <a:latin typeface="Arial"/>
                <a:ea typeface="Arial"/>
                <a:cs typeface="Arial"/>
              </a:defRPr>
            </a:pPr>
            <a:endParaRPr lang="es-EC"/>
          </a:p>
        </c:txPr>
        <c:crossAx val="148885136"/>
        <c:crosses val="autoZero"/>
        <c:auto val="1"/>
        <c:lblAlgn val="ctr"/>
        <c:lblOffset val="100"/>
        <c:tickLblSkip val="1"/>
        <c:tickMarkSkip val="1"/>
        <c:noMultiLvlLbl val="0"/>
      </c:catAx>
      <c:valAx>
        <c:axId val="148885136"/>
        <c:scaling>
          <c:orientation val="minMax"/>
          <c:min val="1.0000000000000002E-2"/>
        </c:scaling>
        <c:delete val="0"/>
        <c:axPos val="l"/>
        <c:majorGridlines>
          <c:spPr>
            <a:ln w="3175">
              <a:solidFill>
                <a:srgbClr val="1F497D">
                  <a:lumMod val="75000"/>
                  <a:alpha val="1000"/>
                </a:srgbClr>
              </a:solidFill>
              <a:prstDash val="sysDash"/>
            </a:ln>
          </c:spPr>
        </c:majorGridlines>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2409246921057944E-2"/>
              <c:y val="0.39990050882628841"/>
            </c:manualLayout>
          </c:layout>
          <c:overlay val="0"/>
          <c:spPr>
            <a:noFill/>
            <a:ln w="25400">
              <a:noFill/>
            </a:ln>
          </c:spPr>
        </c:title>
        <c:numFmt formatCode="_-&quot;$&quot;* #,##0.0000_-;\-&quot;$&quot;* #,##0.0000_-;_-&quot;$&quot;*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C"/>
          </a:p>
        </c:txPr>
        <c:crossAx val="148884576"/>
        <c:crosses val="autoZero"/>
        <c:crossBetween val="between"/>
      </c:valAx>
      <c:spPr>
        <a:noFill/>
        <a:ln w="12700">
          <a:noFill/>
          <a:prstDash val="solid"/>
        </a:ln>
      </c:spPr>
    </c:plotArea>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NT E.P.'!A1"/><Relationship Id="rId7" Type="http://schemas.openxmlformats.org/officeDocument/2006/relationships/hyperlink" Target="#'Ecuadortelecom S.A'!A1"/><Relationship Id="rId2" Type="http://schemas.openxmlformats.org/officeDocument/2006/relationships/hyperlink" Target="#Resumen!A1"/><Relationship Id="rId1" Type="http://schemas.openxmlformats.org/officeDocument/2006/relationships/hyperlink" Target="#GlobalGrossing!A1"/><Relationship Id="rId6" Type="http://schemas.openxmlformats.org/officeDocument/2006/relationships/hyperlink" Target="#'Linkotel S.A.'!A1"/><Relationship Id="rId5" Type="http://schemas.openxmlformats.org/officeDocument/2006/relationships/hyperlink" Target="#'Setel S.A.'!A1"/><Relationship Id="rId4" Type="http://schemas.openxmlformats.org/officeDocument/2006/relationships/hyperlink" Target="#ETAPA.EP!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4619625</xdr:colOff>
      <xdr:row>26</xdr:row>
      <xdr:rowOff>285750</xdr:rowOff>
    </xdr:from>
    <xdr:to>
      <xdr:col>2</xdr:col>
      <xdr:colOff>4871625</xdr:colOff>
      <xdr:row>27</xdr:row>
      <xdr:rowOff>139800</xdr:rowOff>
    </xdr:to>
    <xdr:sp macro="[0]!ecuadortelecom" textlink="">
      <xdr:nvSpPr>
        <xdr:cNvPr id="302251" name="AutoShape 20">
          <a:hlinkClick xmlns:r="http://schemas.openxmlformats.org/officeDocument/2006/relationships" r:id="rId1"/>
        </xdr:cNvPr>
        <xdr:cNvSpPr>
          <a:spLocks noChangeArrowheads="1"/>
        </xdr:cNvSpPr>
      </xdr:nvSpPr>
      <xdr:spPr bwMode="auto">
        <a:xfrm>
          <a:off x="8067675" y="6810375"/>
          <a:ext cx="252000" cy="216000"/>
        </a:xfrm>
        <a:prstGeom prst="rightArrow">
          <a:avLst>
            <a:gd name="adj1" fmla="val 50000"/>
            <a:gd name="adj2" fmla="val 38889"/>
          </a:avLst>
        </a:prstGeom>
        <a:solidFill>
          <a:srgbClr val="99CCFF"/>
        </a:solidFill>
        <a:ln w="9525">
          <a:solidFill>
            <a:srgbClr val="3366FF"/>
          </a:solidFill>
          <a:miter lim="800000"/>
          <a:headEnd/>
          <a:tailEnd/>
        </a:ln>
      </xdr:spPr>
    </xdr:sp>
    <xdr:clientData/>
  </xdr:twoCellAnchor>
  <xdr:twoCellAnchor>
    <xdr:from>
      <xdr:col>2</xdr:col>
      <xdr:colOff>4619625</xdr:colOff>
      <xdr:row>20</xdr:row>
      <xdr:rowOff>238125</xdr:rowOff>
    </xdr:from>
    <xdr:to>
      <xdr:col>2</xdr:col>
      <xdr:colOff>4871625</xdr:colOff>
      <xdr:row>21</xdr:row>
      <xdr:rowOff>92175</xdr:rowOff>
    </xdr:to>
    <xdr:sp macro="[0]!resumen" textlink="">
      <xdr:nvSpPr>
        <xdr:cNvPr id="11" name="AutoShape 9">
          <a:hlinkClick xmlns:r="http://schemas.openxmlformats.org/officeDocument/2006/relationships" r:id="rId2"/>
        </xdr:cNvPr>
        <xdr:cNvSpPr>
          <a:spLocks noChangeArrowheads="1"/>
        </xdr:cNvSpPr>
      </xdr:nvSpPr>
      <xdr:spPr bwMode="auto">
        <a:xfrm>
          <a:off x="8067675" y="4591050"/>
          <a:ext cx="252000" cy="216000"/>
        </a:xfrm>
        <a:prstGeom prst="rightArrow">
          <a:avLst>
            <a:gd name="adj1" fmla="val 50000"/>
            <a:gd name="adj2" fmla="val 33333"/>
          </a:avLst>
        </a:prstGeom>
        <a:solidFill>
          <a:srgbClr val="99CCFF"/>
        </a:solidFill>
        <a:ln w="9525">
          <a:solidFill>
            <a:srgbClr val="3366FF"/>
          </a:solidFill>
          <a:miter lim="800000"/>
          <a:headEnd/>
          <a:tailEnd/>
        </a:ln>
      </xdr:spPr>
    </xdr:sp>
    <xdr:clientData/>
  </xdr:twoCellAnchor>
  <xdr:twoCellAnchor>
    <xdr:from>
      <xdr:col>2</xdr:col>
      <xdr:colOff>4619625</xdr:colOff>
      <xdr:row>21</xdr:row>
      <xdr:rowOff>219075</xdr:rowOff>
    </xdr:from>
    <xdr:to>
      <xdr:col>2</xdr:col>
      <xdr:colOff>4871625</xdr:colOff>
      <xdr:row>22</xdr:row>
      <xdr:rowOff>73125</xdr:rowOff>
    </xdr:to>
    <xdr:sp macro="[0]!andinatel" textlink="">
      <xdr:nvSpPr>
        <xdr:cNvPr id="12" name="AutoShape 10">
          <a:hlinkClick xmlns:r="http://schemas.openxmlformats.org/officeDocument/2006/relationships" r:id="rId3"/>
        </xdr:cNvPr>
        <xdr:cNvSpPr>
          <a:spLocks noChangeArrowheads="1"/>
        </xdr:cNvSpPr>
      </xdr:nvSpPr>
      <xdr:spPr bwMode="auto">
        <a:xfrm>
          <a:off x="8067675" y="4933950"/>
          <a:ext cx="252000" cy="216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4619625</xdr:colOff>
      <xdr:row>22</xdr:row>
      <xdr:rowOff>247650</xdr:rowOff>
    </xdr:from>
    <xdr:to>
      <xdr:col>2</xdr:col>
      <xdr:colOff>4871625</xdr:colOff>
      <xdr:row>23</xdr:row>
      <xdr:rowOff>101700</xdr:rowOff>
    </xdr:to>
    <xdr:sp macro="[0]!Etapa" textlink="">
      <xdr:nvSpPr>
        <xdr:cNvPr id="13" name="AutoShape 12">
          <a:hlinkClick xmlns:r="http://schemas.openxmlformats.org/officeDocument/2006/relationships" r:id="rId4"/>
        </xdr:cNvPr>
        <xdr:cNvSpPr>
          <a:spLocks noChangeArrowheads="1"/>
        </xdr:cNvSpPr>
      </xdr:nvSpPr>
      <xdr:spPr bwMode="auto">
        <a:xfrm>
          <a:off x="8067675" y="5324475"/>
          <a:ext cx="252000" cy="216000"/>
        </a:xfrm>
        <a:prstGeom prst="rightArrow">
          <a:avLst>
            <a:gd name="adj1" fmla="val 50000"/>
            <a:gd name="adj2" fmla="val 33333"/>
          </a:avLst>
        </a:prstGeom>
        <a:solidFill>
          <a:srgbClr val="99CCFF"/>
        </a:solidFill>
        <a:ln w="9525">
          <a:solidFill>
            <a:srgbClr val="3366FF"/>
          </a:solidFill>
          <a:miter lim="800000"/>
          <a:headEnd/>
          <a:tailEnd/>
        </a:ln>
      </xdr:spPr>
    </xdr:sp>
    <xdr:clientData/>
  </xdr:twoCellAnchor>
  <xdr:twoCellAnchor>
    <xdr:from>
      <xdr:col>2</xdr:col>
      <xdr:colOff>4619625</xdr:colOff>
      <xdr:row>24</xdr:row>
      <xdr:rowOff>247650</xdr:rowOff>
    </xdr:from>
    <xdr:to>
      <xdr:col>2</xdr:col>
      <xdr:colOff>4871625</xdr:colOff>
      <xdr:row>25</xdr:row>
      <xdr:rowOff>101700</xdr:rowOff>
    </xdr:to>
    <xdr:sp macro="[0]!setel" textlink="">
      <xdr:nvSpPr>
        <xdr:cNvPr id="14" name="AutoShape 13">
          <a:hlinkClick xmlns:r="http://schemas.openxmlformats.org/officeDocument/2006/relationships" r:id="rId5"/>
        </xdr:cNvPr>
        <xdr:cNvSpPr>
          <a:spLocks noChangeArrowheads="1"/>
        </xdr:cNvSpPr>
      </xdr:nvSpPr>
      <xdr:spPr bwMode="auto">
        <a:xfrm>
          <a:off x="8067675" y="6048375"/>
          <a:ext cx="252000" cy="216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4619625</xdr:colOff>
      <xdr:row>23</xdr:row>
      <xdr:rowOff>257175</xdr:rowOff>
    </xdr:from>
    <xdr:to>
      <xdr:col>2</xdr:col>
      <xdr:colOff>4871625</xdr:colOff>
      <xdr:row>24</xdr:row>
      <xdr:rowOff>111225</xdr:rowOff>
    </xdr:to>
    <xdr:sp macro="[0]!linkotel" textlink="">
      <xdr:nvSpPr>
        <xdr:cNvPr id="15" name="AutoShape 17">
          <a:hlinkClick xmlns:r="http://schemas.openxmlformats.org/officeDocument/2006/relationships" r:id="rId6"/>
        </xdr:cNvPr>
        <xdr:cNvSpPr>
          <a:spLocks noChangeArrowheads="1"/>
        </xdr:cNvSpPr>
      </xdr:nvSpPr>
      <xdr:spPr bwMode="auto">
        <a:xfrm>
          <a:off x="8067675" y="5695950"/>
          <a:ext cx="252000" cy="216000"/>
        </a:xfrm>
        <a:prstGeom prst="rightArrow">
          <a:avLst>
            <a:gd name="adj1" fmla="val 50000"/>
            <a:gd name="adj2" fmla="val 33333"/>
          </a:avLst>
        </a:prstGeom>
        <a:solidFill>
          <a:srgbClr val="99CCFF"/>
        </a:solidFill>
        <a:ln w="9525">
          <a:solidFill>
            <a:srgbClr val="3366FF"/>
          </a:solidFill>
          <a:miter lim="800000"/>
          <a:headEnd/>
          <a:tailEnd/>
        </a:ln>
      </xdr:spPr>
    </xdr:sp>
    <xdr:clientData/>
  </xdr:twoCellAnchor>
  <xdr:twoCellAnchor>
    <xdr:from>
      <xdr:col>2</xdr:col>
      <xdr:colOff>4619625</xdr:colOff>
      <xdr:row>25</xdr:row>
      <xdr:rowOff>266700</xdr:rowOff>
    </xdr:from>
    <xdr:to>
      <xdr:col>2</xdr:col>
      <xdr:colOff>4871625</xdr:colOff>
      <xdr:row>26</xdr:row>
      <xdr:rowOff>120750</xdr:rowOff>
    </xdr:to>
    <xdr:sp macro="[0]!etapatelecom" textlink="">
      <xdr:nvSpPr>
        <xdr:cNvPr id="16" name="AutoShape 22">
          <a:hlinkClick xmlns:r="http://schemas.openxmlformats.org/officeDocument/2006/relationships" r:id="rId7"/>
        </xdr:cNvPr>
        <xdr:cNvSpPr>
          <a:spLocks noChangeArrowheads="1"/>
        </xdr:cNvSpPr>
      </xdr:nvSpPr>
      <xdr:spPr bwMode="auto">
        <a:xfrm>
          <a:off x="8067675" y="6429375"/>
          <a:ext cx="252000" cy="216000"/>
        </a:xfrm>
        <a:prstGeom prst="rightArrow">
          <a:avLst>
            <a:gd name="adj1" fmla="val 50000"/>
            <a:gd name="adj2" fmla="val 33333"/>
          </a:avLst>
        </a:prstGeom>
        <a:solidFill>
          <a:srgbClr val="99CCFF"/>
        </a:solidFill>
        <a:ln w="9525">
          <a:solidFill>
            <a:srgbClr val="3366FF"/>
          </a:solidFill>
          <a:miter lim="800000"/>
          <a:headEnd/>
          <a:tailEnd/>
        </a:ln>
      </xdr:spPr>
    </xdr:sp>
    <xdr:clientData/>
  </xdr:twoCellAnchor>
  <xdr:twoCellAnchor editAs="oneCell">
    <xdr:from>
      <xdr:col>2</xdr:col>
      <xdr:colOff>2800350</xdr:colOff>
      <xdr:row>2</xdr:row>
      <xdr:rowOff>171450</xdr:rowOff>
    </xdr:from>
    <xdr:to>
      <xdr:col>3</xdr:col>
      <xdr:colOff>338775</xdr:colOff>
      <xdr:row>5</xdr:row>
      <xdr:rowOff>169660</xdr:rowOff>
    </xdr:to>
    <xdr:pic>
      <xdr:nvPicPr>
        <xdr:cNvPr id="17" name="Imagen 16"/>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248400" y="581025"/>
          <a:ext cx="2520000" cy="54113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0.34287</cdr:x>
      <cdr:y>0.27381</cdr:y>
    </cdr:from>
    <cdr:to>
      <cdr:x>0.4355</cdr:x>
      <cdr:y>0.35025</cdr:y>
    </cdr:to>
    <cdr:sp macro="" textlink="">
      <cdr:nvSpPr>
        <cdr:cNvPr id="13313" name="Text Box 1"/>
        <cdr:cNvSpPr txBox="1">
          <a:spLocks xmlns:a="http://schemas.openxmlformats.org/drawingml/2006/main" noChangeArrowheads="1"/>
        </cdr:cNvSpPr>
      </cdr:nvSpPr>
      <cdr:spPr bwMode="auto">
        <a:xfrm xmlns:a="http://schemas.openxmlformats.org/drawingml/2006/main">
          <a:off x="2964657" y="1535906"/>
          <a:ext cx="885406" cy="43100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PROMEDIO SIMPLE</a:t>
          </a:r>
        </a:p>
      </cdr:txBody>
    </cdr:sp>
  </cdr:relSizeAnchor>
  <cdr:relSizeAnchor xmlns:cdr="http://schemas.openxmlformats.org/drawingml/2006/chartDrawing">
    <cdr:from>
      <cdr:x>0.3985</cdr:x>
      <cdr:y>0.36075</cdr:y>
    </cdr:from>
    <cdr:to>
      <cdr:x>0.4355</cdr:x>
      <cdr:y>0.48225</cdr:y>
    </cdr:to>
    <cdr:sp macro="" textlink="">
      <cdr:nvSpPr>
        <cdr:cNvPr id="13314" name="Line 2"/>
        <cdr:cNvSpPr>
          <a:spLocks xmlns:a="http://schemas.openxmlformats.org/drawingml/2006/main" noChangeShapeType="1"/>
        </cdr:cNvSpPr>
      </cdr:nvSpPr>
      <cdr:spPr bwMode="auto">
        <a:xfrm xmlns:a="http://schemas.openxmlformats.org/drawingml/2006/main">
          <a:off x="3500057" y="2024515"/>
          <a:ext cx="591785" cy="975027"/>
        </a:xfrm>
        <a:prstGeom xmlns:a="http://schemas.openxmlformats.org/drawingml/2006/main" prst="line">
          <a:avLst/>
        </a:prstGeom>
        <a:noFill xmlns:a="http://schemas.openxmlformats.org/drawingml/2006/main"/>
        <a:ln xmlns:a="http://schemas.openxmlformats.org/drawingml/2006/main" w="12700">
          <a:solidFill>
            <a:srgbClr val="000000"/>
          </a:solidFill>
          <a:prstDash val="lgDash"/>
          <a:round/>
          <a:headEnd/>
          <a:tailEnd type="triangle" w="med" len="med"/>
        </a:ln>
      </cdr:spPr>
      <cdr:txBody>
        <a:bodyPr xmlns:a="http://schemas.openxmlformats.org/drawingml/2006/main"/>
        <a:lstStyle xmlns:a="http://schemas.openxmlformats.org/drawingml/2006/main"/>
        <a:p xmlns:a="http://schemas.openxmlformats.org/drawingml/2006/main">
          <a:endParaRPr lang="es-EC"/>
        </a:p>
      </cdr:txBody>
    </cdr:sp>
  </cdr:relSizeAnchor>
  <cdr:relSizeAnchor xmlns:cdr="http://schemas.openxmlformats.org/drawingml/2006/chartDrawing">
    <cdr:from>
      <cdr:x>0.0775</cdr:x>
      <cdr:y>0.90216</cdr:y>
    </cdr:from>
    <cdr:to>
      <cdr:x>0.36425</cdr:x>
      <cdr:y>0.96891</cdr:y>
    </cdr:to>
    <cdr:sp macro="" textlink="">
      <cdr:nvSpPr>
        <cdr:cNvPr id="13319" name="Text Box 7"/>
        <cdr:cNvSpPr txBox="1">
          <a:spLocks xmlns:a="http://schemas.openxmlformats.org/drawingml/2006/main" noChangeArrowheads="1"/>
        </cdr:cNvSpPr>
      </cdr:nvSpPr>
      <cdr:spPr bwMode="auto">
        <a:xfrm xmlns:a="http://schemas.openxmlformats.org/drawingml/2006/main">
          <a:off x="766239" y="5069919"/>
          <a:ext cx="2835083" cy="37511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Valor de las tarifas por minuto</a:t>
          </a:r>
        </a:p>
        <a:p xmlns:a="http://schemas.openxmlformats.org/drawingml/2006/main">
          <a:pPr algn="l" rtl="0">
            <a:defRPr sz="1000"/>
          </a:pPr>
          <a:r>
            <a:rPr lang="es-EC" sz="900" b="0" i="0" u="none" strike="noStrike" baseline="0">
              <a:solidFill>
                <a:srgbClr val="000000"/>
              </a:solidFill>
              <a:latin typeface="Arial"/>
              <a:cs typeface="Arial"/>
            </a:rPr>
            <a:t>No está incluido el valor de los impuestos</a:t>
          </a:r>
        </a:p>
      </cdr:txBody>
    </cdr:sp>
  </cdr:relSizeAnchor>
</c:userShapes>
</file>

<file path=xl/drawings/drawing11.xml><?xml version="1.0" encoding="utf-8"?>
<xdr:wsDr xmlns:xdr="http://schemas.openxmlformats.org/drawingml/2006/spreadsheetDrawing" xmlns:a="http://schemas.openxmlformats.org/drawingml/2006/main">
  <xdr:absoluteAnchor>
    <xdr:pos x="752475" y="1943099"/>
    <xdr:ext cx="9906000" cy="4867275"/>
    <xdr:graphicFrame macro="">
      <xdr:nvGraphicFramePr>
        <xdr:cNvPr id="4"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304800</xdr:colOff>
      <xdr:row>2</xdr:row>
      <xdr:rowOff>133350</xdr:rowOff>
    </xdr:from>
    <xdr:to>
      <xdr:col>13</xdr:col>
      <xdr:colOff>538800</xdr:colOff>
      <xdr:row>5</xdr:row>
      <xdr:rowOff>131560</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4800" y="523875"/>
          <a:ext cx="2520000" cy="541135"/>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0.36526</cdr:x>
      <cdr:y>0.23717</cdr:y>
    </cdr:from>
    <cdr:to>
      <cdr:x>0.46112</cdr:x>
      <cdr:y>0.31567</cdr:y>
    </cdr:to>
    <cdr:sp macro="" textlink="">
      <cdr:nvSpPr>
        <cdr:cNvPr id="52232" name="Text Box 4"/>
        <cdr:cNvSpPr txBox="1">
          <a:spLocks xmlns:a="http://schemas.openxmlformats.org/drawingml/2006/main" noChangeArrowheads="1"/>
        </cdr:cNvSpPr>
      </cdr:nvSpPr>
      <cdr:spPr bwMode="auto">
        <a:xfrm xmlns:a="http://schemas.openxmlformats.org/drawingml/2006/main">
          <a:off x="3604336" y="1441252"/>
          <a:ext cx="945937" cy="4770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PROMEDIO SIMPLE</a:t>
          </a:r>
        </a:p>
      </cdr:txBody>
    </cdr:sp>
  </cdr:relSizeAnchor>
  <cdr:relSizeAnchor xmlns:cdr="http://schemas.openxmlformats.org/drawingml/2006/chartDrawing">
    <cdr:from>
      <cdr:x>0.41617</cdr:x>
      <cdr:y>0.34452</cdr:y>
    </cdr:from>
    <cdr:to>
      <cdr:x>0.46542</cdr:x>
      <cdr:y>0.50777</cdr:y>
    </cdr:to>
    <cdr:sp macro="" textlink="">
      <cdr:nvSpPr>
        <cdr:cNvPr id="52229" name="Line 5"/>
        <cdr:cNvSpPr>
          <a:spLocks xmlns:a="http://schemas.openxmlformats.org/drawingml/2006/main" noChangeShapeType="1"/>
        </cdr:cNvSpPr>
      </cdr:nvSpPr>
      <cdr:spPr bwMode="auto">
        <a:xfrm xmlns:a="http://schemas.openxmlformats.org/drawingml/2006/main">
          <a:off x="4106704" y="2093652"/>
          <a:ext cx="485994" cy="992062"/>
        </a:xfrm>
        <a:prstGeom xmlns:a="http://schemas.openxmlformats.org/drawingml/2006/main" prst="line">
          <a:avLst/>
        </a:prstGeom>
        <a:noFill xmlns:a="http://schemas.openxmlformats.org/drawingml/2006/main"/>
        <a:ln xmlns:a="http://schemas.openxmlformats.org/drawingml/2006/main" w="12700">
          <a:solidFill>
            <a:srgbClr val="000000"/>
          </a:solidFill>
          <a:prstDash val="lgDash"/>
          <a:round/>
          <a:headEnd/>
          <a:tailEnd type="triangle" w="med" len="med"/>
        </a:ln>
      </cdr:spPr>
      <cdr:txBody>
        <a:bodyPr xmlns:a="http://schemas.openxmlformats.org/drawingml/2006/main"/>
        <a:lstStyle xmlns:a="http://schemas.openxmlformats.org/drawingml/2006/main"/>
        <a:p xmlns:a="http://schemas.openxmlformats.org/drawingml/2006/main">
          <a:endParaRPr lang="es-EC"/>
        </a:p>
      </cdr:txBody>
    </cdr:sp>
  </cdr:relSizeAnchor>
  <cdr:relSizeAnchor xmlns:cdr="http://schemas.openxmlformats.org/drawingml/2006/chartDrawing">
    <cdr:from>
      <cdr:x>0.07226</cdr:x>
      <cdr:y>0.89337</cdr:y>
    </cdr:from>
    <cdr:to>
      <cdr:x>0.35839</cdr:x>
      <cdr:y>0.96412</cdr:y>
    </cdr:to>
    <cdr:sp macro="" textlink="">
      <cdr:nvSpPr>
        <cdr:cNvPr id="52230" name="Text Box 6"/>
        <cdr:cNvSpPr txBox="1">
          <a:spLocks xmlns:a="http://schemas.openxmlformats.org/drawingml/2006/main" noChangeArrowheads="1"/>
        </cdr:cNvSpPr>
      </cdr:nvSpPr>
      <cdr:spPr bwMode="auto">
        <a:xfrm xmlns:a="http://schemas.openxmlformats.org/drawingml/2006/main">
          <a:off x="713054" y="4663105"/>
          <a:ext cx="2823503" cy="36929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Valor de las tarifas por minuto</a:t>
          </a:r>
        </a:p>
        <a:p xmlns:a="http://schemas.openxmlformats.org/drawingml/2006/main">
          <a:pPr algn="l" rtl="0">
            <a:lnSpc>
              <a:spcPts val="1100"/>
            </a:lnSpc>
            <a:defRPr sz="1000"/>
          </a:pPr>
          <a:r>
            <a:rPr lang="es-EC" sz="900" b="0" i="0" u="none" strike="noStrike" baseline="0">
              <a:solidFill>
                <a:srgbClr val="000000"/>
              </a:solidFill>
              <a:latin typeface="Arial"/>
              <a:cs typeface="Arial"/>
            </a:rPr>
            <a:t>No está incluido el valor de los impuestos</a:t>
          </a:r>
        </a:p>
      </cdr:txBody>
    </cdr:sp>
  </cdr:relSizeAnchor>
</c:userShapes>
</file>

<file path=xl/drawings/drawing13.xml><?xml version="1.0" encoding="utf-8"?>
<xdr:wsDr xmlns:xdr="http://schemas.openxmlformats.org/drawingml/2006/spreadsheetDrawing" xmlns:a="http://schemas.openxmlformats.org/drawingml/2006/main">
  <xdr:absoluteAnchor>
    <xdr:pos x="762000" y="1962150"/>
    <xdr:ext cx="9896475" cy="5057775"/>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3</xdr:row>
      <xdr:rowOff>0</xdr:rowOff>
    </xdr:from>
    <xdr:to>
      <xdr:col>13</xdr:col>
      <xdr:colOff>519750</xdr:colOff>
      <xdr:row>5</xdr:row>
      <xdr:rowOff>179185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71500"/>
          <a:ext cx="2520000" cy="541135"/>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0.04525</cdr:x>
      <cdr:y>0.8684</cdr:y>
    </cdr:from>
    <cdr:to>
      <cdr:x>0.74974</cdr:x>
      <cdr:y>0.97256</cdr:y>
    </cdr:to>
    <cdr:sp macro="" textlink="">
      <cdr:nvSpPr>
        <cdr:cNvPr id="55300" name="Text Box 4"/>
        <cdr:cNvSpPr txBox="1">
          <a:spLocks xmlns:a="http://schemas.openxmlformats.org/drawingml/2006/main" noChangeArrowheads="1"/>
        </cdr:cNvSpPr>
      </cdr:nvSpPr>
      <cdr:spPr bwMode="auto">
        <a:xfrm xmlns:a="http://schemas.openxmlformats.org/drawingml/2006/main">
          <a:off x="447815" y="4632053"/>
          <a:ext cx="6971968" cy="5555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No está incluido el valor de los impuestos </a:t>
          </a:r>
        </a:p>
        <a:p xmlns:a="http://schemas.openxmlformats.org/drawingml/2006/main">
          <a:pPr algn="l" rtl="0">
            <a:lnSpc>
              <a:spcPts val="900"/>
            </a:lnSpc>
            <a:defRPr sz="1000"/>
          </a:pPr>
          <a:r>
            <a:rPr lang="es-EC" sz="900" b="0" i="0" u="none" strike="noStrike" baseline="0">
              <a:solidFill>
                <a:srgbClr val="000000"/>
              </a:solidFill>
              <a:latin typeface="Arial"/>
              <a:cs typeface="Arial"/>
            </a:rPr>
            <a:t>* ETAPA E.P. tiene tres valores de Pensión Básica para la Categoría B, según el rango de consumo del cliente. </a:t>
          </a:r>
        </a:p>
        <a:p xmlns:a="http://schemas.openxmlformats.org/drawingml/2006/main">
          <a:pPr algn="l" rtl="0">
            <a:lnSpc>
              <a:spcPts val="1000"/>
            </a:lnSpc>
            <a:defRPr sz="1000"/>
          </a:pPr>
          <a:r>
            <a:rPr lang="es-EC" sz="900" b="0" i="0" u="none" strike="noStrike" baseline="0">
              <a:solidFill>
                <a:srgbClr val="000000"/>
              </a:solidFill>
              <a:latin typeface="Arial"/>
              <a:cs typeface="Arial"/>
            </a:rPr>
            <a:t>Aquí se ha señalado un promedio de estos tres valores.</a:t>
          </a:r>
          <a:endParaRPr lang="es-EC" sz="900" b="1" i="0" u="none" strike="noStrike" baseline="0">
            <a:solidFill>
              <a:srgbClr val="000000"/>
            </a:solidFill>
            <a:latin typeface="Arial"/>
            <a:cs typeface="Arial"/>
          </a:endParaRPr>
        </a:p>
      </cdr:txBody>
    </cdr:sp>
  </cdr:relSizeAnchor>
</c:userShapes>
</file>

<file path=xl/drawings/drawing15.xml><?xml version="1.0" encoding="utf-8"?>
<xdr:wsDr xmlns:xdr="http://schemas.openxmlformats.org/drawingml/2006/spreadsheetDrawing" xmlns:a="http://schemas.openxmlformats.org/drawingml/2006/main">
  <xdr:absoluteAnchor>
    <xdr:pos x="762000" y="1962152"/>
    <xdr:ext cx="9896475" cy="488632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238125</xdr:colOff>
      <xdr:row>2</xdr:row>
      <xdr:rowOff>133350</xdr:rowOff>
    </xdr:from>
    <xdr:to>
      <xdr:col>13</xdr:col>
      <xdr:colOff>472125</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58125" y="523875"/>
          <a:ext cx="2520000" cy="541135"/>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0.11561</cdr:x>
      <cdr:y>0.95824</cdr:y>
    </cdr:from>
    <cdr:to>
      <cdr:x>0.34674</cdr:x>
      <cdr:y>0.98679</cdr:y>
    </cdr:to>
    <cdr:sp macro="" textlink="">
      <cdr:nvSpPr>
        <cdr:cNvPr id="3" name="2 CuadroTexto"/>
        <cdr:cNvSpPr txBox="1"/>
      </cdr:nvSpPr>
      <cdr:spPr>
        <a:xfrm xmlns:a="http://schemas.openxmlformats.org/drawingml/2006/main">
          <a:off x="751417" y="5376333"/>
          <a:ext cx="2222500" cy="158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0.06312</cdr:x>
      <cdr:y>0.86493</cdr:y>
    </cdr:from>
    <cdr:to>
      <cdr:x>0.46082</cdr:x>
      <cdr:y>0.97452</cdr:y>
    </cdr:to>
    <cdr:sp macro="" textlink="">
      <cdr:nvSpPr>
        <cdr:cNvPr id="4" name="3 CuadroTexto"/>
        <cdr:cNvSpPr txBox="1"/>
      </cdr:nvSpPr>
      <cdr:spPr>
        <a:xfrm xmlns:a="http://schemas.openxmlformats.org/drawingml/2006/main">
          <a:off x="624703" y="4852441"/>
          <a:ext cx="3935828" cy="6148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C" sz="900" b="0" i="0" baseline="0">
              <a:effectLst/>
              <a:latin typeface="Arial" pitchFamily="34" charset="0"/>
              <a:ea typeface="+mn-ea"/>
              <a:cs typeface="Arial" pitchFamily="34" charset="0"/>
            </a:rPr>
            <a:t>*   No está incluido el valor de los impuestos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C" sz="900" b="0" i="0" baseline="0">
              <a:effectLst/>
              <a:latin typeface="Arial" pitchFamily="34" charset="0"/>
              <a:ea typeface="+mn-ea"/>
              <a:cs typeface="Arial" pitchFamily="34" charset="0"/>
            </a:rPr>
            <a:t>** Tarifa de USD  0,04 sólo  para llamadas a CNT EP. Móvil</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C" sz="900" b="0" i="0" baseline="0">
              <a:effectLst/>
              <a:latin typeface="Arial" pitchFamily="34" charset="0"/>
              <a:ea typeface="+mn-ea"/>
              <a:cs typeface="Arial" pitchFamily="34" charset="0"/>
            </a:rPr>
            <a:t>*** Incluye cargo de interconexión</a:t>
          </a:r>
          <a:endParaRPr lang="es-ES" sz="900">
            <a:effectLst/>
            <a:latin typeface="Arial" pitchFamily="34" charset="0"/>
            <a:cs typeface="Arial" pitchFamily="34" charset="0"/>
          </a:endParaRPr>
        </a:p>
        <a:p xmlns:a="http://schemas.openxmlformats.org/drawingml/2006/main">
          <a:endParaRPr lang="es-ES" sz="9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762000" y="1962150"/>
    <xdr:ext cx="9896475" cy="4953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257175</xdr:colOff>
      <xdr:row>2</xdr:row>
      <xdr:rowOff>161925</xdr:rowOff>
    </xdr:from>
    <xdr:to>
      <xdr:col>13</xdr:col>
      <xdr:colOff>491175</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77175" y="552450"/>
          <a:ext cx="2520000" cy="541135"/>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0.0365</cdr:x>
      <cdr:y>0.89785</cdr:y>
    </cdr:from>
    <cdr:to>
      <cdr:x>0.35572</cdr:x>
      <cdr:y>0.97849</cdr:y>
    </cdr:to>
    <cdr:sp macro="" textlink="">
      <cdr:nvSpPr>
        <cdr:cNvPr id="4" name="1 CuadroTexto"/>
        <cdr:cNvSpPr txBox="1"/>
      </cdr:nvSpPr>
      <cdr:spPr>
        <a:xfrm xmlns:a="http://schemas.openxmlformats.org/drawingml/2006/main">
          <a:off x="361221" y="4772025"/>
          <a:ext cx="3159153" cy="4286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r>
            <a:rPr lang="es-EC" sz="1100" b="0" i="0" baseline="0">
              <a:effectLst/>
              <a:latin typeface="+mn-lt"/>
              <a:ea typeface="+mn-ea"/>
              <a:cs typeface="+mn-cs"/>
            </a:rPr>
            <a:t>* No está incluido el valor de los impuestos </a:t>
          </a: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r>
            <a:rPr lang="es-EC" sz="1100" b="0" i="0" baseline="0">
              <a:effectLst/>
              <a:latin typeface="+mn-lt"/>
              <a:ea typeface="+mn-ea"/>
              <a:cs typeface="+mn-cs"/>
            </a:rPr>
            <a:t>**Incluye cargo de Interconexión</a:t>
          </a:r>
          <a:endParaRPr lang="es-ES">
            <a:effectLst/>
          </a:endParaRPr>
        </a:p>
        <a:p xmlns:a="http://schemas.openxmlformats.org/drawingml/2006/main">
          <a:pPr>
            <a:lnSpc>
              <a:spcPts val="1100"/>
            </a:lnSpc>
          </a:pPr>
          <a:endParaRPr lang="es-ES" sz="1100"/>
        </a:p>
      </cdr:txBody>
    </cdr:sp>
  </cdr:relSizeAnchor>
</c:userShapes>
</file>

<file path=xl/drawings/drawing19.xml><?xml version="1.0" encoding="utf-8"?>
<xdr:wsDr xmlns:xdr="http://schemas.openxmlformats.org/drawingml/2006/spreadsheetDrawing" xmlns:a="http://schemas.openxmlformats.org/drawingml/2006/main">
  <xdr:absoluteAnchor>
    <xdr:pos x="762000" y="1962150"/>
    <xdr:ext cx="9896475" cy="486727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304800</xdr:colOff>
      <xdr:row>2</xdr:row>
      <xdr:rowOff>123825</xdr:rowOff>
    </xdr:from>
    <xdr:to>
      <xdr:col>13</xdr:col>
      <xdr:colOff>538800</xdr:colOff>
      <xdr:row>5</xdr:row>
      <xdr:rowOff>122035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4800" y="514350"/>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190500</xdr:colOff>
      <xdr:row>3</xdr:row>
      <xdr:rowOff>0</xdr:rowOff>
    </xdr:from>
    <xdr:to>
      <xdr:col>9</xdr:col>
      <xdr:colOff>776925</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62900" y="571500"/>
          <a:ext cx="2520000" cy="541135"/>
        </a:xfrm>
        <a:prstGeom prst="rect">
          <a:avLst/>
        </a:prstGeom>
      </xdr:spPr>
    </xdr:pic>
    <xdr:clientData/>
  </xdr:twoCellAnchor>
  <xdr:twoCellAnchor>
    <xdr:from>
      <xdr:col>3</xdr:col>
      <xdr:colOff>228600</xdr:colOff>
      <xdr:row>124</xdr:row>
      <xdr:rowOff>28575</xdr:rowOff>
    </xdr:from>
    <xdr:to>
      <xdr:col>5</xdr:col>
      <xdr:colOff>91017</xdr:colOff>
      <xdr:row>125</xdr:row>
      <xdr:rowOff>130175</xdr:rowOff>
    </xdr:to>
    <xdr:sp macro="" textlink="">
      <xdr:nvSpPr>
        <xdr:cNvPr id="4" name="6 Rectángulo redondeado">
          <a:hlinkClick xmlns:r="http://schemas.openxmlformats.org/officeDocument/2006/relationships" r:id="rId2"/>
        </xdr:cNvPr>
        <xdr:cNvSpPr/>
      </xdr:nvSpPr>
      <xdr:spPr>
        <a:xfrm>
          <a:off x="3800475" y="22536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0.11032</cdr:x>
      <cdr:y>0.91351</cdr:y>
    </cdr:from>
    <cdr:to>
      <cdr:x>0.42786</cdr:x>
      <cdr:y>0.98276</cdr:y>
    </cdr:to>
    <cdr:sp macro="" textlink="">
      <cdr:nvSpPr>
        <cdr:cNvPr id="70660" name="Text Box 4"/>
        <cdr:cNvSpPr txBox="1">
          <a:spLocks xmlns:a="http://schemas.openxmlformats.org/drawingml/2006/main" noChangeArrowheads="1"/>
        </cdr:cNvSpPr>
      </cdr:nvSpPr>
      <cdr:spPr bwMode="auto">
        <a:xfrm xmlns:a="http://schemas.openxmlformats.org/drawingml/2006/main">
          <a:off x="998198" y="5135103"/>
          <a:ext cx="2930863" cy="38635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*No está incluido el valor de los  impuestos</a:t>
          </a:r>
        </a:p>
      </cdr:txBody>
    </cdr:sp>
  </cdr:relSizeAnchor>
</c:userShapes>
</file>

<file path=xl/drawings/drawing21.xml><?xml version="1.0" encoding="utf-8"?>
<xdr:wsDr xmlns:xdr="http://schemas.openxmlformats.org/drawingml/2006/spreadsheetDrawing" xmlns:a="http://schemas.openxmlformats.org/drawingml/2006/main">
  <xdr:absoluteAnchor>
    <xdr:pos x="762000" y="1962150"/>
    <xdr:ext cx="9906000" cy="49244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228600</xdr:colOff>
      <xdr:row>2</xdr:row>
      <xdr:rowOff>57150</xdr:rowOff>
    </xdr:from>
    <xdr:to>
      <xdr:col>13</xdr:col>
      <xdr:colOff>462600</xdr:colOff>
      <xdr:row>5</xdr:row>
      <xdr:rowOff>55360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48600" y="447675"/>
          <a:ext cx="2520000" cy="541135"/>
        </a:xfrm>
        <a:prstGeom prst="rect">
          <a:avLst/>
        </a:prstGeom>
      </xdr:spPr>
    </xdr:pic>
    <xdr:clientData/>
  </xdr:twoCellAnchor>
</xdr:wsDr>
</file>

<file path=xl/drawings/drawing22.xml><?xml version="1.0" encoding="utf-8"?>
<c:userShapes xmlns:c="http://schemas.openxmlformats.org/drawingml/2006/chart">
  <cdr:relSizeAnchor xmlns:cdr="http://schemas.openxmlformats.org/drawingml/2006/chartDrawing">
    <cdr:from>
      <cdr:x>0.11503</cdr:x>
      <cdr:y>0.93813</cdr:y>
    </cdr:from>
    <cdr:to>
      <cdr:x>0.43103</cdr:x>
      <cdr:y>0.98013</cdr:y>
    </cdr:to>
    <cdr:sp macro="" textlink="">
      <cdr:nvSpPr>
        <cdr:cNvPr id="71684" name="Text Box 4"/>
        <cdr:cNvSpPr txBox="1">
          <a:spLocks xmlns:a="http://schemas.openxmlformats.org/drawingml/2006/main" noChangeArrowheads="1"/>
        </cdr:cNvSpPr>
      </cdr:nvSpPr>
      <cdr:spPr bwMode="auto">
        <a:xfrm xmlns:a="http://schemas.openxmlformats.org/drawingml/2006/main">
          <a:off x="1039339" y="5272064"/>
          <a:ext cx="2921293" cy="23602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*No está incluido el valor de los impuestos</a:t>
          </a:r>
          <a:endParaRPr lang="es-EC" sz="900" b="1" i="0" u="none" strike="noStrike" baseline="0">
            <a:solidFill>
              <a:srgbClr val="000000"/>
            </a:solidFill>
            <a:latin typeface="Arial"/>
            <a:cs typeface="Arial"/>
          </a:endParaRPr>
        </a:p>
        <a:p xmlns:a="http://schemas.openxmlformats.org/drawingml/2006/main">
          <a:pPr algn="l" rtl="0">
            <a:defRPr sz="1000"/>
          </a:pPr>
          <a:endParaRPr lang="es-EC" sz="900" b="1" i="0" u="none" strike="noStrike" baseline="0">
            <a:solidFill>
              <a:srgbClr val="000000"/>
            </a:solidFill>
            <a:latin typeface="Arial"/>
            <a:cs typeface="Arial"/>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8</xdr:col>
      <xdr:colOff>207433</xdr:colOff>
      <xdr:row>3</xdr:row>
      <xdr:rowOff>13757</xdr:rowOff>
    </xdr:from>
    <xdr:to>
      <xdr:col>11</xdr:col>
      <xdr:colOff>442756</xdr:colOff>
      <xdr:row>6</xdr:row>
      <xdr:rowOff>19111</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89483" y="575732"/>
          <a:ext cx="2521323" cy="548279"/>
        </a:xfrm>
        <a:prstGeom prst="rect">
          <a:avLst/>
        </a:prstGeom>
      </xdr:spPr>
    </xdr:pic>
    <xdr:clientData/>
  </xdr:twoCellAnchor>
  <xdr:twoCellAnchor>
    <xdr:from>
      <xdr:col>1</xdr:col>
      <xdr:colOff>2590800</xdr:colOff>
      <xdr:row>1171</xdr:row>
      <xdr:rowOff>57150</xdr:rowOff>
    </xdr:from>
    <xdr:to>
      <xdr:col>3</xdr:col>
      <xdr:colOff>186267</xdr:colOff>
      <xdr:row>1173</xdr:row>
      <xdr:rowOff>15875</xdr:rowOff>
    </xdr:to>
    <xdr:sp macro="" textlink="">
      <xdr:nvSpPr>
        <xdr:cNvPr id="3" name="6 Rectángulo redondeado">
          <a:hlinkClick xmlns:r="http://schemas.openxmlformats.org/officeDocument/2006/relationships" r:id="rId2"/>
        </xdr:cNvPr>
        <xdr:cNvSpPr/>
      </xdr:nvSpPr>
      <xdr:spPr>
        <a:xfrm>
          <a:off x="2695575" y="2615374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647700</xdr:colOff>
      <xdr:row>3</xdr:row>
      <xdr:rowOff>85725</xdr:rowOff>
    </xdr:from>
    <xdr:to>
      <xdr:col>9</xdr:col>
      <xdr:colOff>100650</xdr:colOff>
      <xdr:row>6</xdr:row>
      <xdr:rowOff>83935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72550" y="647700"/>
          <a:ext cx="2520000" cy="541135"/>
        </a:xfrm>
        <a:prstGeom prst="rect">
          <a:avLst/>
        </a:prstGeom>
      </xdr:spPr>
    </xdr:pic>
    <xdr:clientData/>
  </xdr:twoCellAnchor>
  <xdr:twoCellAnchor>
    <xdr:from>
      <xdr:col>2</xdr:col>
      <xdr:colOff>647700</xdr:colOff>
      <xdr:row>327</xdr:row>
      <xdr:rowOff>19050</xdr:rowOff>
    </xdr:from>
    <xdr:to>
      <xdr:col>2</xdr:col>
      <xdr:colOff>2586567</xdr:colOff>
      <xdr:row>328</xdr:row>
      <xdr:rowOff>130175</xdr:rowOff>
    </xdr:to>
    <xdr:sp macro="" textlink="">
      <xdr:nvSpPr>
        <xdr:cNvPr id="4" name="6 Rectángulo redondeado">
          <a:hlinkClick xmlns:r="http://schemas.openxmlformats.org/officeDocument/2006/relationships" r:id="rId2"/>
        </xdr:cNvPr>
        <xdr:cNvSpPr/>
      </xdr:nvSpPr>
      <xdr:spPr>
        <a:xfrm>
          <a:off x="3667125" y="6688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95250</xdr:colOff>
      <xdr:row>3</xdr:row>
      <xdr:rowOff>0</xdr:rowOff>
    </xdr:from>
    <xdr:to>
      <xdr:col>6</xdr:col>
      <xdr:colOff>1224600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1200" y="571500"/>
          <a:ext cx="2520000" cy="541135"/>
        </a:xfrm>
        <a:prstGeom prst="rect">
          <a:avLst/>
        </a:prstGeom>
      </xdr:spPr>
    </xdr:pic>
    <xdr:clientData/>
  </xdr:twoCellAnchor>
  <xdr:twoCellAnchor>
    <xdr:from>
      <xdr:col>3</xdr:col>
      <xdr:colOff>609600</xdr:colOff>
      <xdr:row>913</xdr:row>
      <xdr:rowOff>0</xdr:rowOff>
    </xdr:from>
    <xdr:to>
      <xdr:col>4</xdr:col>
      <xdr:colOff>1157817</xdr:colOff>
      <xdr:row>914</xdr:row>
      <xdr:rowOff>101600</xdr:rowOff>
    </xdr:to>
    <xdr:sp macro="" textlink="">
      <xdr:nvSpPr>
        <xdr:cNvPr id="4" name="6 Rectángulo redondeado">
          <a:hlinkClick xmlns:r="http://schemas.openxmlformats.org/officeDocument/2006/relationships" r:id="rId2"/>
        </xdr:cNvPr>
        <xdr:cNvSpPr/>
      </xdr:nvSpPr>
      <xdr:spPr>
        <a:xfrm>
          <a:off x="3524250" y="15146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371475</xdr:colOff>
      <xdr:row>2</xdr:row>
      <xdr:rowOff>142875</xdr:rowOff>
    </xdr:from>
    <xdr:to>
      <xdr:col>12</xdr:col>
      <xdr:colOff>605475</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72550" y="523875"/>
          <a:ext cx="2520000" cy="541135"/>
        </a:xfrm>
        <a:prstGeom prst="rect">
          <a:avLst/>
        </a:prstGeom>
      </xdr:spPr>
    </xdr:pic>
    <xdr:clientData/>
  </xdr:twoCellAnchor>
  <xdr:twoCellAnchor>
    <xdr:from>
      <xdr:col>2</xdr:col>
      <xdr:colOff>933450</xdr:colOff>
      <xdr:row>810</xdr:row>
      <xdr:rowOff>133350</xdr:rowOff>
    </xdr:from>
    <xdr:to>
      <xdr:col>4</xdr:col>
      <xdr:colOff>881592</xdr:colOff>
      <xdr:row>812</xdr:row>
      <xdr:rowOff>82550</xdr:rowOff>
    </xdr:to>
    <xdr:sp macro="" textlink="">
      <xdr:nvSpPr>
        <xdr:cNvPr id="3" name="6 Rectángulo redondeado">
          <a:hlinkClick xmlns:r="http://schemas.openxmlformats.org/officeDocument/2006/relationships" r:id="rId2"/>
        </xdr:cNvPr>
        <xdr:cNvSpPr/>
      </xdr:nvSpPr>
      <xdr:spPr>
        <a:xfrm>
          <a:off x="3790950" y="1335881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225425</xdr:colOff>
      <xdr:row>3</xdr:row>
      <xdr:rowOff>4233</xdr:rowOff>
    </xdr:from>
    <xdr:to>
      <xdr:col>9</xdr:col>
      <xdr:colOff>459425</xdr:colOff>
      <xdr:row>6</xdr:row>
      <xdr:rowOff>5618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26525" y="575733"/>
          <a:ext cx="2520000" cy="544310"/>
        </a:xfrm>
        <a:prstGeom prst="rect">
          <a:avLst/>
        </a:prstGeom>
      </xdr:spPr>
    </xdr:pic>
    <xdr:clientData/>
  </xdr:twoCellAnchor>
  <xdr:twoCellAnchor>
    <xdr:from>
      <xdr:col>1</xdr:col>
      <xdr:colOff>2529417</xdr:colOff>
      <xdr:row>3516</xdr:row>
      <xdr:rowOff>84667</xdr:rowOff>
    </xdr:from>
    <xdr:to>
      <xdr:col>2</xdr:col>
      <xdr:colOff>1494368</xdr:colOff>
      <xdr:row>3517</xdr:row>
      <xdr:rowOff>189442</xdr:rowOff>
    </xdr:to>
    <xdr:sp macro="" textlink="">
      <xdr:nvSpPr>
        <xdr:cNvPr id="3" name="6 Rectángulo redondeado">
          <a:hlinkClick xmlns:r="http://schemas.openxmlformats.org/officeDocument/2006/relationships" r:id="rId2"/>
        </xdr:cNvPr>
        <xdr:cNvSpPr/>
      </xdr:nvSpPr>
      <xdr:spPr>
        <a:xfrm>
          <a:off x="2645834" y="6124892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371475</xdr:colOff>
      <xdr:row>2</xdr:row>
      <xdr:rowOff>171450</xdr:rowOff>
    </xdr:from>
    <xdr:to>
      <xdr:col>12</xdr:col>
      <xdr:colOff>605475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552450"/>
          <a:ext cx="2520000" cy="541135"/>
        </a:xfrm>
        <a:prstGeom prst="rect">
          <a:avLst/>
        </a:prstGeom>
      </xdr:spPr>
    </xdr:pic>
    <xdr:clientData/>
  </xdr:twoCellAnchor>
  <xdr:twoCellAnchor>
    <xdr:from>
      <xdr:col>1</xdr:col>
      <xdr:colOff>1466850</xdr:colOff>
      <xdr:row>184</xdr:row>
      <xdr:rowOff>9525</xdr:rowOff>
    </xdr:from>
    <xdr:to>
      <xdr:col>2</xdr:col>
      <xdr:colOff>814917</xdr:colOff>
      <xdr:row>185</xdr:row>
      <xdr:rowOff>120650</xdr:rowOff>
    </xdr:to>
    <xdr:sp macro="" textlink="">
      <xdr:nvSpPr>
        <xdr:cNvPr id="3" name="6 Rectángulo redondeado">
          <a:hlinkClick xmlns:r="http://schemas.openxmlformats.org/officeDocument/2006/relationships" r:id="rId2"/>
        </xdr:cNvPr>
        <xdr:cNvSpPr/>
      </xdr:nvSpPr>
      <xdr:spPr>
        <a:xfrm>
          <a:off x="1647825" y="354234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371475" y="1962150"/>
    <xdr:ext cx="9886950" cy="4886325"/>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296333</xdr:colOff>
      <xdr:row>2</xdr:row>
      <xdr:rowOff>158750</xdr:rowOff>
    </xdr:from>
    <xdr:to>
      <xdr:col>13</xdr:col>
      <xdr:colOff>530333</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24750" y="550333"/>
          <a:ext cx="2520000" cy="5411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suasnavas/DIRECCION%20DE%20PLANIFICACI&#211;N/PLANIFICACION/ESTAD&#205;STICA/ESTADISTICA-WEB-MISF/ARCHIVOS%20CALCULOS/Indicadores%20de%20Telecomunicaciones-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Residencial"/>
      <sheetName val="Calculoscomercial"/>
      <sheetName val="Comercial"/>
    </sheetNames>
    <sheetDataSet>
      <sheetData sheetId="0">
        <row r="4">
          <cell r="E4">
            <v>68.957516871850487</v>
          </cell>
          <cell r="F4">
            <v>69.409105893389977</v>
          </cell>
          <cell r="G4">
            <v>69.081203313693806</v>
          </cell>
        </row>
        <row r="5">
          <cell r="E5">
            <v>2.9556956050264718E-2</v>
          </cell>
          <cell r="F5">
            <v>2.9603808617926435E-2</v>
          </cell>
          <cell r="G5">
            <v>2.9658246694577711E-2</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D1" sqref="D1"/>
    </sheetView>
  </sheetViews>
  <sheetFormatPr baseColWidth="10" defaultRowHeight="14.25"/>
  <cols>
    <col min="1" max="1" width="44.42578125" style="64" customWidth="1"/>
    <col min="2" max="2" width="7.28515625" style="65" customWidth="1"/>
    <col min="3" max="3" width="74.7109375" style="65" customWidth="1"/>
    <col min="4" max="4" width="7.42578125" style="65" customWidth="1"/>
    <col min="5" max="26" width="11.42578125" style="64"/>
    <col min="27" max="16384" width="11.42578125" style="65"/>
  </cols>
  <sheetData>
    <row r="1" spans="1:26" s="63" customFormat="1">
      <c r="A1" s="70"/>
      <c r="B1" s="380"/>
      <c r="C1" s="380"/>
      <c r="D1" s="385"/>
      <c r="E1" s="62"/>
      <c r="F1" s="62"/>
      <c r="G1" s="62"/>
      <c r="H1" s="62"/>
      <c r="I1" s="62"/>
      <c r="J1" s="62"/>
      <c r="K1" s="62"/>
      <c r="L1" s="62"/>
      <c r="M1" s="62"/>
      <c r="N1" s="62"/>
      <c r="O1" s="62"/>
      <c r="P1" s="62"/>
      <c r="Q1" s="62"/>
      <c r="R1" s="62"/>
      <c r="S1" s="62"/>
      <c r="T1" s="62"/>
      <c r="U1" s="62"/>
      <c r="V1" s="62"/>
      <c r="W1" s="62"/>
      <c r="X1" s="62"/>
      <c r="Y1" s="62"/>
      <c r="Z1" s="62"/>
    </row>
    <row r="2" spans="1:26" s="63" customFormat="1" ht="18">
      <c r="A2" s="62"/>
      <c r="B2" s="384" t="s">
        <v>2841</v>
      </c>
      <c r="C2" s="380"/>
      <c r="D2" s="380"/>
      <c r="E2" s="62"/>
      <c r="F2" s="62"/>
      <c r="G2" s="62"/>
      <c r="H2" s="62"/>
      <c r="I2" s="62"/>
      <c r="J2" s="62"/>
      <c r="K2" s="62"/>
      <c r="L2" s="62"/>
      <c r="M2" s="62"/>
      <c r="N2" s="62"/>
      <c r="O2" s="62"/>
      <c r="P2" s="62"/>
      <c r="Q2" s="62"/>
      <c r="R2" s="62"/>
      <c r="S2" s="62"/>
      <c r="T2" s="62"/>
      <c r="U2" s="62"/>
      <c r="V2" s="62"/>
      <c r="W2" s="62"/>
      <c r="X2" s="62"/>
      <c r="Y2" s="62"/>
      <c r="Z2" s="62"/>
    </row>
    <row r="3" spans="1:26" s="63" customFormat="1">
      <c r="A3" s="62"/>
      <c r="B3" s="383" t="s">
        <v>2842</v>
      </c>
      <c r="C3" s="380"/>
      <c r="D3" s="380"/>
      <c r="E3" s="62"/>
      <c r="F3" s="62"/>
      <c r="G3" s="62"/>
      <c r="H3" s="62"/>
      <c r="I3" s="62"/>
      <c r="J3" s="62"/>
      <c r="K3" s="62"/>
      <c r="L3" s="62"/>
      <c r="M3" s="62"/>
      <c r="N3" s="62"/>
      <c r="O3" s="62"/>
      <c r="P3" s="62"/>
      <c r="Q3" s="62"/>
      <c r="R3" s="62"/>
      <c r="S3" s="62"/>
      <c r="T3" s="62"/>
      <c r="U3" s="62"/>
      <c r="V3" s="62"/>
      <c r="W3" s="62"/>
      <c r="X3" s="62"/>
      <c r="Y3" s="62"/>
      <c r="Z3" s="62"/>
    </row>
    <row r="4" spans="1:26" s="63" customFormat="1">
      <c r="A4" s="62"/>
      <c r="B4" s="380"/>
      <c r="C4" s="380"/>
      <c r="D4" s="380"/>
      <c r="E4" s="62"/>
      <c r="F4" s="62"/>
      <c r="G4" s="62"/>
      <c r="H4" s="62"/>
      <c r="I4" s="62"/>
      <c r="J4" s="62"/>
      <c r="K4" s="62"/>
      <c r="L4" s="62"/>
      <c r="M4" s="62"/>
      <c r="N4" s="62"/>
      <c r="O4" s="62"/>
      <c r="P4" s="62"/>
      <c r="Q4" s="62"/>
      <c r="R4" s="62"/>
      <c r="S4" s="62"/>
      <c r="T4" s="62"/>
      <c r="U4" s="62"/>
      <c r="V4" s="62"/>
      <c r="W4" s="62"/>
      <c r="X4" s="62"/>
      <c r="Y4" s="62"/>
      <c r="Z4" s="62"/>
    </row>
    <row r="5" spans="1:26" s="63" customFormat="1">
      <c r="A5" s="62"/>
      <c r="B5" s="380"/>
      <c r="C5" s="380"/>
      <c r="D5" s="380"/>
      <c r="E5" s="62"/>
      <c r="F5" s="62"/>
      <c r="G5" s="62"/>
      <c r="H5" s="62"/>
      <c r="I5" s="62"/>
      <c r="J5" s="62"/>
      <c r="K5" s="62"/>
      <c r="L5" s="62"/>
      <c r="M5" s="62"/>
      <c r="N5" s="62"/>
      <c r="O5" s="62"/>
      <c r="P5" s="62"/>
      <c r="Q5" s="62"/>
      <c r="R5" s="62"/>
      <c r="S5" s="62"/>
      <c r="T5" s="62"/>
      <c r="U5" s="62"/>
      <c r="V5" s="62"/>
      <c r="W5" s="62"/>
      <c r="X5" s="62"/>
      <c r="Y5" s="62"/>
      <c r="Z5" s="62"/>
    </row>
    <row r="6" spans="1:26" s="63" customFormat="1">
      <c r="A6" s="62"/>
      <c r="B6" s="380"/>
      <c r="C6" s="380"/>
      <c r="D6" s="380"/>
      <c r="E6" s="62"/>
      <c r="F6" s="62"/>
      <c r="G6" s="62"/>
      <c r="H6" s="62"/>
      <c r="I6" s="62"/>
      <c r="J6" s="62"/>
      <c r="K6" s="62"/>
      <c r="L6" s="62"/>
      <c r="M6" s="62"/>
      <c r="N6" s="62"/>
      <c r="O6" s="62"/>
      <c r="P6" s="62"/>
      <c r="Q6" s="62"/>
      <c r="R6" s="62"/>
      <c r="S6" s="62"/>
      <c r="T6" s="62"/>
      <c r="U6" s="62"/>
      <c r="V6" s="62"/>
      <c r="W6" s="62"/>
      <c r="X6" s="62"/>
      <c r="Y6" s="62"/>
      <c r="Z6" s="62"/>
    </row>
    <row r="7" spans="1:26">
      <c r="B7" s="380"/>
      <c r="C7" s="380"/>
      <c r="D7" s="380"/>
    </row>
    <row r="8" spans="1:26">
      <c r="B8" s="383" t="s">
        <v>3291</v>
      </c>
      <c r="C8" s="383"/>
      <c r="D8" s="380"/>
    </row>
    <row r="9" spans="1:26" ht="7.5" customHeight="1">
      <c r="B9" s="381"/>
      <c r="C9" s="381"/>
      <c r="D9" s="381"/>
    </row>
    <row r="10" spans="1:26">
      <c r="B10" s="381"/>
      <c r="C10" s="381"/>
      <c r="D10" s="381"/>
    </row>
    <row r="11" spans="1:26" ht="8.25" customHeight="1">
      <c r="B11" s="381"/>
      <c r="C11" s="381"/>
      <c r="D11" s="381"/>
    </row>
    <row r="12" spans="1:26">
      <c r="B12" s="382"/>
      <c r="C12" s="382"/>
      <c r="D12" s="382"/>
    </row>
    <row r="13" spans="1:26" ht="8.25" customHeight="1">
      <c r="B13" s="63"/>
      <c r="C13" s="63"/>
      <c r="D13" s="63"/>
    </row>
    <row r="14" spans="1:26" ht="25.5" customHeight="1">
      <c r="C14" s="63"/>
    </row>
    <row r="15" spans="1:26" ht="51" customHeight="1">
      <c r="C15" s="66" t="s">
        <v>3102</v>
      </c>
    </row>
    <row r="16" spans="1:26" ht="13.5" customHeight="1">
      <c r="C16" s="66"/>
    </row>
    <row r="17" spans="3:4" ht="51.75" customHeight="1">
      <c r="C17" s="66" t="s">
        <v>3103</v>
      </c>
    </row>
    <row r="18" spans="3:4" ht="25.5" customHeight="1">
      <c r="C18" s="66"/>
    </row>
    <row r="19" spans="3:4" ht="25.5" customHeight="1">
      <c r="C19" s="69" t="s">
        <v>3104</v>
      </c>
    </row>
    <row r="20" spans="3:4" ht="19.5" customHeight="1">
      <c r="C20" s="69"/>
    </row>
    <row r="21" spans="3:4" ht="28.5" customHeight="1">
      <c r="C21" s="67" t="s">
        <v>1030</v>
      </c>
    </row>
    <row r="22" spans="3:4" ht="28.5" customHeight="1">
      <c r="C22" s="139" t="s">
        <v>713</v>
      </c>
    </row>
    <row r="23" spans="3:4" ht="28.5" customHeight="1">
      <c r="C23" s="139" t="s">
        <v>714</v>
      </c>
    </row>
    <row r="24" spans="3:4" ht="28.5" customHeight="1">
      <c r="C24" s="139" t="s">
        <v>715</v>
      </c>
    </row>
    <row r="25" spans="3:4" ht="28.5" customHeight="1">
      <c r="C25" s="139" t="s">
        <v>716</v>
      </c>
    </row>
    <row r="26" spans="3:4" ht="28.5" customHeight="1">
      <c r="C26" s="139" t="s">
        <v>893</v>
      </c>
    </row>
    <row r="27" spans="3:4" ht="28.5" customHeight="1">
      <c r="C27" s="67" t="s">
        <v>2620</v>
      </c>
    </row>
    <row r="28" spans="3:4" ht="28.5" customHeight="1">
      <c r="C28" s="140"/>
    </row>
    <row r="29" spans="3:4" ht="19.5" customHeight="1">
      <c r="C29" s="68"/>
    </row>
    <row r="30" spans="3:4">
      <c r="C30" s="63"/>
    </row>
    <row r="31" spans="3:4">
      <c r="C31" s="63"/>
      <c r="D31" s="374"/>
    </row>
  </sheetData>
  <sheetProtection algorithmName="SHA-512" hashValue="90y6OHo/dBqTjLW9a8rg1iXg6qbye82g7qEvMR6LWvraOOLD+41WwbIC2z6vOvd8iHbTXk8GvD3XpRDrLFlG8g==" saltValue="XIq8iQBIYsWu47sgtkw6Wg==" spinCount="100000" sheet="1" objects="1" scenarios="1"/>
  <phoneticPr fontId="5" type="noConversion"/>
  <hyperlinks>
    <hyperlink ref="C22" location="'CNT E.P.'!A1" display="2. Plan Tarifario de CNT E.P. "/>
    <hyperlink ref="C24" location="'Linkotel S.A.'!A1" display="4. Plan Tarifario de Linkotel S.A."/>
    <hyperlink ref="C25" location="'Setel S.A.'!A1" display="5. Plan Tarifario de Setel S.A."/>
    <hyperlink ref="C26" location="'Ecuadortelecom S.A'!A1" display="7. Plan Tarifario de Ecuadortelecom S.A."/>
    <hyperlink ref="C21" location="Resumen!A1" display="Tabla Resumen y Comparativa de todos los Planes Tarifarios"/>
    <hyperlink ref="C23" location="ETAPA.EP!A1" display="3.  Plan Tarifario de Etapa E.P."/>
    <hyperlink ref="C27" location="GlobalGrossing!A1" display="8. Plan Tarifario de Global Crossing S.A."/>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cols>
    <col min="1" max="1" width="11.42578125" style="1015" customWidth="1"/>
    <col min="2" max="16384" width="11.42578125" style="1015"/>
  </cols>
  <sheetData>
    <row r="1" spans="2:14">
      <c r="B1" s="1016"/>
      <c r="C1" s="1016"/>
      <c r="D1" s="1016"/>
      <c r="E1" s="1016"/>
      <c r="F1" s="1016"/>
      <c r="G1" s="1016"/>
      <c r="H1" s="1016"/>
      <c r="I1" s="1016"/>
      <c r="J1" s="1016"/>
      <c r="K1" s="1016"/>
      <c r="L1" s="1016"/>
      <c r="M1" s="1016"/>
      <c r="N1" s="1016"/>
    </row>
    <row r="2" spans="2:14" ht="18">
      <c r="B2" s="384" t="s">
        <v>2841</v>
      </c>
      <c r="C2" s="1016"/>
      <c r="D2" s="1016"/>
      <c r="E2" s="1016"/>
      <c r="F2" s="1016"/>
      <c r="G2" s="1016"/>
      <c r="H2" s="1016"/>
      <c r="I2" s="1016"/>
      <c r="J2" s="1016"/>
      <c r="K2" s="1016"/>
      <c r="L2" s="1016"/>
      <c r="M2" s="1016"/>
      <c r="N2" s="1016"/>
    </row>
    <row r="3" spans="2:14" ht="14.25">
      <c r="B3" s="383" t="s">
        <v>2852</v>
      </c>
      <c r="C3" s="1016"/>
      <c r="D3" s="1016"/>
      <c r="E3" s="1016"/>
      <c r="F3" s="1016"/>
      <c r="G3" s="1016"/>
      <c r="H3" s="1016"/>
      <c r="I3" s="1016"/>
      <c r="J3" s="1016"/>
      <c r="K3" s="1016"/>
      <c r="L3" s="1016"/>
      <c r="M3" s="1016"/>
      <c r="N3" s="1016"/>
    </row>
    <row r="4" spans="2:14" ht="14.25">
      <c r="B4" s="380"/>
      <c r="C4" s="1016"/>
      <c r="D4" s="1016"/>
      <c r="E4" s="1016"/>
      <c r="F4" s="1016"/>
      <c r="G4" s="1016"/>
      <c r="H4" s="1016"/>
      <c r="I4" s="1016"/>
      <c r="J4" s="1016"/>
      <c r="K4" s="1016"/>
      <c r="L4" s="1016"/>
      <c r="M4" s="1016"/>
      <c r="N4" s="1016"/>
    </row>
    <row r="5" spans="2:14" ht="14.25">
      <c r="B5" s="380"/>
      <c r="C5" s="1016"/>
      <c r="D5" s="1016"/>
      <c r="E5" s="1016"/>
      <c r="F5" s="1016"/>
      <c r="G5" s="1016"/>
      <c r="H5" s="1016"/>
      <c r="I5" s="1016"/>
      <c r="J5" s="1016"/>
      <c r="K5" s="1016"/>
      <c r="L5" s="1016"/>
      <c r="M5" s="1016"/>
      <c r="N5" s="1016"/>
    </row>
    <row r="6" spans="2:14" ht="14.25">
      <c r="B6" s="380"/>
      <c r="C6" s="1016"/>
      <c r="D6" s="1016"/>
      <c r="E6" s="1016"/>
      <c r="F6" s="1016"/>
      <c r="G6" s="1016"/>
      <c r="H6" s="1016"/>
      <c r="I6" s="1016"/>
      <c r="J6" s="1016"/>
      <c r="K6" s="1016"/>
      <c r="L6" s="1016"/>
      <c r="M6" s="1016"/>
      <c r="N6" s="1016"/>
    </row>
    <row r="7" spans="2:14" ht="14.25">
      <c r="B7" s="380"/>
      <c r="C7" s="1016"/>
      <c r="D7" s="1016"/>
      <c r="E7" s="1016"/>
      <c r="F7" s="1016"/>
      <c r="G7" s="1016"/>
      <c r="H7" s="1016"/>
      <c r="I7" s="1016"/>
      <c r="J7" s="1016"/>
      <c r="K7" s="1016"/>
      <c r="L7" s="1016"/>
      <c r="M7" s="1016"/>
      <c r="N7" s="1016"/>
    </row>
    <row r="8" spans="2:14" ht="14.25">
      <c r="B8" s="383" t="str">
        <f>+Inicio!B8</f>
        <v xml:space="preserve">      Fecha de publicación: Febrero de 2014</v>
      </c>
      <c r="C8" s="1016"/>
      <c r="D8" s="1016"/>
      <c r="E8" s="1016"/>
      <c r="F8" s="1016"/>
      <c r="G8" s="1016"/>
      <c r="H8" s="1016"/>
      <c r="I8" s="1016"/>
      <c r="J8" s="1016"/>
      <c r="K8" s="1016"/>
      <c r="L8" s="1016"/>
      <c r="M8" s="1016"/>
      <c r="N8" s="1016"/>
    </row>
    <row r="9" spans="2:14">
      <c r="B9" s="1016"/>
      <c r="C9" s="1016"/>
      <c r="D9" s="1016"/>
      <c r="E9" s="1016"/>
      <c r="F9" s="1016"/>
      <c r="G9" s="1016"/>
      <c r="H9" s="1016"/>
      <c r="I9" s="1016"/>
      <c r="J9" s="1016"/>
      <c r="K9" s="1016"/>
      <c r="L9" s="1016"/>
      <c r="M9" s="1016"/>
      <c r="N9" s="1016"/>
    </row>
    <row r="10" spans="2:14">
      <c r="B10" s="1016"/>
      <c r="C10" s="1016"/>
      <c r="D10" s="1016"/>
      <c r="E10" s="1016"/>
      <c r="F10" s="1016"/>
      <c r="G10" s="1016"/>
      <c r="H10" s="1016"/>
      <c r="I10" s="1016"/>
      <c r="J10" s="1016"/>
      <c r="K10" s="1016"/>
      <c r="L10" s="1016"/>
      <c r="M10" s="1016"/>
      <c r="N10" s="1016"/>
    </row>
    <row r="11" spans="2:14">
      <c r="B11" s="869"/>
      <c r="C11" s="869"/>
      <c r="D11" s="869"/>
      <c r="E11" s="869"/>
      <c r="F11" s="869"/>
      <c r="G11" s="869"/>
      <c r="H11" s="869"/>
      <c r="I11" s="869"/>
      <c r="J11" s="869"/>
      <c r="K11" s="869"/>
      <c r="L11" s="869"/>
      <c r="M11" s="869"/>
      <c r="N11" s="869"/>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M1" sqref="M1"/>
    </sheetView>
  </sheetViews>
  <sheetFormatPr baseColWidth="10" defaultRowHeight="12.75"/>
  <cols>
    <col min="1" max="16384" width="11.42578125" style="1015"/>
  </cols>
  <sheetData>
    <row r="1" spans="2:14">
      <c r="B1" s="1016"/>
      <c r="C1" s="1016"/>
      <c r="D1" s="1016"/>
      <c r="E1" s="1016"/>
      <c r="F1" s="1016"/>
      <c r="G1" s="1016"/>
      <c r="H1" s="1016"/>
      <c r="I1" s="1016"/>
      <c r="J1" s="1016"/>
      <c r="K1" s="1016"/>
      <c r="L1" s="1016"/>
      <c r="M1" s="1016"/>
      <c r="N1" s="1016"/>
    </row>
    <row r="2" spans="2:14" ht="18">
      <c r="B2" s="384" t="s">
        <v>2841</v>
      </c>
      <c r="C2" s="1016"/>
      <c r="D2" s="1016"/>
      <c r="E2" s="1016"/>
      <c r="F2" s="1016"/>
      <c r="G2" s="1016"/>
      <c r="H2" s="1016"/>
      <c r="I2" s="1016"/>
      <c r="J2" s="1016"/>
      <c r="K2" s="1016"/>
      <c r="L2" s="1016"/>
      <c r="M2" s="1016"/>
      <c r="N2" s="1016"/>
    </row>
    <row r="3" spans="2:14" ht="14.25">
      <c r="B3" s="383" t="s">
        <v>2853</v>
      </c>
      <c r="C3" s="1016"/>
      <c r="D3" s="1016"/>
      <c r="E3" s="1016"/>
      <c r="F3" s="1016"/>
      <c r="G3" s="1016"/>
      <c r="H3" s="1016"/>
      <c r="I3" s="1016"/>
      <c r="J3" s="1016"/>
      <c r="K3" s="1016"/>
      <c r="L3" s="1016"/>
      <c r="M3" s="1016"/>
      <c r="N3" s="1016"/>
    </row>
    <row r="4" spans="2:14" ht="14.25">
      <c r="B4" s="380"/>
      <c r="C4" s="1016"/>
      <c r="D4" s="1016"/>
      <c r="E4" s="1016"/>
      <c r="F4" s="1016"/>
      <c r="G4" s="1016"/>
      <c r="H4" s="1016"/>
      <c r="I4" s="1016"/>
      <c r="J4" s="1016"/>
      <c r="K4" s="1016"/>
      <c r="L4" s="1016"/>
      <c r="M4" s="1016"/>
      <c r="N4" s="1016"/>
    </row>
    <row r="5" spans="2:14" ht="14.25">
      <c r="B5" s="380"/>
      <c r="C5" s="1016"/>
      <c r="D5" s="1016"/>
      <c r="E5" s="1016"/>
      <c r="F5" s="1016"/>
      <c r="G5" s="1016"/>
      <c r="H5" s="1016"/>
      <c r="I5" s="1016"/>
      <c r="J5" s="1016"/>
      <c r="K5" s="1016"/>
      <c r="L5" s="1016"/>
      <c r="M5" s="1016"/>
      <c r="N5" s="1016"/>
    </row>
    <row r="6" spans="2:14" ht="14.25">
      <c r="B6" s="380"/>
      <c r="C6" s="1016"/>
      <c r="D6" s="1016"/>
      <c r="E6" s="1016"/>
      <c r="F6" s="1016"/>
      <c r="G6" s="1016"/>
      <c r="H6" s="1016"/>
      <c r="I6" s="1016"/>
      <c r="J6" s="1016"/>
      <c r="K6" s="1016"/>
      <c r="L6" s="1016"/>
      <c r="M6" s="1016"/>
      <c r="N6" s="1016"/>
    </row>
    <row r="7" spans="2:14" ht="14.25">
      <c r="B7" s="380"/>
      <c r="C7" s="1016"/>
      <c r="D7" s="1016"/>
      <c r="E7" s="1016"/>
      <c r="F7" s="1016"/>
      <c r="G7" s="1016"/>
      <c r="H7" s="1016"/>
      <c r="I7" s="1016"/>
      <c r="J7" s="1016"/>
      <c r="K7" s="1016"/>
      <c r="L7" s="1016"/>
      <c r="M7" s="1016"/>
      <c r="N7" s="1016"/>
    </row>
    <row r="8" spans="2:14" ht="14.25">
      <c r="B8" s="383" t="str">
        <f>+Inicio!B8</f>
        <v xml:space="preserve">      Fecha de publicación: Febrero de 2014</v>
      </c>
      <c r="C8" s="1016"/>
      <c r="D8" s="1016"/>
      <c r="E8" s="1016"/>
      <c r="F8" s="1016"/>
      <c r="G8" s="1016"/>
      <c r="H8" s="1016"/>
      <c r="I8" s="1016"/>
      <c r="J8" s="1016"/>
      <c r="K8" s="1016"/>
      <c r="L8" s="1016"/>
      <c r="M8" s="1016"/>
      <c r="N8" s="1016"/>
    </row>
    <row r="9" spans="2:14">
      <c r="B9" s="1016"/>
      <c r="C9" s="1016"/>
      <c r="D9" s="1016"/>
      <c r="E9" s="1016"/>
      <c r="F9" s="1016"/>
      <c r="G9" s="1016"/>
      <c r="H9" s="1016"/>
      <c r="I9" s="1016"/>
      <c r="J9" s="1016"/>
      <c r="K9" s="1016"/>
      <c r="L9" s="1016"/>
      <c r="M9" s="1016"/>
      <c r="N9" s="1016"/>
    </row>
    <row r="10" spans="2:14">
      <c r="B10" s="1016"/>
      <c r="C10" s="1016"/>
      <c r="D10" s="1016"/>
      <c r="E10" s="1016"/>
      <c r="F10" s="1016"/>
      <c r="G10" s="1016"/>
      <c r="H10" s="1016"/>
      <c r="I10" s="1016"/>
      <c r="J10" s="1016"/>
      <c r="K10" s="1016"/>
      <c r="L10" s="1016"/>
      <c r="M10" s="1016"/>
      <c r="N10" s="1016"/>
    </row>
    <row r="11" spans="2:14">
      <c r="B11" s="869"/>
      <c r="C11" s="869"/>
      <c r="D11" s="869"/>
      <c r="E11" s="869"/>
      <c r="F11" s="869"/>
      <c r="G11" s="869"/>
      <c r="H11" s="869"/>
      <c r="I11" s="869"/>
      <c r="J11" s="869"/>
      <c r="K11" s="869"/>
      <c r="L11" s="869"/>
      <c r="M11" s="869"/>
      <c r="N11" s="869"/>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cols>
    <col min="1" max="16384" width="11.42578125" style="1015"/>
  </cols>
  <sheetData>
    <row r="1" spans="2:14">
      <c r="B1" s="1016"/>
      <c r="C1" s="1016"/>
      <c r="D1" s="1016"/>
      <c r="E1" s="1016"/>
      <c r="F1" s="1016"/>
      <c r="G1" s="1016"/>
      <c r="H1" s="1016"/>
      <c r="I1" s="1016"/>
      <c r="J1" s="1016"/>
      <c r="K1" s="1016"/>
      <c r="L1" s="1016"/>
      <c r="M1" s="1016"/>
      <c r="N1" s="1016"/>
    </row>
    <row r="2" spans="2:14" ht="18">
      <c r="B2" s="384" t="s">
        <v>2841</v>
      </c>
      <c r="C2" s="1016"/>
      <c r="D2" s="1016"/>
      <c r="E2" s="1016"/>
      <c r="F2" s="1016"/>
      <c r="G2" s="1016"/>
      <c r="H2" s="1016"/>
      <c r="I2" s="1016"/>
      <c r="J2" s="1016"/>
      <c r="K2" s="1016"/>
      <c r="L2" s="1016"/>
      <c r="M2" s="1016"/>
      <c r="N2" s="1016"/>
    </row>
    <row r="3" spans="2:14" ht="14.25">
      <c r="B3" s="383" t="s">
        <v>2855</v>
      </c>
      <c r="C3" s="1016"/>
      <c r="D3" s="1016"/>
      <c r="E3" s="1016"/>
      <c r="F3" s="1016"/>
      <c r="G3" s="1016"/>
      <c r="H3" s="1016"/>
      <c r="I3" s="1016"/>
      <c r="J3" s="1016"/>
      <c r="K3" s="1016"/>
      <c r="L3" s="1016"/>
      <c r="M3" s="1016"/>
      <c r="N3" s="1016"/>
    </row>
    <row r="4" spans="2:14" ht="14.25">
      <c r="B4" s="380"/>
      <c r="C4" s="1016"/>
      <c r="D4" s="1016"/>
      <c r="E4" s="1016"/>
      <c r="F4" s="1016"/>
      <c r="G4" s="1016"/>
      <c r="H4" s="1016"/>
      <c r="I4" s="1016"/>
      <c r="J4" s="1016"/>
      <c r="K4" s="1016"/>
      <c r="L4" s="1016"/>
      <c r="M4" s="1016"/>
      <c r="N4" s="1016"/>
    </row>
    <row r="5" spans="2:14" ht="14.25">
      <c r="B5" s="380"/>
      <c r="C5" s="1016"/>
      <c r="D5" s="1016"/>
      <c r="E5" s="1016"/>
      <c r="F5" s="1016"/>
      <c r="G5" s="1016"/>
      <c r="H5" s="1016"/>
      <c r="I5" s="1016"/>
      <c r="J5" s="1016"/>
      <c r="K5" s="1016"/>
      <c r="L5" s="1016"/>
      <c r="M5" s="1016"/>
      <c r="N5" s="1016"/>
    </row>
    <row r="6" spans="2:14" ht="14.25">
      <c r="B6" s="380"/>
      <c r="C6" s="1016"/>
      <c r="D6" s="1016"/>
      <c r="E6" s="1016"/>
      <c r="F6" s="1016"/>
      <c r="G6" s="1016"/>
      <c r="H6" s="1016"/>
      <c r="I6" s="1016"/>
      <c r="J6" s="1016"/>
      <c r="K6" s="1016"/>
      <c r="L6" s="1016"/>
      <c r="M6" s="1016"/>
      <c r="N6" s="1016"/>
    </row>
    <row r="7" spans="2:14" ht="14.25">
      <c r="B7" s="380"/>
      <c r="C7" s="1016"/>
      <c r="D7" s="1016"/>
      <c r="E7" s="1016"/>
      <c r="F7" s="1016"/>
      <c r="G7" s="1016"/>
      <c r="H7" s="1016"/>
      <c r="I7" s="1016"/>
      <c r="J7" s="1016"/>
      <c r="K7" s="1016"/>
      <c r="L7" s="1016"/>
      <c r="M7" s="1016"/>
      <c r="N7" s="1016"/>
    </row>
    <row r="8" spans="2:14" ht="14.25">
      <c r="B8" s="383" t="str">
        <f>+Inicio!B8</f>
        <v xml:space="preserve">      Fecha de publicación: Febrero de 2014</v>
      </c>
      <c r="C8" s="1016"/>
      <c r="D8" s="1016"/>
      <c r="E8" s="1016"/>
      <c r="F8" s="1016"/>
      <c r="G8" s="1016"/>
      <c r="H8" s="1016"/>
      <c r="I8" s="1016"/>
      <c r="J8" s="1016"/>
      <c r="K8" s="1016"/>
      <c r="L8" s="1016"/>
      <c r="M8" s="1016"/>
      <c r="N8" s="1016"/>
    </row>
    <row r="9" spans="2:14">
      <c r="B9" s="1016"/>
      <c r="C9" s="1016"/>
      <c r="D9" s="1016"/>
      <c r="E9" s="1016"/>
      <c r="F9" s="1016"/>
      <c r="G9" s="1016"/>
      <c r="H9" s="1016"/>
      <c r="I9" s="1016"/>
      <c r="J9" s="1016"/>
      <c r="K9" s="1016"/>
      <c r="L9" s="1016"/>
      <c r="M9" s="1016"/>
      <c r="N9" s="1016"/>
    </row>
    <row r="10" spans="2:14">
      <c r="B10" s="1016"/>
      <c r="C10" s="1016"/>
      <c r="D10" s="1016"/>
      <c r="E10" s="1016"/>
      <c r="F10" s="1016"/>
      <c r="G10" s="1016"/>
      <c r="H10" s="1016"/>
      <c r="I10" s="1016"/>
      <c r="J10" s="1016"/>
      <c r="K10" s="1016"/>
      <c r="L10" s="1016"/>
      <c r="M10" s="1016"/>
      <c r="N10" s="1016"/>
    </row>
    <row r="11" spans="2:14">
      <c r="B11" s="869"/>
      <c r="C11" s="869"/>
      <c r="D11" s="869"/>
      <c r="E11" s="869"/>
      <c r="F11" s="869"/>
      <c r="G11" s="869"/>
      <c r="H11" s="869"/>
      <c r="I11" s="869"/>
      <c r="J11" s="869"/>
      <c r="K11" s="869"/>
      <c r="L11" s="869"/>
      <c r="M11" s="869"/>
      <c r="N11" s="869"/>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cols>
    <col min="1" max="16384" width="11.42578125" style="1015"/>
  </cols>
  <sheetData>
    <row r="1" spans="2:14">
      <c r="B1" s="1016"/>
      <c r="C1" s="1016"/>
      <c r="D1" s="1016"/>
      <c r="E1" s="1016"/>
      <c r="F1" s="1016"/>
      <c r="G1" s="1016"/>
      <c r="H1" s="1016"/>
      <c r="I1" s="1016"/>
      <c r="J1" s="1016"/>
      <c r="K1" s="1016"/>
      <c r="L1" s="1016"/>
      <c r="M1" s="1016"/>
      <c r="N1" s="1016"/>
    </row>
    <row r="2" spans="2:14" ht="18">
      <c r="B2" s="384" t="s">
        <v>2841</v>
      </c>
      <c r="C2" s="1016"/>
      <c r="D2" s="1016"/>
      <c r="E2" s="1016"/>
      <c r="F2" s="1016"/>
      <c r="G2" s="1016"/>
      <c r="H2" s="1016"/>
      <c r="I2" s="1016"/>
      <c r="J2" s="1016"/>
      <c r="K2" s="1016"/>
      <c r="L2" s="1016"/>
      <c r="M2" s="1016"/>
      <c r="N2" s="1016"/>
    </row>
    <row r="3" spans="2:14" ht="14.25">
      <c r="B3" s="383" t="s">
        <v>2854</v>
      </c>
      <c r="C3" s="1016"/>
      <c r="D3" s="1016"/>
      <c r="E3" s="1016"/>
      <c r="F3" s="1016"/>
      <c r="G3" s="1016"/>
      <c r="H3" s="1016"/>
      <c r="I3" s="1016"/>
      <c r="J3" s="1016"/>
      <c r="K3" s="1016"/>
      <c r="L3" s="1016"/>
      <c r="M3" s="1016"/>
      <c r="N3" s="1016"/>
    </row>
    <row r="4" spans="2:14" ht="14.25">
      <c r="B4" s="380"/>
      <c r="C4" s="1016"/>
      <c r="D4" s="1016"/>
      <c r="E4" s="1016"/>
      <c r="F4" s="1016"/>
      <c r="G4" s="1016"/>
      <c r="H4" s="1016"/>
      <c r="I4" s="1016"/>
      <c r="J4" s="1016"/>
      <c r="K4" s="1016"/>
      <c r="L4" s="1016"/>
      <c r="M4" s="1016"/>
      <c r="N4" s="1016"/>
    </row>
    <row r="5" spans="2:14" ht="14.25">
      <c r="B5" s="380"/>
      <c r="C5" s="1016"/>
      <c r="D5" s="1016"/>
      <c r="E5" s="1016"/>
      <c r="F5" s="1016"/>
      <c r="G5" s="1016"/>
      <c r="H5" s="1016"/>
      <c r="I5" s="1016"/>
      <c r="J5" s="1016"/>
      <c r="K5" s="1016"/>
      <c r="L5" s="1016"/>
      <c r="M5" s="1016"/>
      <c r="N5" s="1016"/>
    </row>
    <row r="6" spans="2:14" ht="14.25">
      <c r="B6" s="380"/>
      <c r="C6" s="1016"/>
      <c r="D6" s="1016"/>
      <c r="E6" s="1016"/>
      <c r="F6" s="1016"/>
      <c r="G6" s="1016"/>
      <c r="H6" s="1016"/>
      <c r="I6" s="1016"/>
      <c r="J6" s="1016"/>
      <c r="K6" s="1016"/>
      <c r="L6" s="1016"/>
      <c r="M6" s="1016"/>
      <c r="N6" s="1016"/>
    </row>
    <row r="7" spans="2:14" ht="14.25">
      <c r="B7" s="380"/>
      <c r="C7" s="1016"/>
      <c r="D7" s="1016"/>
      <c r="E7" s="1016"/>
      <c r="F7" s="1016"/>
      <c r="G7" s="1016"/>
      <c r="H7" s="1016"/>
      <c r="I7" s="1016"/>
      <c r="J7" s="1016"/>
      <c r="K7" s="1016"/>
      <c r="L7" s="1016"/>
      <c r="M7" s="1016"/>
      <c r="N7" s="1016"/>
    </row>
    <row r="8" spans="2:14" ht="14.25">
      <c r="B8" s="383" t="str">
        <f>+Inicio!B8</f>
        <v xml:space="preserve">      Fecha de publicación: Febrero de 2014</v>
      </c>
      <c r="C8" s="1016"/>
      <c r="D8" s="1016"/>
      <c r="E8" s="1016"/>
      <c r="F8" s="1016"/>
      <c r="G8" s="1016"/>
      <c r="H8" s="1016"/>
      <c r="I8" s="1016"/>
      <c r="J8" s="1016"/>
      <c r="K8" s="1016"/>
      <c r="L8" s="1016"/>
      <c r="M8" s="1016"/>
      <c r="N8" s="1016"/>
    </row>
    <row r="9" spans="2:14">
      <c r="B9" s="1016"/>
      <c r="C9" s="1016"/>
      <c r="D9" s="1016"/>
      <c r="E9" s="1016"/>
      <c r="F9" s="1016"/>
      <c r="G9" s="1016"/>
      <c r="H9" s="1016"/>
      <c r="I9" s="1016"/>
      <c r="J9" s="1016"/>
      <c r="K9" s="1016"/>
      <c r="L9" s="1016"/>
      <c r="M9" s="1016"/>
      <c r="N9" s="1016"/>
    </row>
    <row r="10" spans="2:14">
      <c r="B10" s="1016"/>
      <c r="C10" s="1016"/>
      <c r="D10" s="1016"/>
      <c r="E10" s="1016"/>
      <c r="F10" s="1016"/>
      <c r="G10" s="1016"/>
      <c r="H10" s="1016"/>
      <c r="I10" s="1016"/>
      <c r="J10" s="1016"/>
      <c r="K10" s="1016"/>
      <c r="L10" s="1016"/>
      <c r="M10" s="1016"/>
      <c r="N10" s="1016"/>
    </row>
    <row r="11" spans="2:14">
      <c r="B11" s="869"/>
      <c r="C11" s="869"/>
      <c r="D11" s="869"/>
      <c r="E11" s="869"/>
      <c r="F11" s="869"/>
      <c r="G11" s="869"/>
      <c r="H11" s="869"/>
      <c r="I11" s="869"/>
      <c r="J11" s="869"/>
      <c r="K11" s="869"/>
      <c r="L11" s="869"/>
      <c r="M11" s="869"/>
      <c r="N11" s="869"/>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cols>
    <col min="1" max="16384" width="11.42578125" style="1015"/>
  </cols>
  <sheetData>
    <row r="1" spans="2:14">
      <c r="B1" s="1016"/>
      <c r="C1" s="1016"/>
      <c r="D1" s="1016"/>
      <c r="E1" s="1016"/>
      <c r="F1" s="1016"/>
      <c r="G1" s="1016"/>
      <c r="H1" s="1016"/>
      <c r="I1" s="1016"/>
      <c r="J1" s="1016"/>
      <c r="K1" s="1016"/>
      <c r="L1" s="1016"/>
      <c r="M1" s="1016"/>
      <c r="N1" s="1016"/>
    </row>
    <row r="2" spans="2:14" ht="18">
      <c r="B2" s="384" t="s">
        <v>2841</v>
      </c>
      <c r="C2" s="1016"/>
      <c r="D2" s="1016"/>
      <c r="E2" s="1016"/>
      <c r="F2" s="1016"/>
      <c r="G2" s="1016"/>
      <c r="H2" s="1016"/>
      <c r="I2" s="1016"/>
      <c r="J2" s="1016"/>
      <c r="K2" s="1016"/>
      <c r="L2" s="1016"/>
      <c r="M2" s="1016"/>
      <c r="N2" s="1016"/>
    </row>
    <row r="3" spans="2:14" ht="14.25">
      <c r="B3" s="383" t="s">
        <v>3289</v>
      </c>
      <c r="C3" s="1016"/>
      <c r="D3" s="1016"/>
      <c r="E3" s="1016"/>
      <c r="F3" s="1016"/>
      <c r="G3" s="1016"/>
      <c r="H3" s="1016"/>
      <c r="I3" s="1016"/>
      <c r="J3" s="1016"/>
      <c r="K3" s="1016"/>
      <c r="L3" s="1016"/>
      <c r="M3" s="1016"/>
      <c r="N3" s="1016"/>
    </row>
    <row r="4" spans="2:14" ht="14.25">
      <c r="B4" s="380"/>
      <c r="C4" s="1016"/>
      <c r="D4" s="1016"/>
      <c r="E4" s="1016"/>
      <c r="F4" s="1016"/>
      <c r="G4" s="1016"/>
      <c r="H4" s="1016"/>
      <c r="I4" s="1016"/>
      <c r="J4" s="1016"/>
      <c r="K4" s="1016"/>
      <c r="L4" s="1016"/>
      <c r="M4" s="1016"/>
      <c r="N4" s="1016"/>
    </row>
    <row r="5" spans="2:14" ht="14.25">
      <c r="B5" s="380"/>
      <c r="C5" s="1016"/>
      <c r="D5" s="1016"/>
      <c r="E5" s="1016"/>
      <c r="F5" s="1016"/>
      <c r="G5" s="1016"/>
      <c r="H5" s="1016"/>
      <c r="I5" s="1016"/>
      <c r="J5" s="1016"/>
      <c r="K5" s="1016"/>
      <c r="L5" s="1016"/>
      <c r="M5" s="1016"/>
      <c r="N5" s="1016"/>
    </row>
    <row r="6" spans="2:14" ht="14.25">
      <c r="B6" s="380"/>
      <c r="C6" s="1016"/>
      <c r="D6" s="1016"/>
      <c r="E6" s="1016"/>
      <c r="F6" s="1016"/>
      <c r="G6" s="1016"/>
      <c r="H6" s="1016"/>
      <c r="I6" s="1016"/>
      <c r="J6" s="1016"/>
      <c r="K6" s="1016"/>
      <c r="L6" s="1016"/>
      <c r="M6" s="1016"/>
      <c r="N6" s="1016"/>
    </row>
    <row r="7" spans="2:14" ht="14.25">
      <c r="B7" s="380"/>
      <c r="C7" s="1016"/>
      <c r="D7" s="1016"/>
      <c r="E7" s="1016"/>
      <c r="F7" s="1016"/>
      <c r="G7" s="1016"/>
      <c r="H7" s="1016"/>
      <c r="I7" s="1016"/>
      <c r="J7" s="1016"/>
      <c r="K7" s="1016"/>
      <c r="L7" s="1016"/>
      <c r="M7" s="1016"/>
      <c r="N7" s="1016"/>
    </row>
    <row r="8" spans="2:14" ht="14.25">
      <c r="B8" s="383" t="str">
        <f>+Inicio!B8</f>
        <v xml:space="preserve">      Fecha de publicación: Febrero de 2014</v>
      </c>
      <c r="C8" s="1016"/>
      <c r="D8" s="1016"/>
      <c r="E8" s="1016"/>
      <c r="F8" s="1016"/>
      <c r="G8" s="1016"/>
      <c r="H8" s="1016"/>
      <c r="I8" s="1016"/>
      <c r="J8" s="1016"/>
      <c r="K8" s="1016"/>
      <c r="L8" s="1016"/>
      <c r="M8" s="1016"/>
      <c r="N8" s="1016"/>
    </row>
    <row r="9" spans="2:14">
      <c r="B9" s="1016"/>
      <c r="C9" s="1016"/>
      <c r="D9" s="1016"/>
      <c r="E9" s="1016"/>
      <c r="F9" s="1016"/>
      <c r="G9" s="1016"/>
      <c r="H9" s="1016"/>
      <c r="I9" s="1016"/>
      <c r="J9" s="1016"/>
      <c r="K9" s="1016"/>
      <c r="L9" s="1016"/>
      <c r="M9" s="1016"/>
      <c r="N9" s="1016"/>
    </row>
    <row r="10" spans="2:14">
      <c r="B10" s="1016"/>
      <c r="C10" s="1016"/>
      <c r="D10" s="1016"/>
      <c r="E10" s="1016"/>
      <c r="F10" s="1016"/>
      <c r="G10" s="1016"/>
      <c r="H10" s="1016"/>
      <c r="I10" s="1016"/>
      <c r="J10" s="1016"/>
      <c r="K10" s="1016"/>
      <c r="L10" s="1016"/>
      <c r="M10" s="1016"/>
      <c r="N10" s="1016"/>
    </row>
    <row r="11" spans="2:14">
      <c r="B11" s="869"/>
      <c r="C11" s="869"/>
      <c r="D11" s="869"/>
      <c r="E11" s="869"/>
      <c r="F11" s="869"/>
      <c r="G11" s="869"/>
      <c r="H11" s="869"/>
      <c r="I11" s="869"/>
      <c r="J11" s="869"/>
      <c r="K11" s="869"/>
      <c r="L11" s="869"/>
      <c r="M11" s="869"/>
      <c r="N11" s="869"/>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cols>
    <col min="1" max="16384" width="11.42578125" style="1015"/>
  </cols>
  <sheetData>
    <row r="1" spans="2:14">
      <c r="B1" s="1016"/>
      <c r="C1" s="1016"/>
      <c r="D1" s="1016"/>
      <c r="E1" s="1016"/>
      <c r="F1" s="1016"/>
      <c r="G1" s="1016"/>
      <c r="H1" s="1016"/>
      <c r="I1" s="1016"/>
      <c r="J1" s="1016"/>
      <c r="K1" s="1016"/>
      <c r="L1" s="1016"/>
      <c r="M1" s="1016"/>
      <c r="N1" s="1016"/>
    </row>
    <row r="2" spans="2:14" ht="18">
      <c r="B2" s="384" t="s">
        <v>2841</v>
      </c>
      <c r="C2" s="1016"/>
      <c r="D2" s="1016"/>
      <c r="E2" s="1016"/>
      <c r="F2" s="1016"/>
      <c r="G2" s="1016"/>
      <c r="H2" s="1016"/>
      <c r="I2" s="1016"/>
      <c r="J2" s="1016"/>
      <c r="K2" s="1016"/>
      <c r="L2" s="1016"/>
      <c r="M2" s="1016"/>
      <c r="N2" s="1016"/>
    </row>
    <row r="3" spans="2:14" ht="14.25">
      <c r="B3" s="383" t="s">
        <v>3290</v>
      </c>
      <c r="C3" s="1016"/>
      <c r="D3" s="1016"/>
      <c r="E3" s="1016"/>
      <c r="F3" s="1016"/>
      <c r="G3" s="1016"/>
      <c r="H3" s="1016"/>
      <c r="I3" s="1016"/>
      <c r="J3" s="1016"/>
      <c r="K3" s="1016"/>
      <c r="L3" s="1016"/>
      <c r="M3" s="1016"/>
      <c r="N3" s="1016"/>
    </row>
    <row r="4" spans="2:14" ht="14.25">
      <c r="B4" s="380"/>
      <c r="C4" s="1016"/>
      <c r="D4" s="1016"/>
      <c r="E4" s="1016"/>
      <c r="F4" s="1016"/>
      <c r="G4" s="1016"/>
      <c r="H4" s="1016"/>
      <c r="I4" s="1016"/>
      <c r="J4" s="1016"/>
      <c r="K4" s="1016"/>
      <c r="L4" s="1016"/>
      <c r="M4" s="1016"/>
      <c r="N4" s="1016"/>
    </row>
    <row r="5" spans="2:14" ht="14.25">
      <c r="B5" s="380"/>
      <c r="C5" s="1016"/>
      <c r="D5" s="1016"/>
      <c r="E5" s="1016"/>
      <c r="F5" s="1016"/>
      <c r="G5" s="1016"/>
      <c r="H5" s="1016"/>
      <c r="I5" s="1016"/>
      <c r="J5" s="1016"/>
      <c r="K5" s="1016"/>
      <c r="L5" s="1016"/>
      <c r="M5" s="1016"/>
      <c r="N5" s="1016"/>
    </row>
    <row r="6" spans="2:14" ht="14.25">
      <c r="B6" s="380"/>
      <c r="C6" s="1016"/>
      <c r="D6" s="1016"/>
      <c r="E6" s="1016"/>
      <c r="F6" s="1016"/>
      <c r="G6" s="1016"/>
      <c r="H6" s="1016"/>
      <c r="I6" s="1016"/>
      <c r="J6" s="1016"/>
      <c r="K6" s="1016"/>
      <c r="L6" s="1016"/>
      <c r="M6" s="1016"/>
      <c r="N6" s="1016"/>
    </row>
    <row r="7" spans="2:14" ht="14.25">
      <c r="B7" s="380"/>
      <c r="C7" s="1016"/>
      <c r="D7" s="1016"/>
      <c r="E7" s="1016"/>
      <c r="F7" s="1016"/>
      <c r="G7" s="1016"/>
      <c r="H7" s="1016"/>
      <c r="I7" s="1016"/>
      <c r="J7" s="1016"/>
      <c r="K7" s="1016"/>
      <c r="L7" s="1016"/>
      <c r="M7" s="1016"/>
      <c r="N7" s="1016"/>
    </row>
    <row r="8" spans="2:14" ht="14.25">
      <c r="B8" s="383" t="str">
        <f>+Inicio!B8</f>
        <v xml:space="preserve">      Fecha de publicación: Febrero de 2014</v>
      </c>
      <c r="C8" s="1016"/>
      <c r="D8" s="1016"/>
      <c r="E8" s="1016"/>
      <c r="F8" s="1016"/>
      <c r="G8" s="1016"/>
      <c r="H8" s="1016"/>
      <c r="I8" s="1016"/>
      <c r="J8" s="1016"/>
      <c r="K8" s="1016"/>
      <c r="L8" s="1016"/>
      <c r="M8" s="1016"/>
      <c r="N8" s="1016"/>
    </row>
    <row r="9" spans="2:14">
      <c r="B9" s="1016"/>
      <c r="C9" s="1016"/>
      <c r="D9" s="1016"/>
      <c r="E9" s="1016"/>
      <c r="F9" s="1016"/>
      <c r="G9" s="1016"/>
      <c r="H9" s="1016"/>
      <c r="I9" s="1016"/>
      <c r="J9" s="1016"/>
      <c r="K9" s="1016"/>
      <c r="L9" s="1016"/>
      <c r="M9" s="1016"/>
      <c r="N9" s="1016"/>
    </row>
    <row r="10" spans="2:14">
      <c r="B10" s="1016"/>
      <c r="C10" s="1016"/>
      <c r="D10" s="1016"/>
      <c r="E10" s="1016"/>
      <c r="F10" s="1016"/>
      <c r="G10" s="1016"/>
      <c r="H10" s="1016"/>
      <c r="I10" s="1016"/>
      <c r="J10" s="1016"/>
      <c r="K10" s="1016"/>
      <c r="L10" s="1016"/>
      <c r="M10" s="1016"/>
      <c r="N10" s="1016"/>
    </row>
    <row r="11" spans="2:14">
      <c r="B11" s="869"/>
      <c r="C11" s="869"/>
      <c r="D11" s="869"/>
      <c r="E11" s="869"/>
      <c r="F11" s="869"/>
      <c r="G11" s="869"/>
      <c r="H11" s="869"/>
      <c r="I11" s="869"/>
      <c r="J11" s="869"/>
      <c r="K11" s="869"/>
      <c r="L11" s="869"/>
      <c r="M11" s="869"/>
      <c r="N11" s="86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57"/>
  </sheetPr>
  <dimension ref="A1:K129"/>
  <sheetViews>
    <sheetView zoomScaleNormal="100" workbookViewId="0">
      <selection activeCell="J1" sqref="J1"/>
    </sheetView>
  </sheetViews>
  <sheetFormatPr baseColWidth="10" defaultColWidth="14.140625" defaultRowHeight="12.75"/>
  <cols>
    <col min="1" max="1" width="16.42578125" style="4" customWidth="1"/>
    <col min="2" max="2" width="21.5703125" style="4" customWidth="1"/>
    <col min="3" max="3" width="15.5703125" style="4" customWidth="1"/>
    <col min="4" max="4" width="16.140625" style="4" customWidth="1"/>
    <col min="5" max="6" width="15" style="4" customWidth="1"/>
    <col min="7" max="7" width="16.85546875" style="4" customWidth="1"/>
    <col min="8" max="8" width="13.140625" style="4" customWidth="1"/>
    <col min="9" max="9" width="15.85546875" style="4" customWidth="1"/>
    <col min="10" max="16384" width="14.140625" style="4"/>
  </cols>
  <sheetData>
    <row r="1" spans="1:10">
      <c r="A1" s="386"/>
      <c r="B1" s="386"/>
      <c r="C1" s="386"/>
      <c r="D1" s="386"/>
      <c r="E1" s="386"/>
      <c r="F1" s="386"/>
      <c r="G1" s="386"/>
      <c r="H1" s="386"/>
      <c r="I1" s="386"/>
      <c r="J1" s="391"/>
    </row>
    <row r="2" spans="1:10" ht="18">
      <c r="A2" s="384" t="s">
        <v>2841</v>
      </c>
      <c r="B2" s="386"/>
      <c r="C2" s="386"/>
      <c r="D2" s="386"/>
      <c r="E2" s="386"/>
      <c r="F2" s="386"/>
      <c r="G2" s="386"/>
      <c r="H2" s="386"/>
      <c r="I2" s="386"/>
      <c r="J2" s="386"/>
    </row>
    <row r="3" spans="1:10" ht="14.25">
      <c r="A3" s="383" t="s">
        <v>2842</v>
      </c>
      <c r="B3" s="386"/>
      <c r="C3" s="386"/>
      <c r="D3" s="386"/>
      <c r="E3" s="386"/>
      <c r="F3" s="386"/>
      <c r="G3" s="386"/>
      <c r="H3" s="386"/>
      <c r="I3" s="386"/>
      <c r="J3" s="386"/>
    </row>
    <row r="4" spans="1:10" ht="14.25">
      <c r="A4" s="380"/>
      <c r="B4" s="386"/>
      <c r="C4" s="386"/>
      <c r="D4" s="386"/>
      <c r="E4" s="386"/>
      <c r="F4" s="386"/>
      <c r="G4" s="386"/>
      <c r="H4" s="386"/>
      <c r="I4" s="386"/>
      <c r="J4" s="386"/>
    </row>
    <row r="5" spans="1:10" ht="14.25">
      <c r="A5" s="380"/>
      <c r="B5" s="386"/>
      <c r="C5" s="386"/>
      <c r="D5" s="386"/>
      <c r="E5" s="386"/>
      <c r="F5" s="386"/>
      <c r="G5" s="386"/>
      <c r="H5" s="386"/>
      <c r="I5" s="386"/>
      <c r="J5" s="386"/>
    </row>
    <row r="6" spans="1:10" ht="14.25">
      <c r="A6" s="380"/>
      <c r="B6" s="386"/>
      <c r="C6" s="386"/>
      <c r="D6" s="386"/>
      <c r="E6" s="386"/>
      <c r="F6" s="386"/>
      <c r="G6" s="386"/>
      <c r="H6" s="386"/>
      <c r="I6" s="386"/>
      <c r="J6" s="386"/>
    </row>
    <row r="7" spans="1:10" ht="14.25">
      <c r="A7" s="380"/>
      <c r="B7" s="386"/>
      <c r="C7" s="386"/>
      <c r="D7" s="386"/>
      <c r="E7" s="386"/>
      <c r="F7" s="386"/>
      <c r="G7" s="386"/>
      <c r="H7" s="386"/>
      <c r="I7" s="386"/>
      <c r="J7" s="386"/>
    </row>
    <row r="8" spans="1:10" ht="14.25">
      <c r="A8" s="383" t="str">
        <f>+Inicio!B8</f>
        <v xml:space="preserve">      Fecha de publicación: Febrero de 2014</v>
      </c>
      <c r="B8" s="386"/>
      <c r="C8" s="386"/>
      <c r="D8" s="386"/>
      <c r="E8" s="386"/>
      <c r="F8" s="386"/>
      <c r="G8" s="386"/>
      <c r="H8" s="386"/>
      <c r="I8" s="386"/>
      <c r="J8" s="386"/>
    </row>
    <row r="9" spans="1:10">
      <c r="A9" s="386"/>
      <c r="B9" s="386"/>
      <c r="C9" s="386"/>
      <c r="D9" s="386"/>
      <c r="E9" s="386"/>
      <c r="F9" s="386"/>
      <c r="G9" s="386"/>
      <c r="H9" s="386"/>
      <c r="I9" s="386"/>
      <c r="J9" s="386"/>
    </row>
    <row r="10" spans="1:10">
      <c r="A10" s="386"/>
      <c r="B10" s="386"/>
      <c r="C10" s="386"/>
      <c r="D10" s="386"/>
      <c r="E10" s="386"/>
      <c r="F10" s="386"/>
      <c r="G10" s="386"/>
      <c r="H10" s="386"/>
      <c r="I10" s="386"/>
      <c r="J10" s="386"/>
    </row>
    <row r="11" spans="1:10">
      <c r="A11" s="387"/>
      <c r="B11" s="387"/>
      <c r="C11" s="387"/>
      <c r="D11" s="387"/>
      <c r="E11" s="388"/>
      <c r="F11" s="387"/>
      <c r="G11" s="387"/>
      <c r="H11" s="387"/>
      <c r="I11" s="387"/>
      <c r="J11" s="387"/>
    </row>
    <row r="13" spans="1:10" s="2" customFormat="1" ht="25.5">
      <c r="A13" s="56"/>
      <c r="B13" s="1020"/>
      <c r="C13" s="1021" t="s">
        <v>323</v>
      </c>
      <c r="D13" s="1021" t="s">
        <v>2630</v>
      </c>
      <c r="E13" s="1021" t="s">
        <v>186</v>
      </c>
      <c r="F13" s="1021" t="s">
        <v>835</v>
      </c>
      <c r="G13" s="1021" t="s">
        <v>708</v>
      </c>
      <c r="H13" s="1021" t="s">
        <v>2621</v>
      </c>
    </row>
    <row r="14" spans="1:10">
      <c r="A14" s="1492" t="s">
        <v>175</v>
      </c>
      <c r="B14" s="1453" t="s">
        <v>171</v>
      </c>
      <c r="C14" s="52">
        <v>2.3E-3</v>
      </c>
      <c r="D14" s="117">
        <v>2E-3</v>
      </c>
      <c r="E14" s="52"/>
      <c r="F14" s="52"/>
      <c r="G14" s="52"/>
      <c r="H14" s="117">
        <v>1.9E-2</v>
      </c>
    </row>
    <row r="15" spans="1:10">
      <c r="A15" s="1493"/>
      <c r="B15" s="1453" t="s">
        <v>172</v>
      </c>
      <c r="C15" s="52">
        <v>0.01</v>
      </c>
      <c r="D15" s="117">
        <v>5.0000000000000001E-3</v>
      </c>
      <c r="E15" s="52">
        <v>0.01</v>
      </c>
      <c r="F15" s="52">
        <v>1.8499999999999999E-2</v>
      </c>
      <c r="G15" s="52">
        <v>0.01</v>
      </c>
      <c r="H15" s="117">
        <v>1.9E-2</v>
      </c>
    </row>
    <row r="16" spans="1:10">
      <c r="A16" s="1493"/>
      <c r="B16" s="1453" t="s">
        <v>1263</v>
      </c>
      <c r="C16" s="52">
        <v>1.7000000000000001E-2</v>
      </c>
      <c r="D16" s="117"/>
      <c r="E16" s="52"/>
      <c r="F16" s="52"/>
      <c r="G16" s="52"/>
      <c r="H16" s="117"/>
    </row>
    <row r="17" spans="1:10">
      <c r="A17" s="1493"/>
      <c r="B17" s="1453" t="s">
        <v>173</v>
      </c>
      <c r="C17" s="52">
        <v>2.4E-2</v>
      </c>
      <c r="D17" s="117">
        <v>2.1999999999999999E-2</v>
      </c>
      <c r="E17" s="52">
        <v>2.1999999999999999E-2</v>
      </c>
      <c r="F17" s="52">
        <v>1.8499999999999999E-2</v>
      </c>
      <c r="G17" s="52">
        <v>0.02</v>
      </c>
      <c r="H17" s="117">
        <v>2.4E-2</v>
      </c>
    </row>
    <row r="18" spans="1:10">
      <c r="A18" s="1494"/>
      <c r="B18" s="1453" t="s">
        <v>1264</v>
      </c>
      <c r="C18" s="52">
        <v>2.8000000000000001E-2</v>
      </c>
      <c r="D18" s="117"/>
      <c r="E18" s="52"/>
      <c r="F18" s="52"/>
      <c r="G18" s="52"/>
      <c r="H18" s="117">
        <v>2.4E-2</v>
      </c>
    </row>
    <row r="19" spans="1:10">
      <c r="A19" s="1495" t="s">
        <v>174</v>
      </c>
      <c r="B19" s="1453" t="s">
        <v>171</v>
      </c>
      <c r="C19" s="52">
        <v>6.0000000000000001E-3</v>
      </c>
      <c r="D19" s="117"/>
      <c r="E19" s="52"/>
      <c r="F19" s="52"/>
      <c r="G19" s="52"/>
      <c r="H19" s="117">
        <v>0.02</v>
      </c>
    </row>
    <row r="20" spans="1:10">
      <c r="A20" s="1495"/>
      <c r="B20" s="1453" t="s">
        <v>172</v>
      </c>
      <c r="C20" s="52">
        <v>0.02</v>
      </c>
      <c r="D20" s="117"/>
      <c r="E20" s="52">
        <v>2.1999999999999999E-2</v>
      </c>
      <c r="F20" s="52">
        <v>3.5000000000000003E-2</v>
      </c>
      <c r="G20" s="52">
        <v>0.02</v>
      </c>
      <c r="H20" s="117">
        <v>0.04</v>
      </c>
    </row>
    <row r="21" spans="1:10">
      <c r="A21" s="1495"/>
      <c r="B21" s="1453" t="s">
        <v>1263</v>
      </c>
      <c r="C21" s="52">
        <v>0.04</v>
      </c>
      <c r="D21" s="117"/>
      <c r="E21" s="52"/>
      <c r="F21" s="52"/>
      <c r="G21" s="52"/>
      <c r="H21" s="117"/>
    </row>
    <row r="22" spans="1:10">
      <c r="A22" s="1495"/>
      <c r="B22" s="1453" t="s">
        <v>173</v>
      </c>
      <c r="C22" s="52">
        <v>5.6000000000000001E-2</v>
      </c>
      <c r="D22" s="117"/>
      <c r="E22" s="52">
        <v>0.09</v>
      </c>
      <c r="F22" s="52">
        <v>0.08</v>
      </c>
      <c r="G22" s="52">
        <v>0.02</v>
      </c>
      <c r="H22" s="117">
        <v>0.04</v>
      </c>
    </row>
    <row r="23" spans="1:10">
      <c r="A23" s="1495"/>
      <c r="B23" s="1453" t="s">
        <v>1264</v>
      </c>
      <c r="C23" s="52">
        <v>1.12E-2</v>
      </c>
      <c r="D23" s="117"/>
      <c r="E23" s="52"/>
      <c r="F23" s="52"/>
      <c r="G23" s="52"/>
      <c r="H23" s="117">
        <v>0.04</v>
      </c>
    </row>
    <row r="24" spans="1:10">
      <c r="C24" s="49"/>
      <c r="D24" s="49"/>
    </row>
    <row r="25" spans="1:10" ht="15">
      <c r="A25" s="1496" t="s">
        <v>222</v>
      </c>
      <c r="B25" s="1497"/>
      <c r="C25" s="1497"/>
      <c r="D25" s="1497"/>
      <c r="E25" s="1497"/>
      <c r="F25" s="1497"/>
      <c r="G25" s="1497"/>
      <c r="H25" s="1497"/>
      <c r="I25" s="1497"/>
    </row>
    <row r="26" spans="1:10">
      <c r="C26" s="49"/>
      <c r="D26" s="49"/>
    </row>
    <row r="27" spans="1:10">
      <c r="C27" s="1499" t="s">
        <v>175</v>
      </c>
      <c r="D27" s="1499"/>
      <c r="E27" s="1499" t="s">
        <v>174</v>
      </c>
      <c r="F27" s="1499"/>
      <c r="G27" s="130"/>
      <c r="H27" s="131"/>
    </row>
    <row r="28" spans="1:10" ht="25.5">
      <c r="B28" s="1023" t="s">
        <v>176</v>
      </c>
      <c r="C28" s="1022" t="s">
        <v>177</v>
      </c>
      <c r="D28" s="1022" t="s">
        <v>178</v>
      </c>
      <c r="E28" s="1022" t="s">
        <v>179</v>
      </c>
      <c r="F28" s="1022" t="s">
        <v>180</v>
      </c>
      <c r="G28" s="1023" t="s">
        <v>216</v>
      </c>
      <c r="H28" s="126"/>
      <c r="I28" s="127"/>
      <c r="J28" s="89"/>
    </row>
    <row r="29" spans="1:10">
      <c r="B29" s="1450" t="s">
        <v>323</v>
      </c>
      <c r="C29" s="52">
        <v>0.01</v>
      </c>
      <c r="D29" s="52">
        <v>2.4E-2</v>
      </c>
      <c r="E29" s="52">
        <v>0.02</v>
      </c>
      <c r="F29" s="52">
        <v>5.6000000000000001E-2</v>
      </c>
      <c r="G29" s="52">
        <f>AVERAGE(C29:F29)</f>
        <v>2.7500000000000004E-2</v>
      </c>
      <c r="H29" s="128"/>
      <c r="I29" s="128"/>
      <c r="J29" s="89"/>
    </row>
    <row r="30" spans="1:10">
      <c r="B30" s="1451" t="s">
        <v>2630</v>
      </c>
      <c r="C30" s="52">
        <v>5.0000000000000001E-3</v>
      </c>
      <c r="D30" s="52">
        <v>2.1999999999999999E-2</v>
      </c>
      <c r="E30" s="52">
        <v>0</v>
      </c>
      <c r="F30" s="52">
        <v>0</v>
      </c>
      <c r="G30" s="52">
        <f>AVERAGE(C30:F30)</f>
        <v>6.7499999999999999E-3</v>
      </c>
      <c r="H30" s="128"/>
      <c r="I30" s="128"/>
      <c r="J30" s="89"/>
    </row>
    <row r="31" spans="1:10">
      <c r="B31" s="1450" t="s">
        <v>186</v>
      </c>
      <c r="C31" s="52">
        <v>0.01</v>
      </c>
      <c r="D31" s="52">
        <v>2.1999999999999999E-2</v>
      </c>
      <c r="E31" s="52">
        <v>2.1999999999999999E-2</v>
      </c>
      <c r="F31" s="52">
        <v>0.09</v>
      </c>
      <c r="G31" s="52">
        <f>AVERAGE(C31:F31)</f>
        <v>3.5999999999999997E-2</v>
      </c>
      <c r="H31" s="128"/>
      <c r="I31" s="128"/>
      <c r="J31" s="89"/>
    </row>
    <row r="32" spans="1:10">
      <c r="B32" s="1450" t="s">
        <v>835</v>
      </c>
      <c r="C32" s="52">
        <v>1.8499999999999999E-2</v>
      </c>
      <c r="D32" s="52">
        <v>1.8499999999999999E-2</v>
      </c>
      <c r="E32" s="52">
        <v>3.5000000000000003E-2</v>
      </c>
      <c r="F32" s="52">
        <v>0.08</v>
      </c>
      <c r="G32" s="52">
        <f t="shared" ref="G32:G33" si="0">AVERAGE(C32:F32)</f>
        <v>3.8000000000000006E-2</v>
      </c>
      <c r="H32" s="128"/>
      <c r="I32" s="128"/>
      <c r="J32" s="89"/>
    </row>
    <row r="33" spans="1:11">
      <c r="B33" s="1450" t="s">
        <v>708</v>
      </c>
      <c r="C33" s="52">
        <v>0.01</v>
      </c>
      <c r="D33" s="52">
        <v>0.02</v>
      </c>
      <c r="E33" s="52">
        <v>0.02</v>
      </c>
      <c r="F33" s="52">
        <v>0.02</v>
      </c>
      <c r="G33" s="52">
        <f t="shared" si="0"/>
        <v>1.7500000000000002E-2</v>
      </c>
      <c r="H33" s="128"/>
      <c r="I33" s="128"/>
      <c r="J33" s="89"/>
    </row>
    <row r="34" spans="1:11">
      <c r="B34" s="1452" t="s">
        <v>2621</v>
      </c>
      <c r="C34" s="52">
        <v>1.9E-2</v>
      </c>
      <c r="D34" s="117">
        <f>+H17</f>
        <v>2.4E-2</v>
      </c>
      <c r="E34" s="117">
        <v>0.04</v>
      </c>
      <c r="F34" s="117">
        <f>+H22</f>
        <v>0.04</v>
      </c>
      <c r="G34" s="52">
        <f>AVERAGE(C34:F34)</f>
        <v>3.075E-2</v>
      </c>
      <c r="H34" s="129"/>
      <c r="I34" s="128"/>
      <c r="J34" s="89"/>
    </row>
    <row r="36" spans="1:11">
      <c r="A36" s="53" t="s">
        <v>217</v>
      </c>
      <c r="B36" s="53"/>
    </row>
    <row r="37" spans="1:11">
      <c r="A37" s="53"/>
      <c r="B37" s="53"/>
    </row>
    <row r="38" spans="1:11" ht="15">
      <c r="A38" s="1496" t="s">
        <v>223</v>
      </c>
      <c r="B38" s="1497"/>
      <c r="C38" s="1497"/>
      <c r="D38" s="1497"/>
      <c r="E38" s="1497"/>
      <c r="F38" s="1497"/>
      <c r="G38" s="1497"/>
      <c r="H38" s="1497"/>
      <c r="I38" s="1497"/>
      <c r="J38" s="1497"/>
      <c r="K38" s="389"/>
    </row>
    <row r="40" spans="1:11" ht="25.5">
      <c r="A40" s="53"/>
      <c r="B40" s="53"/>
      <c r="C40" s="1021" t="s">
        <v>323</v>
      </c>
      <c r="D40" s="1021" t="s">
        <v>2254</v>
      </c>
      <c r="E40" s="1021" t="s">
        <v>186</v>
      </c>
      <c r="F40" s="1021" t="s">
        <v>835</v>
      </c>
      <c r="G40" s="1021" t="s">
        <v>708</v>
      </c>
      <c r="H40" s="1021" t="s">
        <v>2621</v>
      </c>
      <c r="I40" s="1023" t="s">
        <v>216</v>
      </c>
    </row>
    <row r="41" spans="1:11">
      <c r="B41" s="54" t="s">
        <v>218</v>
      </c>
      <c r="C41" s="52">
        <v>0.01</v>
      </c>
      <c r="D41" s="52">
        <v>5.0000000000000001E-3</v>
      </c>
      <c r="E41" s="52">
        <v>0.01</v>
      </c>
      <c r="F41" s="52">
        <v>1.8499999999999999E-2</v>
      </c>
      <c r="G41" s="52">
        <v>0.01</v>
      </c>
      <c r="H41" s="113">
        <v>1.9E-2</v>
      </c>
      <c r="I41" s="113">
        <f>AVERAGE(C41:H41)</f>
        <v>1.2083333333333333E-2</v>
      </c>
    </row>
    <row r="42" spans="1:11">
      <c r="B42" s="55" t="s">
        <v>219</v>
      </c>
      <c r="C42" s="52">
        <v>2.4E-2</v>
      </c>
      <c r="D42" s="52">
        <v>2.1999999999999999E-2</v>
      </c>
      <c r="E42" s="52">
        <v>2.1999999999999999E-2</v>
      </c>
      <c r="F42" s="52">
        <v>1.8499999999999999E-2</v>
      </c>
      <c r="G42" s="52">
        <v>0.02</v>
      </c>
      <c r="H42" s="113">
        <f>+H17</f>
        <v>2.4E-2</v>
      </c>
      <c r="I42" s="113">
        <f>AVERAGE(C42:H42)</f>
        <v>2.1750000000000002E-2</v>
      </c>
    </row>
    <row r="43" spans="1:11">
      <c r="B43" s="54" t="s">
        <v>220</v>
      </c>
      <c r="C43" s="52">
        <v>0.02</v>
      </c>
      <c r="D43" s="52">
        <v>0</v>
      </c>
      <c r="E43" s="52">
        <v>2.1999999999999999E-2</v>
      </c>
      <c r="F43" s="52">
        <v>3.5000000000000003E-2</v>
      </c>
      <c r="G43" s="52">
        <v>0.02</v>
      </c>
      <c r="H43" s="113">
        <v>0.04</v>
      </c>
      <c r="I43" s="113">
        <f t="shared" ref="I43:I44" si="1">AVERAGE(C43:H43)</f>
        <v>2.2833333333333334E-2</v>
      </c>
    </row>
    <row r="44" spans="1:11">
      <c r="B44" s="54" t="s">
        <v>221</v>
      </c>
      <c r="C44" s="52">
        <v>5.6000000000000001E-2</v>
      </c>
      <c r="D44" s="52">
        <v>0</v>
      </c>
      <c r="E44" s="52">
        <v>0.09</v>
      </c>
      <c r="F44" s="52">
        <v>0.08</v>
      </c>
      <c r="G44" s="52">
        <v>0.02</v>
      </c>
      <c r="H44" s="113">
        <f>+H22</f>
        <v>0.04</v>
      </c>
      <c r="I44" s="113">
        <f t="shared" si="1"/>
        <v>4.7666666666666663E-2</v>
      </c>
    </row>
    <row r="46" spans="1:11">
      <c r="A46" s="53" t="s">
        <v>217</v>
      </c>
    </row>
    <row r="48" spans="1:11" ht="15">
      <c r="A48" s="1496" t="s">
        <v>225</v>
      </c>
      <c r="B48" s="1497"/>
      <c r="C48" s="1497"/>
      <c r="D48" s="1497"/>
      <c r="E48" s="1497"/>
      <c r="F48" s="1497"/>
      <c r="G48" s="1497"/>
      <c r="H48" s="1497"/>
      <c r="I48" s="1497"/>
      <c r="J48" s="1497"/>
      <c r="K48" s="1497"/>
    </row>
    <row r="49" spans="1:11">
      <c r="A49" s="57"/>
    </row>
    <row r="50" spans="1:11" ht="25.5">
      <c r="B50" s="59"/>
      <c r="C50" s="1021" t="s">
        <v>323</v>
      </c>
      <c r="D50" s="1021" t="s">
        <v>2254</v>
      </c>
      <c r="E50" s="1021" t="s">
        <v>186</v>
      </c>
      <c r="F50" s="1021" t="s">
        <v>835</v>
      </c>
      <c r="G50" s="1021" t="s">
        <v>708</v>
      </c>
      <c r="H50" s="1021" t="s">
        <v>2621</v>
      </c>
    </row>
    <row r="51" spans="1:11">
      <c r="A51" s="1500" t="s">
        <v>273</v>
      </c>
      <c r="B51" s="1453" t="s">
        <v>171</v>
      </c>
      <c r="C51" s="58">
        <v>0.93</v>
      </c>
      <c r="D51" s="118">
        <v>0.8</v>
      </c>
      <c r="E51" s="58"/>
      <c r="F51" s="58"/>
      <c r="G51" s="58"/>
      <c r="H51" s="132">
        <v>5.7</v>
      </c>
    </row>
    <row r="52" spans="1:11">
      <c r="A52" s="1501"/>
      <c r="B52" s="1453" t="s">
        <v>562</v>
      </c>
      <c r="C52" s="58">
        <v>6.2</v>
      </c>
      <c r="D52" s="118">
        <v>3.59</v>
      </c>
      <c r="E52" s="58">
        <v>9</v>
      </c>
      <c r="F52" s="58">
        <v>7.48</v>
      </c>
      <c r="G52" s="58">
        <v>5.99</v>
      </c>
      <c r="H52" s="132">
        <v>8.5</v>
      </c>
    </row>
    <row r="53" spans="1:11">
      <c r="A53" s="1502"/>
      <c r="B53" s="1453" t="s">
        <v>563</v>
      </c>
      <c r="C53" s="58">
        <v>12</v>
      </c>
      <c r="D53" s="118">
        <v>9.99</v>
      </c>
      <c r="E53" s="58">
        <v>12</v>
      </c>
      <c r="F53" s="58">
        <v>11.38</v>
      </c>
      <c r="G53" s="58">
        <v>12</v>
      </c>
      <c r="H53" s="51"/>
    </row>
    <row r="55" spans="1:11">
      <c r="A55" s="53" t="s">
        <v>217</v>
      </c>
    </row>
    <row r="57" spans="1:11" ht="15">
      <c r="A57" s="1496" t="s">
        <v>59</v>
      </c>
      <c r="B57" s="1497"/>
      <c r="C57" s="1497"/>
      <c r="D57" s="1497"/>
      <c r="E57" s="1497"/>
      <c r="F57" s="1497"/>
      <c r="G57" s="1497"/>
      <c r="H57" s="1497"/>
      <c r="I57" s="1497"/>
      <c r="J57" s="1497"/>
      <c r="K57" s="1497"/>
    </row>
    <row r="59" spans="1:11" ht="13.5" thickBot="1"/>
    <row r="60" spans="1:11">
      <c r="B60" s="133"/>
      <c r="C60" s="1024">
        <v>2006</v>
      </c>
      <c r="D60" s="1024">
        <v>2007</v>
      </c>
      <c r="E60" s="1024">
        <v>2008</v>
      </c>
      <c r="F60" s="1024">
        <v>2009</v>
      </c>
      <c r="G60" s="1025">
        <v>2010</v>
      </c>
      <c r="H60" s="1025">
        <v>2011</v>
      </c>
      <c r="I60" s="1025">
        <v>2012</v>
      </c>
      <c r="J60" s="1025">
        <v>2013</v>
      </c>
      <c r="K60" s="1025" t="s">
        <v>3304</v>
      </c>
    </row>
    <row r="61" spans="1:11">
      <c r="B61" s="1448" t="s">
        <v>238</v>
      </c>
      <c r="C61" s="134">
        <v>0.17</v>
      </c>
      <c r="D61" s="134">
        <v>0.14000000000000001</v>
      </c>
      <c r="E61" s="134">
        <v>0.14000000000000001</v>
      </c>
      <c r="F61" s="134">
        <v>0.14000000000000001</v>
      </c>
      <c r="G61" s="135">
        <v>0.14000000000000001</v>
      </c>
      <c r="H61" s="205">
        <v>0.12</v>
      </c>
      <c r="I61" s="205">
        <v>0.12</v>
      </c>
      <c r="J61" s="205">
        <v>0.04</v>
      </c>
      <c r="K61" s="205">
        <v>0.04</v>
      </c>
    </row>
    <row r="62" spans="1:11">
      <c r="B62" s="1448" t="s">
        <v>430</v>
      </c>
      <c r="C62" s="134">
        <v>0.17</v>
      </c>
      <c r="D62" s="134">
        <v>0.17</v>
      </c>
      <c r="E62" s="134">
        <v>0.14000000000000001</v>
      </c>
      <c r="F62" s="134">
        <v>0.14000000000000001</v>
      </c>
      <c r="G62" s="135">
        <v>0.14000000000000001</v>
      </c>
      <c r="H62" s="205">
        <v>0.14000000000000001</v>
      </c>
      <c r="I62" s="205">
        <v>0.14000000000000001</v>
      </c>
      <c r="J62" s="205">
        <v>0.14000000000000001</v>
      </c>
      <c r="K62" s="205">
        <v>0.14000000000000001</v>
      </c>
    </row>
    <row r="63" spans="1:11">
      <c r="B63" s="1448" t="s">
        <v>186</v>
      </c>
      <c r="C63" s="134">
        <v>0.25</v>
      </c>
      <c r="D63" s="134">
        <v>0.25</v>
      </c>
      <c r="E63" s="134">
        <v>0.25</v>
      </c>
      <c r="F63" s="134">
        <v>0.25</v>
      </c>
      <c r="G63" s="136">
        <v>0.25</v>
      </c>
      <c r="H63" s="206">
        <v>0.25</v>
      </c>
      <c r="I63" s="206">
        <v>0.13500000000000001</v>
      </c>
      <c r="J63" s="206">
        <v>0.13500000000000001</v>
      </c>
      <c r="K63" s="206">
        <v>0.13500000000000001</v>
      </c>
    </row>
    <row r="64" spans="1:11">
      <c r="B64" s="1448" t="s">
        <v>835</v>
      </c>
      <c r="C64" s="134">
        <v>0.28999999999999998</v>
      </c>
      <c r="D64" s="134">
        <v>0.28999999999999998</v>
      </c>
      <c r="E64" s="134">
        <v>0.28999999999999998</v>
      </c>
      <c r="F64" s="134">
        <v>0.28999999999999998</v>
      </c>
      <c r="G64" s="136">
        <v>0.28999999999999998</v>
      </c>
      <c r="H64" s="206">
        <v>0.18</v>
      </c>
      <c r="I64" s="206">
        <v>0.18</v>
      </c>
      <c r="J64" s="206">
        <v>0.18</v>
      </c>
      <c r="K64" s="206">
        <v>0.18</v>
      </c>
    </row>
    <row r="65" spans="1:11">
      <c r="B65" s="1448" t="s">
        <v>708</v>
      </c>
      <c r="C65" s="134"/>
      <c r="D65" s="134">
        <v>0.15</v>
      </c>
      <c r="E65" s="134">
        <v>0.14000000000000001</v>
      </c>
      <c r="F65" s="134">
        <v>0.14000000000000001</v>
      </c>
      <c r="G65" s="135">
        <v>0.14000000000000001</v>
      </c>
      <c r="H65" s="205">
        <v>0.13500000000000001</v>
      </c>
      <c r="I65" s="205">
        <v>0.13500000000000001</v>
      </c>
      <c r="J65" s="205">
        <v>0.13500000000000001</v>
      </c>
      <c r="K65" s="205">
        <v>0.13500000000000001</v>
      </c>
    </row>
    <row r="66" spans="1:11">
      <c r="B66" s="1449" t="s">
        <v>2621</v>
      </c>
      <c r="C66" s="277"/>
      <c r="D66" s="277"/>
      <c r="E66" s="277"/>
      <c r="F66" s="277"/>
      <c r="G66" s="278"/>
      <c r="H66" s="279">
        <v>0.125</v>
      </c>
      <c r="I66" s="279">
        <v>0.125</v>
      </c>
      <c r="J66" s="279">
        <v>0.125</v>
      </c>
      <c r="K66" s="279">
        <v>0.125</v>
      </c>
    </row>
    <row r="67" spans="1:11">
      <c r="B67" s="1017" t="s">
        <v>216</v>
      </c>
      <c r="C67" s="1018">
        <f t="shared" ref="C67:J67" si="2">AVERAGE(C61:C66)</f>
        <v>0.22000000000000003</v>
      </c>
      <c r="D67" s="1018">
        <f t="shared" si="2"/>
        <v>0.2</v>
      </c>
      <c r="E67" s="1018">
        <f t="shared" si="2"/>
        <v>0.192</v>
      </c>
      <c r="F67" s="1018">
        <f t="shared" si="2"/>
        <v>0.192</v>
      </c>
      <c r="G67" s="1018">
        <f t="shared" si="2"/>
        <v>0.192</v>
      </c>
      <c r="H67" s="1019">
        <f t="shared" si="2"/>
        <v>0.15833333333333333</v>
      </c>
      <c r="I67" s="1019">
        <f t="shared" si="2"/>
        <v>0.13916666666666666</v>
      </c>
      <c r="J67" s="1019">
        <f t="shared" si="2"/>
        <v>0.12583333333333335</v>
      </c>
      <c r="K67" s="1019">
        <f t="shared" ref="K67" si="3">AVERAGE(K61:K66)</f>
        <v>0.12583333333333335</v>
      </c>
    </row>
    <row r="68" spans="1:11">
      <c r="A68" s="53" t="s">
        <v>61</v>
      </c>
    </row>
    <row r="69" spans="1:11">
      <c r="A69" s="53" t="s">
        <v>3170</v>
      </c>
    </row>
    <row r="71" spans="1:11" ht="15">
      <c r="A71" s="1496" t="s">
        <v>60</v>
      </c>
      <c r="B71" s="1497"/>
      <c r="C71" s="1497"/>
      <c r="D71" s="1497"/>
      <c r="E71" s="1497"/>
      <c r="F71" s="1497"/>
      <c r="G71" s="1497"/>
      <c r="H71" s="1497"/>
      <c r="I71" s="1497"/>
    </row>
    <row r="72" spans="1:11">
      <c r="C72" s="1498"/>
      <c r="D72" s="1498"/>
      <c r="E72" s="1498"/>
    </row>
    <row r="73" spans="1:11">
      <c r="D73" s="1026" t="s">
        <v>709</v>
      </c>
      <c r="E73" s="1026" t="s">
        <v>56</v>
      </c>
    </row>
    <row r="74" spans="1:11">
      <c r="D74" s="51">
        <v>2000</v>
      </c>
      <c r="E74" s="58">
        <v>75.075839136193096</v>
      </c>
      <c r="G74" s="120"/>
    </row>
    <row r="75" spans="1:11">
      <c r="D75" s="51">
        <v>2001</v>
      </c>
      <c r="E75" s="58">
        <v>63.669030933492522</v>
      </c>
      <c r="G75" s="120"/>
    </row>
    <row r="76" spans="1:11">
      <c r="D76" s="51">
        <v>2002</v>
      </c>
      <c r="E76" s="58">
        <v>61.577261989966566</v>
      </c>
      <c r="G76" s="120"/>
    </row>
    <row r="77" spans="1:11">
      <c r="D77" s="51">
        <v>2003</v>
      </c>
      <c r="E77" s="58">
        <v>67.565849297818957</v>
      </c>
      <c r="G77" s="120"/>
    </row>
    <row r="78" spans="1:11">
      <c r="D78" s="51">
        <v>2004</v>
      </c>
      <c r="E78" s="58">
        <v>75.974163043952373</v>
      </c>
      <c r="G78" s="120"/>
    </row>
    <row r="79" spans="1:11">
      <c r="D79" s="51">
        <v>2005</v>
      </c>
      <c r="E79" s="58">
        <v>70.083912752127588</v>
      </c>
      <c r="G79" s="120"/>
    </row>
    <row r="80" spans="1:11">
      <c r="D80" s="51">
        <v>2006</v>
      </c>
      <c r="E80" s="58">
        <v>73.242530591867308</v>
      </c>
      <c r="G80" s="120"/>
    </row>
    <row r="81" spans="1:9">
      <c r="D81" s="51">
        <v>2007</v>
      </c>
      <c r="E81" s="58">
        <v>79.504278513067987</v>
      </c>
      <c r="G81" s="120"/>
    </row>
    <row r="82" spans="1:9">
      <c r="D82" s="51">
        <v>2008</v>
      </c>
      <c r="E82" s="58">
        <v>81.426476431871137</v>
      </c>
      <c r="G82" s="120"/>
    </row>
    <row r="83" spans="1:9">
      <c r="D83" s="51">
        <v>2009</v>
      </c>
      <c r="E83" s="58">
        <v>65.832271875665313</v>
      </c>
      <c r="G83" s="120"/>
    </row>
    <row r="84" spans="1:9">
      <c r="D84" s="51">
        <v>2010</v>
      </c>
      <c r="E84" s="58">
        <v>69.96682870312695</v>
      </c>
      <c r="G84" s="120"/>
    </row>
    <row r="85" spans="1:9">
      <c r="D85" s="51">
        <v>2011</v>
      </c>
      <c r="E85" s="58">
        <v>69.579008585637439</v>
      </c>
      <c r="G85" s="120"/>
    </row>
    <row r="86" spans="1:9">
      <c r="D86" s="51">
        <v>2012</v>
      </c>
      <c r="E86" s="304">
        <v>65.637822508380069</v>
      </c>
      <c r="G86" s="120"/>
    </row>
    <row r="87" spans="1:9">
      <c r="D87" s="51">
        <v>2013</v>
      </c>
      <c r="E87" s="1462">
        <f>+[1]Hoja1!$E$4</f>
        <v>68.957516871850487</v>
      </c>
      <c r="G87" s="120"/>
    </row>
    <row r="88" spans="1:9">
      <c r="D88" s="280">
        <v>41640</v>
      </c>
      <c r="E88" s="1462">
        <f>+[1]Hoja1!$F$4</f>
        <v>69.409105893389977</v>
      </c>
      <c r="G88" s="120"/>
    </row>
    <row r="89" spans="1:9">
      <c r="D89" s="280">
        <v>41671</v>
      </c>
      <c r="E89" s="1462">
        <f>+[1]Hoja1!$G$4</f>
        <v>69.081203313693806</v>
      </c>
      <c r="G89" s="120"/>
    </row>
    <row r="90" spans="1:9">
      <c r="D90" s="123"/>
      <c r="E90" s="124"/>
    </row>
    <row r="91" spans="1:9" ht="47.25" customHeight="1">
      <c r="A91" s="1485" t="s">
        <v>2622</v>
      </c>
      <c r="B91" s="1485"/>
      <c r="C91" s="1485"/>
      <c r="D91" s="1485"/>
      <c r="E91" s="1485"/>
      <c r="F91" s="1485"/>
      <c r="G91" s="1485"/>
      <c r="H91" s="1485"/>
      <c r="I91" s="1485"/>
    </row>
    <row r="92" spans="1:9" ht="33" customHeight="1">
      <c r="A92" s="1491" t="s">
        <v>2818</v>
      </c>
      <c r="B92" s="1487"/>
      <c r="C92" s="1487"/>
      <c r="D92" s="1487"/>
      <c r="E92" s="1487"/>
      <c r="F92" s="1487"/>
      <c r="G92" s="1487"/>
      <c r="H92" s="1487"/>
      <c r="I92" s="1487"/>
    </row>
    <row r="93" spans="1:9" ht="20.25" customHeight="1">
      <c r="A93" s="1483" t="s">
        <v>3316</v>
      </c>
      <c r="B93" s="1484"/>
      <c r="C93" s="1484"/>
      <c r="D93" s="1484"/>
      <c r="E93" s="1484"/>
      <c r="F93" s="1484"/>
      <c r="G93" s="1484"/>
      <c r="H93" s="1484"/>
      <c r="I93" s="1484"/>
    </row>
    <row r="94" spans="1:9">
      <c r="A94" s="111"/>
      <c r="B94" s="111"/>
      <c r="C94" s="111"/>
      <c r="D94" s="111"/>
      <c r="E94" s="111"/>
      <c r="F94" s="111"/>
      <c r="G94" s="111"/>
      <c r="H94" s="111"/>
      <c r="I94" s="111"/>
    </row>
    <row r="95" spans="1:9" ht="15">
      <c r="A95" s="1488" t="s">
        <v>198</v>
      </c>
      <c r="B95" s="1489"/>
      <c r="C95" s="1489"/>
      <c r="D95" s="1489"/>
      <c r="E95" s="1489"/>
      <c r="F95" s="1489"/>
      <c r="G95" s="1489"/>
      <c r="H95" s="1490"/>
    </row>
    <row r="97" spans="4:7">
      <c r="D97" s="50" t="s">
        <v>709</v>
      </c>
      <c r="E97" s="50" t="s">
        <v>56</v>
      </c>
    </row>
    <row r="98" spans="4:7">
      <c r="D98" s="51">
        <v>2000</v>
      </c>
      <c r="E98" s="52">
        <v>1.4412786415776617E-2</v>
      </c>
    </row>
    <row r="99" spans="4:7">
      <c r="D99" s="51">
        <v>2001</v>
      </c>
      <c r="E99" s="52">
        <v>2.880845734807241E-2</v>
      </c>
    </row>
    <row r="100" spans="4:7">
      <c r="D100" s="51">
        <v>2002</v>
      </c>
      <c r="E100" s="52">
        <v>2.8643816346037458E-2</v>
      </c>
    </row>
    <row r="101" spans="4:7">
      <c r="D101" s="51">
        <v>2003</v>
      </c>
      <c r="E101" s="52">
        <v>2.8941797314313726E-2</v>
      </c>
    </row>
    <row r="102" spans="4:7">
      <c r="D102" s="51">
        <v>2004</v>
      </c>
      <c r="E102" s="52">
        <v>2.8941212288634617E-2</v>
      </c>
    </row>
    <row r="103" spans="4:7">
      <c r="D103" s="51">
        <v>2005</v>
      </c>
      <c r="E103" s="52">
        <v>2.9953589760771969E-2</v>
      </c>
      <c r="G103" s="121"/>
    </row>
    <row r="104" spans="4:7">
      <c r="D104" s="51">
        <v>2006</v>
      </c>
      <c r="E104" s="52">
        <v>3.0150744291725678E-2</v>
      </c>
      <c r="G104" s="121"/>
    </row>
    <row r="105" spans="4:7">
      <c r="D105" s="51">
        <v>2007</v>
      </c>
      <c r="E105" s="52">
        <v>3.2225955850733436E-2</v>
      </c>
      <c r="G105" s="121"/>
    </row>
    <row r="106" spans="4:7">
      <c r="D106" s="51">
        <v>2008</v>
      </c>
      <c r="E106" s="52">
        <v>2.7515202158538088E-2</v>
      </c>
      <c r="G106" s="121"/>
    </row>
    <row r="107" spans="4:7">
      <c r="D107" s="51">
        <v>2009</v>
      </c>
      <c r="E107" s="52">
        <v>2.9499999999999998E-2</v>
      </c>
      <c r="G107" s="121"/>
    </row>
    <row r="108" spans="4:7">
      <c r="D108" s="51">
        <v>2010</v>
      </c>
      <c r="E108" s="52">
        <v>2.9600000000000001E-2</v>
      </c>
      <c r="G108" s="121"/>
    </row>
    <row r="109" spans="4:7">
      <c r="D109" s="51">
        <v>2011</v>
      </c>
      <c r="E109" s="52">
        <v>2.936828709495809E-2</v>
      </c>
      <c r="G109" s="121"/>
    </row>
    <row r="110" spans="4:7" ht="13.5" customHeight="1">
      <c r="D110" s="51">
        <v>2012</v>
      </c>
      <c r="E110" s="305">
        <v>2.9212986625070526E-2</v>
      </c>
      <c r="G110" s="121"/>
    </row>
    <row r="111" spans="4:7" ht="13.5" customHeight="1">
      <c r="D111" s="51">
        <v>2013</v>
      </c>
      <c r="E111" s="1463">
        <f>+[1]Hoja1!$E$5</f>
        <v>2.9556956050264718E-2</v>
      </c>
      <c r="G111" s="121"/>
    </row>
    <row r="112" spans="4:7" ht="13.5" customHeight="1">
      <c r="D112" s="280">
        <v>41640</v>
      </c>
      <c r="E112" s="1463">
        <f>+[1]Hoja1!$F$5</f>
        <v>2.9603808617926435E-2</v>
      </c>
      <c r="G112" s="121"/>
    </row>
    <row r="113" spans="1:9" ht="13.5" customHeight="1">
      <c r="D113" s="280">
        <v>41671</v>
      </c>
      <c r="E113" s="1463">
        <f>+[1]Hoja1!$G$5</f>
        <v>2.9658246694577711E-2</v>
      </c>
      <c r="G113" s="121"/>
    </row>
    <row r="114" spans="1:9">
      <c r="D114" s="122"/>
      <c r="E114" s="128" t="s">
        <v>1547</v>
      </c>
    </row>
    <row r="115" spans="1:9" ht="41.25" customHeight="1">
      <c r="A115" s="1486" t="s">
        <v>2623</v>
      </c>
      <c r="B115" s="1486"/>
      <c r="C115" s="1486"/>
      <c r="D115" s="1486"/>
      <c r="E115" s="1486"/>
      <c r="F115" s="1486"/>
      <c r="G115" s="1486"/>
      <c r="H115" s="1486"/>
      <c r="I115" s="1486"/>
    </row>
    <row r="116" spans="1:9" ht="30" customHeight="1">
      <c r="A116" s="1487" t="s">
        <v>199</v>
      </c>
      <c r="B116" s="1487"/>
      <c r="C116" s="1487"/>
      <c r="D116" s="1487"/>
      <c r="E116" s="1487"/>
      <c r="F116" s="1487"/>
      <c r="G116" s="1487"/>
      <c r="H116" s="1487"/>
      <c r="I116" s="1487"/>
    </row>
    <row r="117" spans="1:9" ht="20.25" customHeight="1">
      <c r="A117" s="1483" t="s">
        <v>3317</v>
      </c>
      <c r="B117" s="1484"/>
      <c r="C117" s="1484"/>
      <c r="D117" s="1484"/>
      <c r="E117" s="1484"/>
      <c r="F117" s="1484"/>
      <c r="G117" s="1484"/>
      <c r="H117" s="1484"/>
      <c r="I117" s="1484"/>
    </row>
    <row r="118" spans="1:9">
      <c r="A118" s="114"/>
      <c r="B118" s="112"/>
      <c r="C118" s="112"/>
      <c r="D118" s="112"/>
      <c r="E118" s="112"/>
      <c r="F118" s="112"/>
      <c r="G118" s="112"/>
      <c r="H118" s="112"/>
      <c r="I118" s="112"/>
    </row>
    <row r="119" spans="1:9">
      <c r="A119" s="390" t="s">
        <v>1033</v>
      </c>
      <c r="B119" s="112"/>
      <c r="C119" s="112"/>
      <c r="D119" s="112"/>
      <c r="E119" s="112"/>
      <c r="F119" s="112"/>
      <c r="G119" s="112"/>
      <c r="H119" s="112"/>
      <c r="I119" s="112"/>
    </row>
    <row r="120" spans="1:9" ht="6" customHeight="1">
      <c r="A120" s="390"/>
      <c r="B120" s="112"/>
      <c r="C120" s="112"/>
      <c r="D120" s="112"/>
      <c r="E120" s="112"/>
      <c r="F120" s="112"/>
      <c r="G120" s="112"/>
      <c r="H120" s="112"/>
      <c r="I120" s="112"/>
    </row>
    <row r="121" spans="1:9">
      <c r="A121" s="77" t="s">
        <v>200</v>
      </c>
      <c r="B121" s="112"/>
      <c r="C121" s="112"/>
      <c r="D121" s="112"/>
      <c r="E121" s="112"/>
      <c r="F121" s="112"/>
      <c r="G121" s="112"/>
      <c r="H121" s="112"/>
      <c r="I121" s="112"/>
    </row>
    <row r="122" spans="1:9">
      <c r="A122" s="77" t="s">
        <v>2843</v>
      </c>
      <c r="B122" s="112"/>
      <c r="C122" s="112"/>
      <c r="D122" s="112"/>
      <c r="E122" s="112"/>
      <c r="F122" s="112"/>
      <c r="G122" s="112"/>
      <c r="H122" s="112"/>
      <c r="I122" s="112"/>
    </row>
    <row r="123" spans="1:9">
      <c r="A123" s="77" t="s">
        <v>3319</v>
      </c>
      <c r="B123" s="112"/>
      <c r="C123" s="112"/>
      <c r="D123" s="112"/>
      <c r="E123" s="112"/>
      <c r="F123" s="112"/>
      <c r="G123" s="112"/>
      <c r="H123" s="112"/>
      <c r="I123" s="112"/>
    </row>
    <row r="124" spans="1:9">
      <c r="A124" s="116"/>
      <c r="B124" s="112"/>
      <c r="C124" s="112"/>
      <c r="D124" s="112"/>
      <c r="E124" s="112"/>
      <c r="F124" s="112"/>
      <c r="G124" s="112"/>
      <c r="H124" s="112"/>
      <c r="I124" s="112"/>
    </row>
    <row r="125" spans="1:9">
      <c r="A125" s="116"/>
    </row>
    <row r="126" spans="1:9">
      <c r="A126" s="115"/>
    </row>
    <row r="127" spans="1:9">
      <c r="A127" s="115"/>
    </row>
    <row r="128" spans="1:9">
      <c r="A128" s="116"/>
    </row>
    <row r="129" spans="1:1">
      <c r="A129" s="116"/>
    </row>
  </sheetData>
  <sheetProtection algorithmName="SHA-512" hashValue="r1N8AOYeQ36vmvjn0bdb3+IxhVK5HUVoeNpVKd7nZb0SUnnoPb6hdoFkrLtc5fk+dAdvDOQpRvh6KsXHox/FRw==" saltValue="QyS9CNSjAroUxrAiC+dLrg==" spinCount="100000" sheet="1" objects="1" scenarios="1"/>
  <mergeCells count="18">
    <mergeCell ref="A14:A18"/>
    <mergeCell ref="A19:A23"/>
    <mergeCell ref="A25:I25"/>
    <mergeCell ref="C72:E72"/>
    <mergeCell ref="C27:D27"/>
    <mergeCell ref="E27:F27"/>
    <mergeCell ref="A71:I71"/>
    <mergeCell ref="A51:A53"/>
    <mergeCell ref="A38:J38"/>
    <mergeCell ref="A57:K57"/>
    <mergeCell ref="A48:K48"/>
    <mergeCell ref="A117:I117"/>
    <mergeCell ref="A91:I91"/>
    <mergeCell ref="A115:I115"/>
    <mergeCell ref="A116:I116"/>
    <mergeCell ref="A95:H95"/>
    <mergeCell ref="A92:I92"/>
    <mergeCell ref="A93:I93"/>
  </mergeCells>
  <phoneticPr fontId="5"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H1171"/>
  <sheetViews>
    <sheetView zoomScaleNormal="100" workbookViewId="0">
      <selection activeCell="L1" sqref="L1"/>
    </sheetView>
  </sheetViews>
  <sheetFormatPr baseColWidth="10" defaultRowHeight="12"/>
  <cols>
    <col min="1" max="1" width="1.5703125" style="478" customWidth="1"/>
    <col min="2" max="2" width="42.28515625" style="478" customWidth="1"/>
    <col min="3" max="3" width="22.85546875" style="478" customWidth="1"/>
    <col min="4" max="4" width="16" style="478" customWidth="1"/>
    <col min="5" max="5" width="14.7109375" style="478" customWidth="1"/>
    <col min="6" max="13" width="11.42578125" style="478" customWidth="1"/>
    <col min="14" max="14" width="17" style="478" customWidth="1"/>
    <col min="15" max="15" width="11.42578125" style="478" customWidth="1"/>
    <col min="16" max="16" width="15.42578125" style="478" customWidth="1"/>
    <col min="17" max="17" width="13.28515625" style="478" customWidth="1"/>
    <col min="18" max="33" width="11.42578125" style="478"/>
    <col min="34" max="34" width="3.5703125" style="478" customWidth="1"/>
    <col min="35" max="16384" width="11.42578125" style="478"/>
  </cols>
  <sheetData>
    <row r="1" spans="2:33">
      <c r="B1" s="735"/>
      <c r="C1" s="735"/>
      <c r="D1" s="735"/>
      <c r="E1" s="735"/>
      <c r="F1" s="735"/>
      <c r="G1" s="735"/>
      <c r="H1" s="735"/>
      <c r="I1" s="735"/>
      <c r="J1" s="735"/>
      <c r="K1" s="735"/>
      <c r="L1" s="735"/>
      <c r="M1" s="735"/>
      <c r="N1" s="735"/>
      <c r="O1" s="735"/>
      <c r="P1" s="735"/>
      <c r="Q1" s="735"/>
    </row>
    <row r="2" spans="2:33" ht="18">
      <c r="B2" s="384" t="s">
        <v>2841</v>
      </c>
      <c r="C2" s="735"/>
      <c r="D2" s="735"/>
      <c r="E2" s="735"/>
      <c r="F2" s="735"/>
      <c r="G2" s="735"/>
      <c r="H2" s="735"/>
      <c r="I2" s="735"/>
      <c r="J2" s="735"/>
      <c r="K2" s="735"/>
      <c r="L2" s="735"/>
      <c r="M2" s="735"/>
      <c r="N2" s="735"/>
      <c r="O2" s="735"/>
      <c r="P2" s="735"/>
      <c r="Q2" s="735"/>
    </row>
    <row r="3" spans="2:33" ht="14.25">
      <c r="B3" s="383" t="s">
        <v>2845</v>
      </c>
      <c r="C3" s="735"/>
      <c r="D3" s="735"/>
      <c r="E3" s="735"/>
      <c r="F3" s="735"/>
      <c r="G3" s="735"/>
      <c r="H3" s="735"/>
      <c r="I3" s="735"/>
      <c r="J3" s="735"/>
      <c r="K3" s="735"/>
      <c r="L3" s="735"/>
      <c r="M3" s="735"/>
      <c r="N3" s="735"/>
      <c r="O3" s="735"/>
      <c r="P3" s="735"/>
      <c r="Q3" s="735"/>
    </row>
    <row r="4" spans="2:33" ht="14.25">
      <c r="B4" s="380"/>
      <c r="C4" s="735"/>
      <c r="D4" s="735"/>
      <c r="E4" s="735"/>
      <c r="F4" s="735"/>
      <c r="G4" s="735"/>
      <c r="H4" s="735"/>
      <c r="I4" s="735"/>
      <c r="J4" s="735"/>
      <c r="K4" s="735"/>
      <c r="L4" s="735"/>
      <c r="M4" s="735"/>
      <c r="N4" s="735"/>
      <c r="O4" s="735"/>
      <c r="P4" s="735"/>
      <c r="Q4" s="735"/>
    </row>
    <row r="5" spans="2:33" ht="14.25">
      <c r="B5" s="380"/>
      <c r="C5" s="735"/>
      <c r="D5" s="735"/>
      <c r="E5" s="735"/>
      <c r="F5" s="735"/>
      <c r="G5" s="735"/>
      <c r="H5" s="735"/>
      <c r="I5" s="735"/>
      <c r="J5" s="735"/>
      <c r="K5" s="735"/>
      <c r="L5" s="735"/>
      <c r="M5" s="735"/>
      <c r="N5" s="735"/>
      <c r="O5" s="735"/>
      <c r="P5" s="735"/>
      <c r="Q5" s="735"/>
    </row>
    <row r="6" spans="2:33" ht="14.25">
      <c r="B6" s="380"/>
      <c r="C6" s="735"/>
      <c r="D6" s="735"/>
      <c r="E6" s="735"/>
      <c r="F6" s="735"/>
      <c r="G6" s="735"/>
      <c r="H6" s="735"/>
      <c r="I6" s="735"/>
      <c r="J6" s="735"/>
      <c r="K6" s="735"/>
      <c r="L6" s="735"/>
      <c r="M6" s="735"/>
      <c r="N6" s="735"/>
      <c r="O6" s="735"/>
      <c r="P6" s="735"/>
      <c r="Q6" s="735"/>
    </row>
    <row r="7" spans="2:33" ht="14.25">
      <c r="B7" s="380"/>
      <c r="C7" s="735"/>
      <c r="D7" s="735"/>
      <c r="E7" s="735"/>
      <c r="F7" s="735"/>
      <c r="G7" s="735"/>
      <c r="H7" s="735"/>
      <c r="I7" s="735"/>
      <c r="J7" s="735"/>
      <c r="K7" s="735"/>
      <c r="L7" s="735"/>
      <c r="M7" s="735"/>
      <c r="N7" s="735"/>
      <c r="O7" s="735"/>
      <c r="P7" s="735"/>
      <c r="Q7" s="735"/>
    </row>
    <row r="8" spans="2:33" ht="14.25">
      <c r="B8" s="383" t="str">
        <f>+Inicio!B8</f>
        <v xml:space="preserve">      Fecha de publicación: Febrero de 2014</v>
      </c>
      <c r="C8" s="735"/>
      <c r="D8" s="735"/>
      <c r="E8" s="735"/>
      <c r="F8" s="735"/>
      <c r="G8" s="735"/>
      <c r="H8" s="735"/>
      <c r="I8" s="735"/>
      <c r="J8" s="735"/>
      <c r="K8" s="735"/>
      <c r="L8" s="735"/>
      <c r="M8" s="735"/>
      <c r="N8" s="735"/>
      <c r="O8" s="735"/>
      <c r="P8" s="735"/>
      <c r="Q8" s="735"/>
    </row>
    <row r="9" spans="2:33">
      <c r="B9" s="735"/>
      <c r="C9" s="735"/>
      <c r="D9" s="735"/>
      <c r="E9" s="735"/>
      <c r="F9" s="735"/>
      <c r="G9" s="735"/>
      <c r="H9" s="735"/>
      <c r="I9" s="735"/>
      <c r="J9" s="735"/>
      <c r="K9" s="735"/>
      <c r="L9" s="735"/>
      <c r="M9" s="735"/>
      <c r="N9" s="735"/>
      <c r="O9" s="735"/>
      <c r="P9" s="735"/>
      <c r="Q9" s="735"/>
    </row>
    <row r="10" spans="2:33" ht="18.75" customHeight="1">
      <c r="B10" s="735"/>
      <c r="C10" s="735"/>
      <c r="D10" s="735"/>
      <c r="E10" s="735"/>
      <c r="F10" s="735"/>
      <c r="G10" s="735"/>
      <c r="H10" s="735"/>
      <c r="I10" s="735"/>
      <c r="J10" s="735"/>
      <c r="K10" s="735"/>
      <c r="L10" s="735"/>
      <c r="M10" s="735"/>
      <c r="N10" s="735"/>
      <c r="O10" s="735"/>
      <c r="P10" s="735"/>
      <c r="Q10" s="735"/>
    </row>
    <row r="11" spans="2:33" ht="18.75" customHeight="1">
      <c r="B11" s="736"/>
      <c r="C11" s="736"/>
      <c r="D11" s="736"/>
      <c r="E11" s="736"/>
      <c r="F11" s="736"/>
      <c r="G11" s="736"/>
      <c r="H11" s="736"/>
      <c r="I11" s="736"/>
      <c r="J11" s="736"/>
      <c r="K11" s="736"/>
      <c r="L11" s="736"/>
      <c r="M11" s="736"/>
      <c r="N11" s="737"/>
      <c r="O11" s="737"/>
      <c r="P11" s="737"/>
      <c r="Q11" s="737"/>
    </row>
    <row r="12" spans="2:33" ht="18.75" customHeight="1" thickBot="1">
      <c r="B12" s="1253"/>
      <c r="C12" s="1253"/>
      <c r="D12" s="1253"/>
      <c r="E12" s="1253"/>
      <c r="F12" s="1253"/>
      <c r="G12" s="1253"/>
      <c r="H12" s="1253"/>
      <c r="I12" s="1253"/>
      <c r="J12" s="1253"/>
      <c r="K12" s="1253"/>
      <c r="L12" s="1253"/>
      <c r="M12" s="1253"/>
    </row>
    <row r="13" spans="2:33" ht="18.75" customHeight="1">
      <c r="B13" s="1832" t="s">
        <v>3171</v>
      </c>
      <c r="C13" s="1833"/>
      <c r="D13" s="1833"/>
      <c r="E13" s="1833"/>
      <c r="F13" s="1833"/>
      <c r="G13" s="1833"/>
      <c r="H13" s="1833"/>
      <c r="I13" s="1833"/>
      <c r="J13" s="1833"/>
      <c r="K13" s="1833"/>
      <c r="L13" s="1833"/>
      <c r="M13" s="1833"/>
      <c r="N13" s="1833"/>
      <c r="O13" s="1833"/>
      <c r="P13" s="1833"/>
      <c r="Q13" s="1833"/>
      <c r="R13" s="1833"/>
      <c r="S13" s="1833"/>
      <c r="T13" s="1833"/>
      <c r="U13" s="1833"/>
      <c r="V13" s="1833"/>
      <c r="W13" s="1833"/>
      <c r="X13" s="1833"/>
      <c r="Y13" s="1833"/>
      <c r="Z13" s="1833"/>
      <c r="AA13" s="1833"/>
      <c r="AB13" s="1833"/>
      <c r="AC13" s="1833"/>
      <c r="AD13" s="1833"/>
      <c r="AE13" s="1833"/>
      <c r="AF13" s="1833"/>
      <c r="AG13" s="1834"/>
    </row>
    <row r="14" spans="2:33" ht="18.75" customHeight="1">
      <c r="B14" s="1335"/>
      <c r="C14" s="1336"/>
      <c r="D14" s="1336"/>
      <c r="E14" s="1336"/>
      <c r="F14" s="1336"/>
      <c r="G14" s="1336"/>
      <c r="H14" s="1336"/>
      <c r="I14" s="1336"/>
      <c r="J14" s="1336"/>
      <c r="K14" s="1336"/>
      <c r="L14" s="1336"/>
      <c r="M14" s="1336"/>
      <c r="N14" s="1336"/>
      <c r="O14" s="1336"/>
      <c r="P14" s="1336"/>
      <c r="Q14" s="1336"/>
      <c r="R14" s="1336"/>
      <c r="S14" s="1336"/>
      <c r="T14" s="1336"/>
      <c r="U14" s="1337"/>
      <c r="V14" s="1337"/>
      <c r="W14" s="1337"/>
      <c r="X14" s="1337"/>
      <c r="Y14" s="1337"/>
      <c r="Z14" s="1337"/>
      <c r="AA14" s="1337"/>
      <c r="AB14" s="1337"/>
      <c r="AC14" s="1337"/>
      <c r="AD14" s="1337"/>
      <c r="AE14" s="1214"/>
      <c r="AF14" s="1214"/>
      <c r="AG14" s="1338"/>
    </row>
    <row r="15" spans="2:33" ht="18.75" customHeight="1">
      <c r="B15" s="1335" t="s">
        <v>3172</v>
      </c>
      <c r="C15" s="457"/>
      <c r="D15" s="1362" t="s">
        <v>3183</v>
      </c>
      <c r="E15" s="1363"/>
      <c r="F15" s="1363"/>
      <c r="G15" s="1339"/>
      <c r="H15" s="1339"/>
      <c r="I15" s="1215"/>
      <c r="J15" s="1215"/>
      <c r="K15" s="1215"/>
      <c r="L15" s="1215"/>
      <c r="M15" s="1215"/>
      <c r="N15" s="1215"/>
      <c r="O15" s="1214"/>
      <c r="P15" s="1214"/>
      <c r="Q15" s="1214"/>
      <c r="R15" s="1214"/>
      <c r="S15" s="1214"/>
      <c r="T15" s="1214"/>
      <c r="U15" s="1214"/>
      <c r="V15" s="1214"/>
      <c r="W15" s="1214"/>
      <c r="X15" s="1214"/>
      <c r="Y15" s="1214"/>
      <c r="Z15" s="1214"/>
      <c r="AA15" s="1214"/>
      <c r="AB15" s="1214"/>
      <c r="AC15" s="1214"/>
      <c r="AD15" s="1214"/>
      <c r="AE15" s="1214"/>
      <c r="AF15" s="457"/>
      <c r="AG15" s="1338"/>
    </row>
    <row r="16" spans="2:33" ht="18.75" customHeight="1">
      <c r="B16" s="1341" t="s">
        <v>3173</v>
      </c>
      <c r="C16" s="1342"/>
      <c r="D16" s="1857">
        <v>41671</v>
      </c>
      <c r="E16" s="1857"/>
      <c r="F16" s="18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1089"/>
    </row>
    <row r="17" spans="2:34" ht="18.75" customHeight="1">
      <c r="B17" s="1341" t="s">
        <v>3174</v>
      </c>
      <c r="C17" s="1342"/>
      <c r="D17" s="1858">
        <v>41698</v>
      </c>
      <c r="E17" s="1858"/>
      <c r="F17" s="1858"/>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1089"/>
    </row>
    <row r="18" spans="2:34" ht="18.75" customHeight="1" thickBot="1">
      <c r="B18" s="1340"/>
      <c r="C18" s="1183"/>
      <c r="D18" s="1183"/>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1089"/>
    </row>
    <row r="19" spans="2:34" ht="47.25" customHeight="1" thickBot="1">
      <c r="B19" s="1343" t="s">
        <v>3175</v>
      </c>
      <c r="C19" s="1344"/>
      <c r="D19" s="1835" t="s">
        <v>3292</v>
      </c>
      <c r="E19" s="1836"/>
      <c r="F19" s="1836"/>
      <c r="G19" s="1836"/>
      <c r="H19" s="1836"/>
      <c r="I19" s="1836"/>
      <c r="J19" s="1836"/>
      <c r="K19" s="1836"/>
      <c r="L19" s="1836"/>
      <c r="M19" s="1836"/>
      <c r="N19" s="1836"/>
      <c r="O19" s="1836"/>
      <c r="P19" s="1836"/>
      <c r="Q19" s="1836"/>
      <c r="R19" s="1836"/>
      <c r="S19" s="1836"/>
      <c r="T19" s="1836"/>
      <c r="U19" s="1836"/>
      <c r="V19" s="1836"/>
      <c r="W19" s="1836"/>
      <c r="X19" s="1836"/>
      <c r="Y19" s="1836"/>
      <c r="Z19" s="1836"/>
      <c r="AA19" s="1836"/>
      <c r="AB19" s="1836"/>
      <c r="AC19" s="1836"/>
      <c r="AD19" s="1836"/>
      <c r="AE19" s="1836"/>
      <c r="AF19" s="1836"/>
      <c r="AG19" s="1837"/>
    </row>
    <row r="20" spans="2:34" ht="18.75" customHeight="1" thickBot="1">
      <c r="B20" s="1335"/>
      <c r="C20" s="1214"/>
      <c r="D20" s="1214"/>
      <c r="E20" s="1215"/>
      <c r="F20" s="1215"/>
      <c r="G20" s="1215"/>
      <c r="H20" s="1215"/>
      <c r="I20" s="1215"/>
      <c r="J20" s="1215"/>
      <c r="K20" s="1215"/>
      <c r="L20" s="1215"/>
      <c r="M20" s="1215"/>
      <c r="N20" s="1215"/>
      <c r="O20" s="1215"/>
      <c r="P20" s="1215"/>
      <c r="Q20" s="1215"/>
      <c r="R20" s="1215"/>
      <c r="S20" s="1214"/>
      <c r="T20" s="1345"/>
      <c r="U20" s="1214"/>
      <c r="V20" s="1214"/>
      <c r="W20" s="1214"/>
      <c r="X20" s="1214"/>
      <c r="Y20" s="1214"/>
      <c r="Z20" s="1214"/>
      <c r="AA20" s="1214"/>
      <c r="AB20" s="1214"/>
      <c r="AC20" s="1214"/>
      <c r="AD20" s="1214"/>
      <c r="AE20" s="1214"/>
      <c r="AF20" s="1214"/>
      <c r="AG20" s="1089"/>
    </row>
    <row r="21" spans="2:34" ht="18.75" customHeight="1" thickBot="1">
      <c r="B21" s="1838" t="s">
        <v>3176</v>
      </c>
      <c r="C21" s="1839"/>
      <c r="D21" s="1842" t="s">
        <v>3177</v>
      </c>
      <c r="E21" s="1845" t="s">
        <v>3178</v>
      </c>
      <c r="F21" s="1847"/>
      <c r="G21" s="1847"/>
      <c r="H21" s="1847"/>
      <c r="I21" s="1847"/>
      <c r="J21" s="1847"/>
      <c r="K21" s="1847"/>
      <c r="L21" s="1847"/>
      <c r="M21" s="1847"/>
      <c r="N21" s="1847"/>
      <c r="O21" s="1847"/>
      <c r="P21" s="1847"/>
      <c r="Q21" s="1847"/>
      <c r="R21" s="1848"/>
      <c r="S21" s="1545" t="s">
        <v>3179</v>
      </c>
      <c r="T21" s="1849"/>
      <c r="U21" s="1850"/>
      <c r="V21" s="1850"/>
      <c r="W21" s="1850"/>
      <c r="X21" s="1850"/>
      <c r="Y21" s="1850"/>
      <c r="Z21" s="1546"/>
      <c r="AA21" s="1847" t="s">
        <v>2867</v>
      </c>
      <c r="AB21" s="1847"/>
      <c r="AC21" s="1848"/>
      <c r="AD21" s="1838" t="s">
        <v>2868</v>
      </c>
      <c r="AE21" s="1851"/>
      <c r="AF21" s="1839"/>
      <c r="AG21" s="1089"/>
    </row>
    <row r="22" spans="2:34" ht="18.75" customHeight="1" thickBot="1">
      <c r="B22" s="1840"/>
      <c r="C22" s="1841"/>
      <c r="D22" s="1843"/>
      <c r="E22" s="1846"/>
      <c r="F22" s="1855" t="s">
        <v>2870</v>
      </c>
      <c r="G22" s="1855" t="s">
        <v>2871</v>
      </c>
      <c r="H22" s="1545" t="s">
        <v>2872</v>
      </c>
      <c r="I22" s="1546"/>
      <c r="J22" s="1545" t="s">
        <v>2873</v>
      </c>
      <c r="K22" s="1546"/>
      <c r="L22" s="1545" t="s">
        <v>2874</v>
      </c>
      <c r="M22" s="1546"/>
      <c r="N22" s="1547" t="s">
        <v>2875</v>
      </c>
      <c r="O22" s="1548"/>
      <c r="P22" s="1850" t="s">
        <v>2876</v>
      </c>
      <c r="Q22" s="1850"/>
      <c r="R22" s="1546"/>
      <c r="S22" s="1855" t="s">
        <v>2872</v>
      </c>
      <c r="T22" s="1855" t="s">
        <v>2873</v>
      </c>
      <c r="U22" s="1855" t="s">
        <v>2874</v>
      </c>
      <c r="V22" s="1850" t="s">
        <v>2875</v>
      </c>
      <c r="W22" s="1850"/>
      <c r="X22" s="1545" t="s">
        <v>2876</v>
      </c>
      <c r="Y22" s="1850"/>
      <c r="Z22" s="1546"/>
      <c r="AA22" s="1845" t="s">
        <v>3180</v>
      </c>
      <c r="AB22" s="1845" t="s">
        <v>3181</v>
      </c>
      <c r="AC22" s="1845" t="s">
        <v>3182</v>
      </c>
      <c r="AD22" s="1852"/>
      <c r="AE22" s="1853"/>
      <c r="AF22" s="1854"/>
      <c r="AG22" s="1089"/>
    </row>
    <row r="23" spans="2:34" ht="18.75" customHeight="1" thickBot="1">
      <c r="B23" s="1840"/>
      <c r="C23" s="1841"/>
      <c r="D23" s="1844"/>
      <c r="E23" s="1846"/>
      <c r="F23" s="1856"/>
      <c r="G23" s="1856"/>
      <c r="H23" s="1346" t="s">
        <v>2880</v>
      </c>
      <c r="I23" s="1346" t="s">
        <v>2881</v>
      </c>
      <c r="J23" s="1346" t="s">
        <v>2880</v>
      </c>
      <c r="K23" s="1346" t="s">
        <v>2881</v>
      </c>
      <c r="L23" s="1346" t="s">
        <v>2880</v>
      </c>
      <c r="M23" s="1346" t="s">
        <v>2881</v>
      </c>
      <c r="N23" s="1347" t="s">
        <v>306</v>
      </c>
      <c r="O23" s="1348" t="s">
        <v>2882</v>
      </c>
      <c r="P23" s="1349" t="s">
        <v>2883</v>
      </c>
      <c r="Q23" s="1348" t="s">
        <v>2884</v>
      </c>
      <c r="R23" s="1348" t="s">
        <v>2885</v>
      </c>
      <c r="S23" s="1856"/>
      <c r="T23" s="1856"/>
      <c r="U23" s="1856"/>
      <c r="V23" s="1350" t="s">
        <v>306</v>
      </c>
      <c r="W23" s="1351" t="s">
        <v>2882</v>
      </c>
      <c r="X23" s="1348" t="s">
        <v>2883</v>
      </c>
      <c r="Y23" s="1352" t="s">
        <v>2884</v>
      </c>
      <c r="Z23" s="1348" t="s">
        <v>2885</v>
      </c>
      <c r="AA23" s="1846"/>
      <c r="AB23" s="1846"/>
      <c r="AC23" s="1846"/>
      <c r="AD23" s="1353" t="s">
        <v>307</v>
      </c>
      <c r="AE23" s="1353" t="s">
        <v>2886</v>
      </c>
      <c r="AF23" s="1353" t="s">
        <v>2887</v>
      </c>
      <c r="AG23" s="1089"/>
    </row>
    <row r="24" spans="2:34" ht="79.5" customHeight="1" thickBot="1">
      <c r="B24" s="1503" t="s">
        <v>3293</v>
      </c>
      <c r="C24" s="1504"/>
      <c r="D24" s="1470" t="s">
        <v>3184</v>
      </c>
      <c r="E24" s="1471" t="s">
        <v>2933</v>
      </c>
      <c r="F24" s="1472" t="s">
        <v>2933</v>
      </c>
      <c r="G24" s="1472" t="s">
        <v>2933</v>
      </c>
      <c r="H24" s="1472" t="s">
        <v>2933</v>
      </c>
      <c r="I24" s="1472" t="s">
        <v>2933</v>
      </c>
      <c r="J24" s="1472" t="s">
        <v>2933</v>
      </c>
      <c r="K24" s="1472" t="s">
        <v>2933</v>
      </c>
      <c r="L24" s="1472" t="s">
        <v>2933</v>
      </c>
      <c r="M24" s="1472" t="s">
        <v>2933</v>
      </c>
      <c r="N24" s="1472" t="s">
        <v>2933</v>
      </c>
      <c r="O24" s="1472" t="s">
        <v>2933</v>
      </c>
      <c r="P24" s="1472" t="s">
        <v>2933</v>
      </c>
      <c r="Q24" s="1472" t="s">
        <v>2933</v>
      </c>
      <c r="R24" s="1472">
        <v>0.04</v>
      </c>
      <c r="S24" s="1472" t="s">
        <v>2933</v>
      </c>
      <c r="T24" s="1472" t="s">
        <v>2933</v>
      </c>
      <c r="U24" s="1472" t="s">
        <v>2933</v>
      </c>
      <c r="V24" s="1472" t="s">
        <v>2933</v>
      </c>
      <c r="W24" s="1472" t="s">
        <v>2933</v>
      </c>
      <c r="X24" s="1472" t="s">
        <v>2933</v>
      </c>
      <c r="Y24" s="1472" t="s">
        <v>2933</v>
      </c>
      <c r="Z24" s="1472" t="s">
        <v>2933</v>
      </c>
      <c r="AA24" s="1472" t="s">
        <v>2933</v>
      </c>
      <c r="AB24" s="1472" t="s">
        <v>2933</v>
      </c>
      <c r="AC24" s="1472" t="s">
        <v>2933</v>
      </c>
      <c r="AD24" s="1472" t="s">
        <v>2933</v>
      </c>
      <c r="AE24" s="1472" t="s">
        <v>2933</v>
      </c>
      <c r="AF24" s="1473" t="s">
        <v>2933</v>
      </c>
      <c r="AG24" s="1089"/>
    </row>
    <row r="25" spans="2:34" ht="18.75" customHeight="1">
      <c r="B25" s="1354"/>
      <c r="C25" s="1355"/>
      <c r="D25" s="1356"/>
      <c r="E25" s="1357"/>
      <c r="F25" s="1358"/>
      <c r="G25" s="1358"/>
      <c r="H25" s="1359"/>
      <c r="I25" s="1359"/>
      <c r="J25" s="1359"/>
      <c r="K25" s="1359"/>
      <c r="L25" s="1359"/>
      <c r="M25" s="1359"/>
      <c r="N25" s="1360"/>
      <c r="O25" s="1357"/>
      <c r="P25" s="1359"/>
      <c r="Q25" s="1359"/>
      <c r="R25" s="1359"/>
      <c r="S25" s="1359"/>
      <c r="T25" s="1359"/>
      <c r="U25" s="1359"/>
      <c r="V25" s="1360"/>
      <c r="W25" s="1359"/>
      <c r="X25" s="1359"/>
      <c r="Y25" s="1359"/>
      <c r="Z25" s="1359"/>
      <c r="AA25" s="1358"/>
      <c r="AB25" s="1359"/>
      <c r="AC25" s="1359"/>
      <c r="AD25" s="1360"/>
      <c r="AE25" s="1356"/>
      <c r="AF25" s="1359"/>
      <c r="AG25" s="1089"/>
    </row>
    <row r="26" spans="2:34" ht="18.75" customHeight="1">
      <c r="B26" s="1505" t="s">
        <v>2890</v>
      </c>
      <c r="C26" s="1506"/>
      <c r="D26" s="1507" t="s">
        <v>3185</v>
      </c>
      <c r="E26" s="1507"/>
      <c r="F26" s="1507"/>
      <c r="G26" s="1507"/>
      <c r="H26" s="1214"/>
      <c r="I26" s="1214"/>
      <c r="J26" s="1214"/>
      <c r="K26" s="1214"/>
      <c r="L26" s="1214"/>
      <c r="M26" s="1214"/>
      <c r="N26" s="1214"/>
      <c r="O26" s="1214"/>
      <c r="P26" s="1214"/>
      <c r="Q26" s="1214"/>
      <c r="R26" s="1214"/>
      <c r="S26" s="1214"/>
      <c r="T26" s="1214"/>
      <c r="U26" s="1214"/>
      <c r="V26" s="1214"/>
      <c r="W26" s="1214"/>
      <c r="X26" s="1214"/>
      <c r="Y26" s="1214"/>
      <c r="Z26" s="1214"/>
      <c r="AA26" s="1214"/>
      <c r="AB26" s="1214"/>
      <c r="AC26" s="1214"/>
      <c r="AD26" s="1214"/>
      <c r="AE26" s="1214"/>
      <c r="AF26" s="1214"/>
      <c r="AG26" s="1089"/>
    </row>
    <row r="27" spans="2:34" ht="18.75" customHeight="1">
      <c r="B27" s="1341" t="s">
        <v>2892</v>
      </c>
      <c r="C27" s="1342"/>
      <c r="D27" s="1507" t="s">
        <v>3186</v>
      </c>
      <c r="E27" s="1507"/>
      <c r="F27" s="1507"/>
      <c r="G27" s="1507"/>
      <c r="H27" s="1214"/>
      <c r="I27" s="1214"/>
      <c r="J27" s="1214"/>
      <c r="K27" s="1214"/>
      <c r="L27" s="1214"/>
      <c r="M27" s="1214"/>
      <c r="N27" s="1214"/>
      <c r="O27" s="1214"/>
      <c r="P27" s="1214"/>
      <c r="Q27" s="1214"/>
      <c r="R27" s="1214"/>
      <c r="S27" s="1214"/>
      <c r="T27" s="1214"/>
      <c r="U27" s="1214"/>
      <c r="V27" s="1214"/>
      <c r="W27" s="1214"/>
      <c r="X27" s="1214"/>
      <c r="Y27" s="1214"/>
      <c r="Z27" s="1214"/>
      <c r="AA27" s="1214"/>
      <c r="AB27" s="1214"/>
      <c r="AC27" s="1214"/>
      <c r="AD27" s="1214"/>
      <c r="AE27" s="1214"/>
      <c r="AF27" s="1214"/>
      <c r="AG27" s="1089"/>
    </row>
    <row r="28" spans="2:34" ht="18.75" customHeight="1" thickBot="1">
      <c r="B28" s="1508"/>
      <c r="C28" s="1509"/>
      <c r="D28" s="1510"/>
      <c r="E28" s="1510"/>
      <c r="F28" s="1510"/>
      <c r="G28" s="1510"/>
      <c r="H28" s="1361"/>
      <c r="I28" s="1361"/>
      <c r="J28" s="1361"/>
      <c r="K28" s="1361"/>
      <c r="L28" s="1361"/>
      <c r="M28" s="1361"/>
      <c r="N28" s="1361"/>
      <c r="O28" s="1361"/>
      <c r="P28" s="1361"/>
      <c r="Q28" s="1361"/>
      <c r="R28" s="1361"/>
      <c r="S28" s="1345"/>
      <c r="T28" s="1345"/>
      <c r="U28" s="1345"/>
      <c r="V28" s="1345"/>
      <c r="W28" s="1345"/>
      <c r="X28" s="1345"/>
      <c r="Y28" s="1345"/>
      <c r="Z28" s="1345"/>
      <c r="AA28" s="1345"/>
      <c r="AB28" s="1345"/>
      <c r="AC28" s="1345"/>
      <c r="AD28" s="1345"/>
      <c r="AE28" s="1345"/>
      <c r="AF28" s="1345"/>
      <c r="AG28" s="1094"/>
    </row>
    <row r="29" spans="2:34" ht="18.75" customHeight="1">
      <c r="B29" s="1254" t="str">
        <f>+Resumen!A123</f>
        <v>.</v>
      </c>
      <c r="C29" s="1253"/>
      <c r="D29" s="1253"/>
      <c r="E29" s="1253"/>
      <c r="F29" s="1253"/>
      <c r="G29" s="1253"/>
      <c r="H29" s="1253"/>
      <c r="I29" s="1253"/>
      <c r="J29" s="1253"/>
      <c r="K29" s="1253"/>
      <c r="L29" s="1253"/>
      <c r="M29" s="1253"/>
    </row>
    <row r="30" spans="2:34" ht="18.75" customHeight="1" thickBot="1">
      <c r="B30" s="1254"/>
      <c r="C30" s="1253"/>
      <c r="D30" s="1253"/>
      <c r="E30" s="1253"/>
      <c r="F30" s="1253"/>
      <c r="G30" s="1253"/>
      <c r="H30" s="1253"/>
      <c r="I30" s="1253"/>
      <c r="J30" s="1253"/>
      <c r="K30" s="1253"/>
      <c r="L30" s="1253"/>
      <c r="M30" s="1253"/>
    </row>
    <row r="31" spans="2:34" ht="18.75" customHeight="1">
      <c r="B31" s="1525" t="s">
        <v>2857</v>
      </c>
      <c r="C31" s="1526"/>
      <c r="D31" s="1526"/>
      <c r="E31" s="1526"/>
      <c r="F31" s="1526"/>
      <c r="G31" s="1526"/>
      <c r="H31" s="1526"/>
      <c r="I31" s="1526"/>
      <c r="J31" s="1526"/>
      <c r="K31" s="1526"/>
      <c r="L31" s="1526"/>
      <c r="M31" s="1526"/>
      <c r="N31" s="1526"/>
      <c r="O31" s="1526"/>
      <c r="P31" s="1526"/>
      <c r="Q31" s="1526"/>
      <c r="R31" s="1526"/>
      <c r="S31" s="1526"/>
      <c r="T31" s="1526"/>
      <c r="U31" s="1526"/>
      <c r="V31" s="1526"/>
      <c r="W31" s="1526"/>
      <c r="X31" s="1526"/>
      <c r="Y31" s="1526"/>
      <c r="Z31" s="1526"/>
      <c r="AA31" s="1526"/>
      <c r="AB31" s="1526"/>
      <c r="AC31" s="1526"/>
      <c r="AD31" s="1526"/>
      <c r="AE31" s="1526"/>
      <c r="AF31" s="1526"/>
      <c r="AG31" s="1526"/>
      <c r="AH31" s="1527"/>
    </row>
    <row r="32" spans="2:34" ht="18.75" customHeight="1">
      <c r="B32" s="1088"/>
      <c r="C32" s="1028"/>
      <c r="D32" s="734"/>
      <c r="E32" s="734"/>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1089"/>
    </row>
    <row r="33" spans="2:34" ht="18.75" customHeight="1">
      <c r="B33" s="1031" t="s">
        <v>2858</v>
      </c>
      <c r="C33" s="1087" t="s">
        <v>3312</v>
      </c>
      <c r="D33" s="108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1089"/>
    </row>
    <row r="34" spans="2:34" ht="18.75" customHeight="1" thickBot="1">
      <c r="B34" s="1031" t="s">
        <v>2860</v>
      </c>
      <c r="C34" s="1532" t="s">
        <v>3306</v>
      </c>
      <c r="D34" s="1507"/>
      <c r="E34" s="150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1089"/>
    </row>
    <row r="35" spans="2:34" ht="18.75" customHeight="1" thickBot="1">
      <c r="B35" s="1088" t="s">
        <v>2861</v>
      </c>
      <c r="C35" s="1513" t="s">
        <v>3313</v>
      </c>
      <c r="D35" s="1514"/>
      <c r="E35" s="1514"/>
      <c r="F35" s="1514"/>
      <c r="G35" s="1514"/>
      <c r="H35" s="1514"/>
      <c r="I35" s="1514"/>
      <c r="J35" s="1514"/>
      <c r="K35" s="1514"/>
      <c r="L35" s="1514"/>
      <c r="M35" s="1514"/>
      <c r="N35" s="1514"/>
      <c r="O35" s="1514"/>
      <c r="P35" s="1514"/>
      <c r="Q35" s="1514"/>
      <c r="R35" s="1514"/>
      <c r="S35" s="1514"/>
      <c r="T35" s="1514"/>
      <c r="U35" s="1514"/>
      <c r="V35" s="1514"/>
      <c r="W35" s="1514"/>
      <c r="X35" s="1514"/>
      <c r="Y35" s="1514"/>
      <c r="Z35" s="1515"/>
      <c r="AA35" s="457"/>
      <c r="AB35" s="457"/>
      <c r="AC35" s="457"/>
      <c r="AD35" s="457"/>
      <c r="AE35" s="457"/>
      <c r="AF35" s="457"/>
      <c r="AG35" s="457"/>
      <c r="AH35" s="1089"/>
    </row>
    <row r="36" spans="2:34" ht="18.75" customHeight="1" thickBot="1">
      <c r="B36" s="1088"/>
      <c r="C36" s="1029"/>
      <c r="D36" s="1029"/>
      <c r="E36" s="1469"/>
      <c r="F36" s="1469"/>
      <c r="G36" s="1469"/>
      <c r="H36" s="1469"/>
      <c r="I36" s="1469"/>
      <c r="J36" s="1469"/>
      <c r="K36" s="1469"/>
      <c r="L36" s="1469"/>
      <c r="M36" s="1469"/>
      <c r="N36" s="1469"/>
      <c r="O36" s="1469"/>
      <c r="P36" s="1469"/>
      <c r="Q36" s="1469"/>
      <c r="R36" s="1469"/>
      <c r="S36" s="1469"/>
      <c r="T36" s="1469"/>
      <c r="U36" s="1469"/>
      <c r="V36" s="1469"/>
      <c r="W36" s="1469"/>
      <c r="X36" s="1469"/>
      <c r="Y36" s="1469"/>
      <c r="Z36" s="1469"/>
      <c r="AA36" s="457"/>
      <c r="AB36" s="457"/>
      <c r="AC36" s="457"/>
      <c r="AD36" s="457"/>
      <c r="AE36" s="457"/>
      <c r="AF36" s="457"/>
      <c r="AG36" s="457"/>
      <c r="AH36" s="1089"/>
    </row>
    <row r="37" spans="2:34" ht="18.75" customHeight="1" thickBot="1">
      <c r="B37" s="1511" t="s">
        <v>2862</v>
      </c>
      <c r="C37" s="1516" t="s">
        <v>2863</v>
      </c>
      <c r="D37" s="1511" t="s">
        <v>2864</v>
      </c>
      <c r="E37" s="1518" t="s">
        <v>2865</v>
      </c>
      <c r="F37" s="1519"/>
      <c r="G37" s="1519"/>
      <c r="H37" s="1519"/>
      <c r="I37" s="1519"/>
      <c r="J37" s="1519"/>
      <c r="K37" s="1519"/>
      <c r="L37" s="1519"/>
      <c r="M37" s="1519"/>
      <c r="N37" s="1519"/>
      <c r="O37" s="1519"/>
      <c r="P37" s="1519"/>
      <c r="Q37" s="1519"/>
      <c r="R37" s="1520"/>
      <c r="S37" s="1521" t="s">
        <v>2866</v>
      </c>
      <c r="T37" s="1522"/>
      <c r="U37" s="1522"/>
      <c r="V37" s="1522"/>
      <c r="W37" s="1522"/>
      <c r="X37" s="1522"/>
      <c r="Y37" s="1522"/>
      <c r="Z37" s="1523"/>
      <c r="AA37" s="1518" t="s">
        <v>2867</v>
      </c>
      <c r="AB37" s="1519"/>
      <c r="AC37" s="1519"/>
      <c r="AD37" s="1520"/>
      <c r="AE37" s="1533" t="s">
        <v>2868</v>
      </c>
      <c r="AF37" s="1534"/>
      <c r="AG37" s="1535"/>
      <c r="AH37" s="1089"/>
    </row>
    <row r="38" spans="2:34" ht="18.75" customHeight="1" thickBot="1">
      <c r="B38" s="1512"/>
      <c r="C38" s="1517"/>
      <c r="D38" s="1512"/>
      <c r="E38" s="1511" t="s">
        <v>2869</v>
      </c>
      <c r="F38" s="1539" t="s">
        <v>2870</v>
      </c>
      <c r="G38" s="1539" t="s">
        <v>2871</v>
      </c>
      <c r="H38" s="1521" t="s">
        <v>2872</v>
      </c>
      <c r="I38" s="1523"/>
      <c r="J38" s="1521" t="s">
        <v>2873</v>
      </c>
      <c r="K38" s="1523"/>
      <c r="L38" s="1521" t="s">
        <v>2874</v>
      </c>
      <c r="M38" s="1523"/>
      <c r="N38" s="1530" t="s">
        <v>2875</v>
      </c>
      <c r="O38" s="1531"/>
      <c r="P38" s="1522" t="s">
        <v>2876</v>
      </c>
      <c r="Q38" s="1522"/>
      <c r="R38" s="1523"/>
      <c r="S38" s="1539" t="s">
        <v>2872</v>
      </c>
      <c r="T38" s="1539" t="s">
        <v>2873</v>
      </c>
      <c r="U38" s="1539" t="s">
        <v>2874</v>
      </c>
      <c r="V38" s="1522" t="s">
        <v>2875</v>
      </c>
      <c r="W38" s="1522"/>
      <c r="X38" s="1521" t="s">
        <v>2876</v>
      </c>
      <c r="Y38" s="1522"/>
      <c r="Z38" s="1523"/>
      <c r="AA38" s="1511" t="s">
        <v>2869</v>
      </c>
      <c r="AB38" s="1511" t="s">
        <v>2877</v>
      </c>
      <c r="AC38" s="1511" t="s">
        <v>2878</v>
      </c>
      <c r="AD38" s="1511" t="s">
        <v>2879</v>
      </c>
      <c r="AE38" s="1536"/>
      <c r="AF38" s="1537"/>
      <c r="AG38" s="1538"/>
      <c r="AH38" s="1089"/>
    </row>
    <row r="39" spans="2:34" ht="18.75" customHeight="1" thickBot="1">
      <c r="B39" s="1512"/>
      <c r="C39" s="1517"/>
      <c r="D39" s="1512"/>
      <c r="E39" s="1512"/>
      <c r="F39" s="1540"/>
      <c r="G39" s="1540"/>
      <c r="H39" s="1467" t="s">
        <v>2880</v>
      </c>
      <c r="I39" s="1467" t="s">
        <v>2881</v>
      </c>
      <c r="J39" s="1467" t="s">
        <v>2880</v>
      </c>
      <c r="K39" s="1467" t="s">
        <v>2881</v>
      </c>
      <c r="L39" s="1467" t="s">
        <v>2880</v>
      </c>
      <c r="M39" s="1467" t="s">
        <v>2881</v>
      </c>
      <c r="N39" s="1466" t="s">
        <v>306</v>
      </c>
      <c r="O39" s="1135" t="s">
        <v>2882</v>
      </c>
      <c r="P39" s="1136" t="s">
        <v>2883</v>
      </c>
      <c r="Q39" s="1138" t="s">
        <v>2884</v>
      </c>
      <c r="R39" s="1135" t="s">
        <v>2885</v>
      </c>
      <c r="S39" s="1540"/>
      <c r="T39" s="1540"/>
      <c r="U39" s="1540"/>
      <c r="V39" s="1468" t="s">
        <v>306</v>
      </c>
      <c r="W39" s="1137" t="s">
        <v>2882</v>
      </c>
      <c r="X39" s="1135" t="s">
        <v>2883</v>
      </c>
      <c r="Y39" s="1138" t="s">
        <v>2884</v>
      </c>
      <c r="Z39" s="1135" t="s">
        <v>2885</v>
      </c>
      <c r="AA39" s="1512"/>
      <c r="AB39" s="1512"/>
      <c r="AC39" s="1512"/>
      <c r="AD39" s="1512"/>
      <c r="AE39" s="1465" t="s">
        <v>307</v>
      </c>
      <c r="AF39" s="1465" t="s">
        <v>2886</v>
      </c>
      <c r="AG39" s="1465" t="s">
        <v>2887</v>
      </c>
      <c r="AH39" s="1089"/>
    </row>
    <row r="40" spans="2:34" ht="18.75" customHeight="1">
      <c r="B40" s="1175" t="s">
        <v>3314</v>
      </c>
      <c r="C40" s="1160">
        <v>85</v>
      </c>
      <c r="D40" s="1043">
        <v>2</v>
      </c>
      <c r="E40" s="1043">
        <v>2</v>
      </c>
      <c r="F40" s="1044">
        <v>150</v>
      </c>
      <c r="G40" s="1044">
        <v>0</v>
      </c>
      <c r="H40" s="1477" t="s">
        <v>3315</v>
      </c>
      <c r="I40" s="1477" t="s">
        <v>3308</v>
      </c>
      <c r="J40" s="1477" t="s">
        <v>3315</v>
      </c>
      <c r="K40" s="1477" t="s">
        <v>3308</v>
      </c>
      <c r="L40" s="1043" t="s">
        <v>3275</v>
      </c>
      <c r="M40" s="1043" t="s">
        <v>3275</v>
      </c>
      <c r="N40" s="1043" t="s">
        <v>3275</v>
      </c>
      <c r="O40" s="1043" t="s">
        <v>3275</v>
      </c>
      <c r="P40" s="1477" t="s">
        <v>3310</v>
      </c>
      <c r="Q40" s="1477" t="s">
        <v>3310</v>
      </c>
      <c r="R40" s="1477" t="s">
        <v>3311</v>
      </c>
      <c r="S40" s="1043" t="s">
        <v>3275</v>
      </c>
      <c r="T40" s="1043" t="s">
        <v>3275</v>
      </c>
      <c r="U40" s="1043" t="s">
        <v>3275</v>
      </c>
      <c r="V40" s="1043" t="s">
        <v>3275</v>
      </c>
      <c r="W40" s="1043" t="s">
        <v>3275</v>
      </c>
      <c r="X40" s="1043" t="s">
        <v>3275</v>
      </c>
      <c r="Y40" s="1043" t="s">
        <v>3275</v>
      </c>
      <c r="Z40" s="1043" t="s">
        <v>3275</v>
      </c>
      <c r="AA40" s="1043" t="s">
        <v>3275</v>
      </c>
      <c r="AB40" s="1043" t="s">
        <v>3275</v>
      </c>
      <c r="AC40" s="1043" t="s">
        <v>3275</v>
      </c>
      <c r="AD40" s="1043" t="s">
        <v>3275</v>
      </c>
      <c r="AE40" s="1043" t="s">
        <v>3275</v>
      </c>
      <c r="AF40" s="1043" t="s">
        <v>3275</v>
      </c>
      <c r="AG40" s="1043" t="s">
        <v>3275</v>
      </c>
      <c r="AH40" s="1089"/>
    </row>
    <row r="41" spans="2:34" ht="18.75" customHeight="1">
      <c r="B41" s="1090"/>
      <c r="C41" s="1091"/>
      <c r="D41" s="1091">
        <v>1.0000000000000001E-33</v>
      </c>
      <c r="E41" s="1091"/>
      <c r="F41" s="1091"/>
      <c r="G41" s="1091"/>
      <c r="H41" s="1091"/>
      <c r="I41" s="1091"/>
      <c r="J41" s="1091"/>
      <c r="K41" s="1091"/>
      <c r="L41" s="1091"/>
      <c r="M41" s="1091"/>
      <c r="N41" s="1091">
        <v>1.0000000000000001E-33</v>
      </c>
      <c r="O41" s="1091"/>
      <c r="P41" s="1091"/>
      <c r="Q41" s="1091"/>
      <c r="R41" s="1091"/>
      <c r="S41" s="1091"/>
      <c r="T41" s="1091"/>
      <c r="U41" s="1091"/>
      <c r="V41" s="1091">
        <v>1.0000000000000001E-33</v>
      </c>
      <c r="W41" s="1091"/>
      <c r="X41" s="1091"/>
      <c r="Y41" s="1091"/>
      <c r="Z41" s="1091"/>
      <c r="AA41" s="1091"/>
      <c r="AB41" s="1091"/>
      <c r="AC41" s="1091"/>
      <c r="AD41" s="1091"/>
      <c r="AE41" s="1091"/>
      <c r="AF41" s="1091"/>
      <c r="AG41" s="1091"/>
      <c r="AH41" s="1081"/>
    </row>
    <row r="42" spans="2:34" ht="18.75" customHeight="1">
      <c r="B42" s="1092" t="s">
        <v>2890</v>
      </c>
      <c r="C42" s="1507" t="s">
        <v>3211</v>
      </c>
      <c r="D42" s="1507"/>
      <c r="E42" s="1507"/>
      <c r="F42" s="1507"/>
      <c r="G42" s="1464"/>
      <c r="H42" s="1464"/>
      <c r="I42" s="1464"/>
      <c r="J42" s="1464"/>
      <c r="K42" s="1464"/>
      <c r="L42" s="1464"/>
      <c r="M42" s="1464"/>
      <c r="N42" s="1464"/>
      <c r="O42" s="1464"/>
      <c r="P42" s="1464"/>
      <c r="Q42" s="1464"/>
      <c r="R42" s="1464"/>
      <c r="S42" s="1464"/>
      <c r="T42" s="1464"/>
      <c r="U42" s="1464"/>
      <c r="V42" s="1464"/>
      <c r="W42" s="1464"/>
      <c r="X42" s="1464"/>
      <c r="Y42" s="1464"/>
      <c r="Z42" s="1464"/>
      <c r="AA42" s="1464"/>
      <c r="AB42" s="1464"/>
      <c r="AC42" s="1464"/>
      <c r="AD42" s="1464"/>
      <c r="AE42" s="1464"/>
      <c r="AF42" s="1464"/>
      <c r="AG42" s="1464"/>
      <c r="AH42" s="1032"/>
    </row>
    <row r="43" spans="2:34" ht="18.75" customHeight="1">
      <c r="B43" s="1092" t="s">
        <v>2892</v>
      </c>
      <c r="C43" s="1507" t="s">
        <v>2961</v>
      </c>
      <c r="D43" s="1507"/>
      <c r="E43" s="1507"/>
      <c r="F43" s="1507"/>
      <c r="G43" s="1464"/>
      <c r="H43" s="1464"/>
      <c r="I43" s="1464"/>
      <c r="J43" s="1464"/>
      <c r="K43" s="1464"/>
      <c r="L43" s="1464"/>
      <c r="M43" s="1464"/>
      <c r="N43" s="1464"/>
      <c r="O43" s="1464"/>
      <c r="P43" s="1464"/>
      <c r="Q43" s="1464"/>
      <c r="R43" s="1464"/>
      <c r="S43" s="1464"/>
      <c r="T43" s="1464"/>
      <c r="U43" s="1464"/>
      <c r="V43" s="1464"/>
      <c r="W43" s="1464"/>
      <c r="X43" s="1464"/>
      <c r="Y43" s="1464"/>
      <c r="Z43" s="1464"/>
      <c r="AA43" s="1464"/>
      <c r="AB43" s="1464"/>
      <c r="AC43" s="1464"/>
      <c r="AD43" s="1464"/>
      <c r="AE43" s="1464"/>
      <c r="AF43" s="1464"/>
      <c r="AG43" s="1464"/>
      <c r="AH43" s="1274"/>
    </row>
    <row r="44" spans="2:34" ht="18.75" customHeight="1" thickBot="1">
      <c r="B44" s="1093"/>
      <c r="C44" s="1544"/>
      <c r="D44" s="1544"/>
      <c r="E44" s="1544"/>
      <c r="F44" s="1544"/>
      <c r="G44" s="1549"/>
      <c r="H44" s="1549"/>
      <c r="I44" s="1549"/>
      <c r="J44" s="1549"/>
      <c r="K44" s="1549"/>
      <c r="L44" s="1549"/>
      <c r="M44" s="1549"/>
      <c r="N44" s="1549"/>
      <c r="O44" s="1549"/>
      <c r="P44" s="1549"/>
      <c r="Q44" s="1549"/>
      <c r="R44" s="1549"/>
      <c r="S44" s="1549"/>
      <c r="T44" s="1549"/>
      <c r="U44" s="1549"/>
      <c r="V44" s="1549"/>
      <c r="W44" s="1549"/>
      <c r="X44" s="1549"/>
      <c r="Y44" s="1549"/>
      <c r="Z44" s="1549"/>
      <c r="AA44" s="1549"/>
      <c r="AB44" s="1549"/>
      <c r="AC44" s="1549"/>
      <c r="AD44" s="1549"/>
      <c r="AE44" s="1549"/>
      <c r="AF44" s="1549"/>
      <c r="AG44" s="1549"/>
      <c r="AH44" s="1082"/>
    </row>
    <row r="45" spans="2:34" ht="18.75" customHeight="1">
      <c r="B45" s="1254" t="str">
        <f>+B29</f>
        <v>.</v>
      </c>
      <c r="C45" s="1253"/>
      <c r="D45" s="1253"/>
      <c r="E45" s="1253"/>
      <c r="F45" s="1253"/>
      <c r="G45" s="1253"/>
      <c r="H45" s="1253"/>
      <c r="I45" s="1253"/>
      <c r="J45" s="1253"/>
      <c r="K45" s="1253"/>
      <c r="L45" s="1253"/>
      <c r="M45" s="1253"/>
    </row>
    <row r="46" spans="2:34" ht="18.75" customHeight="1" thickBot="1">
      <c r="B46" s="1254"/>
      <c r="C46" s="1253"/>
      <c r="D46" s="1253"/>
      <c r="E46" s="1253"/>
      <c r="F46" s="1253"/>
      <c r="G46" s="1253"/>
      <c r="H46" s="1253"/>
      <c r="I46" s="1253"/>
      <c r="J46" s="1253"/>
      <c r="K46" s="1253"/>
      <c r="L46" s="1253"/>
      <c r="M46" s="1253"/>
    </row>
    <row r="47" spans="2:34" ht="18.75" customHeight="1">
      <c r="B47" s="1525" t="s">
        <v>2857</v>
      </c>
      <c r="C47" s="1526"/>
      <c r="D47" s="1526"/>
      <c r="E47" s="1526"/>
      <c r="F47" s="1526"/>
      <c r="G47" s="1526"/>
      <c r="H47" s="1526"/>
      <c r="I47" s="1526"/>
      <c r="J47" s="1526"/>
      <c r="K47" s="1526"/>
      <c r="L47" s="1526"/>
      <c r="M47" s="1526"/>
      <c r="N47" s="1526"/>
      <c r="O47" s="1526"/>
      <c r="P47" s="1526"/>
      <c r="Q47" s="1526"/>
      <c r="R47" s="1526"/>
      <c r="S47" s="1526"/>
      <c r="T47" s="1526"/>
      <c r="U47" s="1526"/>
      <c r="V47" s="1526"/>
      <c r="W47" s="1526"/>
      <c r="X47" s="1526"/>
      <c r="Y47" s="1526"/>
      <c r="Z47" s="1526"/>
      <c r="AA47" s="1526"/>
      <c r="AB47" s="1526"/>
      <c r="AC47" s="1526"/>
      <c r="AD47" s="1526"/>
      <c r="AE47" s="1526"/>
      <c r="AF47" s="1526"/>
      <c r="AG47" s="1526"/>
      <c r="AH47" s="1527"/>
    </row>
    <row r="48" spans="2:34" ht="18.75" customHeight="1">
      <c r="B48" s="1088"/>
      <c r="C48" s="1028"/>
      <c r="D48" s="734"/>
      <c r="E48" s="734"/>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1089"/>
    </row>
    <row r="49" spans="2:34" ht="18.75" customHeight="1">
      <c r="B49" s="1031" t="s">
        <v>2858</v>
      </c>
      <c r="C49" s="1087" t="s">
        <v>3305</v>
      </c>
      <c r="D49" s="108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7"/>
      <c r="AE49" s="457"/>
      <c r="AF49" s="457"/>
      <c r="AG49" s="457"/>
      <c r="AH49" s="1089"/>
    </row>
    <row r="50" spans="2:34" ht="18.75" customHeight="1" thickBot="1">
      <c r="B50" s="1031" t="s">
        <v>2860</v>
      </c>
      <c r="C50" s="1532" t="s">
        <v>3306</v>
      </c>
      <c r="D50" s="1507"/>
      <c r="E50" s="150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1089"/>
    </row>
    <row r="51" spans="2:34" ht="18.75" customHeight="1" thickBot="1">
      <c r="B51" s="1088" t="s">
        <v>2861</v>
      </c>
      <c r="C51" s="1513"/>
      <c r="D51" s="1514"/>
      <c r="E51" s="1514"/>
      <c r="F51" s="1514"/>
      <c r="G51" s="1514"/>
      <c r="H51" s="1514"/>
      <c r="I51" s="1514"/>
      <c r="J51" s="1514"/>
      <c r="K51" s="1514"/>
      <c r="L51" s="1514"/>
      <c r="M51" s="1514"/>
      <c r="N51" s="1514"/>
      <c r="O51" s="1514"/>
      <c r="P51" s="1514"/>
      <c r="Q51" s="1514"/>
      <c r="R51" s="1514"/>
      <c r="S51" s="1514"/>
      <c r="T51" s="1514"/>
      <c r="U51" s="1514"/>
      <c r="V51" s="1514"/>
      <c r="W51" s="1514"/>
      <c r="X51" s="1514"/>
      <c r="Y51" s="1514"/>
      <c r="Z51" s="1515"/>
      <c r="AA51" s="457"/>
      <c r="AB51" s="457"/>
      <c r="AC51" s="457"/>
      <c r="AD51" s="457"/>
      <c r="AE51" s="457"/>
      <c r="AF51" s="457"/>
      <c r="AG51" s="457"/>
      <c r="AH51" s="1089"/>
    </row>
    <row r="52" spans="2:34" ht="18.75" customHeight="1" thickBot="1">
      <c r="B52" s="1088"/>
      <c r="C52" s="1029"/>
      <c r="D52" s="1029"/>
      <c r="E52" s="1469"/>
      <c r="F52" s="1469"/>
      <c r="G52" s="1469"/>
      <c r="H52" s="1469"/>
      <c r="I52" s="1469"/>
      <c r="J52" s="1469"/>
      <c r="K52" s="1469"/>
      <c r="L52" s="1469"/>
      <c r="M52" s="1469"/>
      <c r="N52" s="1469"/>
      <c r="O52" s="1469"/>
      <c r="P52" s="1469"/>
      <c r="Q52" s="1469"/>
      <c r="R52" s="1469"/>
      <c r="S52" s="1469"/>
      <c r="T52" s="1469"/>
      <c r="U52" s="1469"/>
      <c r="V52" s="1469"/>
      <c r="W52" s="1469"/>
      <c r="X52" s="1469"/>
      <c r="Y52" s="1469"/>
      <c r="Z52" s="1469"/>
      <c r="AA52" s="457"/>
      <c r="AB52" s="457"/>
      <c r="AC52" s="457"/>
      <c r="AD52" s="457"/>
      <c r="AE52" s="457"/>
      <c r="AF52" s="457"/>
      <c r="AG52" s="457"/>
      <c r="AH52" s="1089"/>
    </row>
    <row r="53" spans="2:34" ht="18.75" customHeight="1" thickBot="1">
      <c r="B53" s="1511" t="s">
        <v>2862</v>
      </c>
      <c r="C53" s="1516" t="s">
        <v>2863</v>
      </c>
      <c r="D53" s="1511" t="s">
        <v>2864</v>
      </c>
      <c r="E53" s="1518" t="s">
        <v>2865</v>
      </c>
      <c r="F53" s="1519"/>
      <c r="G53" s="1519"/>
      <c r="H53" s="1519"/>
      <c r="I53" s="1519"/>
      <c r="J53" s="1519"/>
      <c r="K53" s="1519"/>
      <c r="L53" s="1519"/>
      <c r="M53" s="1519"/>
      <c r="N53" s="1519"/>
      <c r="O53" s="1519"/>
      <c r="P53" s="1519"/>
      <c r="Q53" s="1519"/>
      <c r="R53" s="1520"/>
      <c r="S53" s="1521" t="s">
        <v>2866</v>
      </c>
      <c r="T53" s="1522"/>
      <c r="U53" s="1522"/>
      <c r="V53" s="1522"/>
      <c r="W53" s="1522"/>
      <c r="X53" s="1522"/>
      <c r="Y53" s="1522"/>
      <c r="Z53" s="1523"/>
      <c r="AA53" s="1518" t="s">
        <v>2867</v>
      </c>
      <c r="AB53" s="1519"/>
      <c r="AC53" s="1519"/>
      <c r="AD53" s="1520"/>
      <c r="AE53" s="1533" t="s">
        <v>2868</v>
      </c>
      <c r="AF53" s="1534"/>
      <c r="AG53" s="1535"/>
      <c r="AH53" s="1089"/>
    </row>
    <row r="54" spans="2:34" ht="18.75" customHeight="1" thickBot="1">
      <c r="B54" s="1512"/>
      <c r="C54" s="1517"/>
      <c r="D54" s="1512"/>
      <c r="E54" s="1511" t="s">
        <v>2869</v>
      </c>
      <c r="F54" s="1539" t="s">
        <v>2870</v>
      </c>
      <c r="G54" s="1539" t="s">
        <v>2871</v>
      </c>
      <c r="H54" s="1521" t="s">
        <v>2872</v>
      </c>
      <c r="I54" s="1523"/>
      <c r="J54" s="1521" t="s">
        <v>2873</v>
      </c>
      <c r="K54" s="1523"/>
      <c r="L54" s="1521" t="s">
        <v>2874</v>
      </c>
      <c r="M54" s="1523"/>
      <c r="N54" s="1530" t="s">
        <v>2875</v>
      </c>
      <c r="O54" s="1531"/>
      <c r="P54" s="1522" t="s">
        <v>2876</v>
      </c>
      <c r="Q54" s="1522"/>
      <c r="R54" s="1523"/>
      <c r="S54" s="1539" t="s">
        <v>2872</v>
      </c>
      <c r="T54" s="1539" t="s">
        <v>2873</v>
      </c>
      <c r="U54" s="1539" t="s">
        <v>2874</v>
      </c>
      <c r="V54" s="1522" t="s">
        <v>2875</v>
      </c>
      <c r="W54" s="1522"/>
      <c r="X54" s="1521" t="s">
        <v>2876</v>
      </c>
      <c r="Y54" s="1522"/>
      <c r="Z54" s="1523"/>
      <c r="AA54" s="1511" t="s">
        <v>2869</v>
      </c>
      <c r="AB54" s="1511" t="s">
        <v>2877</v>
      </c>
      <c r="AC54" s="1511" t="s">
        <v>2878</v>
      </c>
      <c r="AD54" s="1511" t="s">
        <v>2879</v>
      </c>
      <c r="AE54" s="1536"/>
      <c r="AF54" s="1537"/>
      <c r="AG54" s="1538"/>
      <c r="AH54" s="1089"/>
    </row>
    <row r="55" spans="2:34" ht="18.75" customHeight="1" thickBot="1">
      <c r="B55" s="1512"/>
      <c r="C55" s="1517"/>
      <c r="D55" s="1512"/>
      <c r="E55" s="1512"/>
      <c r="F55" s="1540"/>
      <c r="G55" s="1540"/>
      <c r="H55" s="1467" t="s">
        <v>2880</v>
      </c>
      <c r="I55" s="1467" t="s">
        <v>2881</v>
      </c>
      <c r="J55" s="1467" t="s">
        <v>2880</v>
      </c>
      <c r="K55" s="1467" t="s">
        <v>2881</v>
      </c>
      <c r="L55" s="1467" t="s">
        <v>2880</v>
      </c>
      <c r="M55" s="1467" t="s">
        <v>2881</v>
      </c>
      <c r="N55" s="1466" t="s">
        <v>306</v>
      </c>
      <c r="O55" s="1135" t="s">
        <v>2882</v>
      </c>
      <c r="P55" s="1136" t="s">
        <v>2883</v>
      </c>
      <c r="Q55" s="1138" t="s">
        <v>2884</v>
      </c>
      <c r="R55" s="1135" t="s">
        <v>2885</v>
      </c>
      <c r="S55" s="1540"/>
      <c r="T55" s="1540"/>
      <c r="U55" s="1540"/>
      <c r="V55" s="1468" t="s">
        <v>306</v>
      </c>
      <c r="W55" s="1137" t="s">
        <v>2882</v>
      </c>
      <c r="X55" s="1135" t="s">
        <v>2883</v>
      </c>
      <c r="Y55" s="1138" t="s">
        <v>2884</v>
      </c>
      <c r="Z55" s="1135" t="s">
        <v>2885</v>
      </c>
      <c r="AA55" s="1512"/>
      <c r="AB55" s="1512"/>
      <c r="AC55" s="1512"/>
      <c r="AD55" s="1512"/>
      <c r="AE55" s="1465" t="s">
        <v>307</v>
      </c>
      <c r="AF55" s="1465" t="s">
        <v>2886</v>
      </c>
      <c r="AG55" s="1465" t="s">
        <v>2887</v>
      </c>
      <c r="AH55" s="1089"/>
    </row>
    <row r="56" spans="2:34" ht="18.75" customHeight="1" thickBot="1">
      <c r="B56" s="1478" t="s">
        <v>495</v>
      </c>
      <c r="C56" s="1122">
        <v>85</v>
      </c>
      <c r="D56" s="1293">
        <v>3</v>
      </c>
      <c r="E56" s="1293">
        <v>3</v>
      </c>
      <c r="F56" s="1479">
        <v>375</v>
      </c>
      <c r="G56" s="1293">
        <v>0</v>
      </c>
      <c r="H56" s="1480" t="s">
        <v>3307</v>
      </c>
      <c r="I56" s="1480" t="s">
        <v>3308</v>
      </c>
      <c r="J56" s="1480" t="s">
        <v>3307</v>
      </c>
      <c r="K56" s="1480" t="s">
        <v>3308</v>
      </c>
      <c r="L56" s="1293" t="s">
        <v>3275</v>
      </c>
      <c r="M56" s="1293" t="s">
        <v>3275</v>
      </c>
      <c r="N56" s="1481" t="s">
        <v>3309</v>
      </c>
      <c r="O56" s="1293"/>
      <c r="P56" s="1480" t="s">
        <v>3310</v>
      </c>
      <c r="Q56" s="1480" t="s">
        <v>3310</v>
      </c>
      <c r="R56" s="1480" t="s">
        <v>3311</v>
      </c>
      <c r="S56" s="1293"/>
      <c r="T56" s="1293"/>
      <c r="U56" s="1293"/>
      <c r="V56" s="1293"/>
      <c r="W56" s="1293"/>
      <c r="X56" s="1293"/>
      <c r="Y56" s="1293"/>
      <c r="Z56" s="1293"/>
      <c r="AA56" s="1293"/>
      <c r="AB56" s="1293"/>
      <c r="AC56" s="1293"/>
      <c r="AD56" s="1293"/>
      <c r="AE56" s="1293"/>
      <c r="AF56" s="1293"/>
      <c r="AG56" s="1293"/>
      <c r="AH56" s="1089"/>
    </row>
    <row r="57" spans="2:34" ht="18.75" customHeight="1">
      <c r="B57" s="1090"/>
      <c r="C57" s="1091"/>
      <c r="D57" s="1091">
        <v>1.0000000000000001E-33</v>
      </c>
      <c r="E57" s="1091"/>
      <c r="F57" s="1091"/>
      <c r="G57" s="1091"/>
      <c r="H57" s="1091"/>
      <c r="I57" s="1091"/>
      <c r="J57" s="1091"/>
      <c r="K57" s="1091"/>
      <c r="L57" s="1091"/>
      <c r="M57" s="1091"/>
      <c r="N57" s="1091">
        <v>1.0000000000000001E-33</v>
      </c>
      <c r="O57" s="1091"/>
      <c r="P57" s="1091"/>
      <c r="Q57" s="1091"/>
      <c r="R57" s="1091"/>
      <c r="S57" s="1091"/>
      <c r="T57" s="1091"/>
      <c r="U57" s="1091"/>
      <c r="V57" s="1091">
        <v>1.0000000000000001E-33</v>
      </c>
      <c r="W57" s="1091"/>
      <c r="X57" s="1091"/>
      <c r="Y57" s="1091"/>
      <c r="Z57" s="1091"/>
      <c r="AA57" s="1091"/>
      <c r="AB57" s="1091"/>
      <c r="AC57" s="1091"/>
      <c r="AD57" s="1091"/>
      <c r="AE57" s="1091"/>
      <c r="AF57" s="1091"/>
      <c r="AG57" s="1091"/>
      <c r="AH57" s="1081"/>
    </row>
    <row r="58" spans="2:34" ht="18.75" customHeight="1">
      <c r="B58" s="1092" t="s">
        <v>2890</v>
      </c>
      <c r="C58" s="1507" t="s">
        <v>3211</v>
      </c>
      <c r="D58" s="1507"/>
      <c r="E58" s="1507"/>
      <c r="F58" s="1507"/>
      <c r="G58" s="1464"/>
      <c r="H58" s="1464"/>
      <c r="I58" s="1464"/>
      <c r="J58" s="1464"/>
      <c r="K58" s="1464"/>
      <c r="L58" s="1464"/>
      <c r="M58" s="1464"/>
      <c r="N58" s="1464"/>
      <c r="O58" s="1464"/>
      <c r="P58" s="1464"/>
      <c r="Q58" s="1464"/>
      <c r="R58" s="1464"/>
      <c r="S58" s="1464"/>
      <c r="T58" s="1464"/>
      <c r="U58" s="1464"/>
      <c r="V58" s="1464"/>
      <c r="W58" s="1464"/>
      <c r="X58" s="1464"/>
      <c r="Y58" s="1464"/>
      <c r="Z58" s="1464"/>
      <c r="AA58" s="1464"/>
      <c r="AB58" s="1464"/>
      <c r="AC58" s="1464"/>
      <c r="AD58" s="1464"/>
      <c r="AE58" s="1464"/>
      <c r="AF58" s="1464"/>
      <c r="AG58" s="1464"/>
      <c r="AH58" s="1032"/>
    </row>
    <row r="59" spans="2:34" ht="18.75" customHeight="1">
      <c r="B59" s="1092" t="s">
        <v>2892</v>
      </c>
      <c r="C59" s="1507" t="s">
        <v>2961</v>
      </c>
      <c r="D59" s="1507"/>
      <c r="E59" s="1507"/>
      <c r="F59" s="1507"/>
      <c r="G59" s="1464"/>
      <c r="H59" s="1464"/>
      <c r="I59" s="1464"/>
      <c r="J59" s="1464"/>
      <c r="K59" s="1464"/>
      <c r="L59" s="1464"/>
      <c r="M59" s="1464"/>
      <c r="N59" s="1464"/>
      <c r="O59" s="1464"/>
      <c r="P59" s="1464"/>
      <c r="Q59" s="1464"/>
      <c r="R59" s="1464"/>
      <c r="S59" s="1464"/>
      <c r="T59" s="1464"/>
      <c r="U59" s="1464"/>
      <c r="V59" s="1464"/>
      <c r="W59" s="1464"/>
      <c r="X59" s="1464"/>
      <c r="Y59" s="1464"/>
      <c r="Z59" s="1464"/>
      <c r="AA59" s="1464"/>
      <c r="AB59" s="1464"/>
      <c r="AC59" s="1464"/>
      <c r="AD59" s="1464"/>
      <c r="AE59" s="1464"/>
      <c r="AF59" s="1464"/>
      <c r="AG59" s="1464"/>
      <c r="AH59" s="1274"/>
    </row>
    <row r="60" spans="2:34" ht="18.75" customHeight="1" thickBot="1">
      <c r="B60" s="1093"/>
      <c r="C60" s="1544"/>
      <c r="D60" s="1544"/>
      <c r="E60" s="1544"/>
      <c r="F60" s="1544"/>
      <c r="G60" s="1549"/>
      <c r="H60" s="1549"/>
      <c r="I60" s="1549"/>
      <c r="J60" s="1549"/>
      <c r="K60" s="1549"/>
      <c r="L60" s="1549"/>
      <c r="M60" s="1549"/>
      <c r="N60" s="1549"/>
      <c r="O60" s="1549"/>
      <c r="P60" s="1549"/>
      <c r="Q60" s="1549"/>
      <c r="R60" s="1549"/>
      <c r="S60" s="1549"/>
      <c r="T60" s="1549"/>
      <c r="U60" s="1549"/>
      <c r="V60" s="1549"/>
      <c r="W60" s="1549"/>
      <c r="X60" s="1549"/>
      <c r="Y60" s="1549"/>
      <c r="Z60" s="1549"/>
      <c r="AA60" s="1549"/>
      <c r="AB60" s="1549"/>
      <c r="AC60" s="1549"/>
      <c r="AD60" s="1549"/>
      <c r="AE60" s="1549"/>
      <c r="AF60" s="1549"/>
      <c r="AG60" s="1549"/>
      <c r="AH60" s="1082"/>
    </row>
    <row r="61" spans="2:34" ht="18.75" customHeight="1">
      <c r="B61" s="1254" t="str">
        <f>+B45</f>
        <v>.</v>
      </c>
      <c r="C61" s="1253"/>
      <c r="D61" s="1253"/>
      <c r="E61" s="1253"/>
      <c r="F61" s="1253"/>
      <c r="G61" s="1253"/>
      <c r="H61" s="1253"/>
      <c r="I61" s="1253"/>
      <c r="J61" s="1253"/>
      <c r="K61" s="1253"/>
      <c r="L61" s="1253"/>
      <c r="M61" s="1253"/>
    </row>
    <row r="62" spans="2:34" ht="18.75" customHeight="1" thickBot="1">
      <c r="B62" s="1254"/>
      <c r="C62" s="1253"/>
      <c r="D62" s="1253"/>
      <c r="E62" s="1253"/>
      <c r="F62" s="1253"/>
      <c r="G62" s="1253"/>
      <c r="H62" s="1253"/>
      <c r="I62" s="1253"/>
      <c r="J62" s="1253"/>
      <c r="K62" s="1253"/>
      <c r="L62" s="1253"/>
      <c r="M62" s="1253"/>
    </row>
    <row r="63" spans="2:34" ht="18.75" customHeight="1">
      <c r="B63" s="1525" t="s">
        <v>2857</v>
      </c>
      <c r="C63" s="1526"/>
      <c r="D63" s="1526"/>
      <c r="E63" s="1526"/>
      <c r="F63" s="1526"/>
      <c r="G63" s="1526"/>
      <c r="H63" s="1526"/>
      <c r="I63" s="1526"/>
      <c r="J63" s="1526"/>
      <c r="K63" s="1526"/>
      <c r="L63" s="1526"/>
      <c r="M63" s="1526"/>
      <c r="N63" s="1526"/>
      <c r="O63" s="1526"/>
      <c r="P63" s="1526"/>
      <c r="Q63" s="1526"/>
      <c r="R63" s="1526"/>
      <c r="S63" s="1526"/>
      <c r="T63" s="1526"/>
      <c r="U63" s="1526"/>
      <c r="V63" s="1526"/>
      <c r="W63" s="1526"/>
      <c r="X63" s="1526"/>
      <c r="Y63" s="1526"/>
      <c r="Z63" s="1526"/>
      <c r="AA63" s="1526"/>
      <c r="AB63" s="1526"/>
      <c r="AC63" s="1526"/>
      <c r="AD63" s="1526"/>
      <c r="AE63" s="1526"/>
      <c r="AF63" s="1526"/>
      <c r="AG63" s="1526"/>
      <c r="AH63" s="1527"/>
    </row>
    <row r="64" spans="2:34" ht="18.75" customHeight="1">
      <c r="B64" s="1088"/>
      <c r="C64" s="1028"/>
      <c r="D64" s="734"/>
      <c r="E64" s="734"/>
      <c r="F64" s="457"/>
      <c r="G64" s="457"/>
      <c r="H64" s="457"/>
      <c r="I64" s="457"/>
      <c r="J64" s="457"/>
      <c r="K64" s="457"/>
      <c r="L64" s="457"/>
      <c r="M64" s="457"/>
      <c r="N64" s="457"/>
      <c r="O64" s="457"/>
      <c r="P64" s="457"/>
      <c r="Q64" s="457"/>
      <c r="R64" s="457"/>
      <c r="S64" s="457"/>
      <c r="T64" s="457"/>
      <c r="U64" s="457"/>
      <c r="V64" s="457"/>
      <c r="W64" s="457"/>
      <c r="X64" s="457"/>
      <c r="Y64" s="457"/>
      <c r="Z64" s="457"/>
      <c r="AA64" s="457"/>
      <c r="AB64" s="457"/>
      <c r="AC64" s="457"/>
      <c r="AD64" s="457"/>
      <c r="AE64" s="457"/>
      <c r="AF64" s="457"/>
      <c r="AG64" s="457"/>
      <c r="AH64" s="1089"/>
    </row>
    <row r="65" spans="2:34" ht="18.75" customHeight="1">
      <c r="B65" s="1031" t="s">
        <v>2858</v>
      </c>
      <c r="C65" s="1087" t="s">
        <v>3269</v>
      </c>
      <c r="D65" s="1087"/>
      <c r="E65" s="457"/>
      <c r="F65" s="457"/>
      <c r="G65" s="457"/>
      <c r="H65" s="457"/>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1089"/>
    </row>
    <row r="66" spans="2:34" ht="18.75" customHeight="1" thickBot="1">
      <c r="B66" s="1031" t="s">
        <v>2860</v>
      </c>
      <c r="C66" s="1528" t="s">
        <v>3270</v>
      </c>
      <c r="D66" s="1529"/>
      <c r="E66" s="1529"/>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1089"/>
    </row>
    <row r="67" spans="2:34" ht="49.5" customHeight="1" thickBot="1">
      <c r="B67" s="1088" t="s">
        <v>2861</v>
      </c>
      <c r="C67" s="1513" t="s">
        <v>3271</v>
      </c>
      <c r="D67" s="1514"/>
      <c r="E67" s="1514"/>
      <c r="F67" s="1514"/>
      <c r="G67" s="1514"/>
      <c r="H67" s="1514"/>
      <c r="I67" s="1514"/>
      <c r="J67" s="1514"/>
      <c r="K67" s="1514"/>
      <c r="L67" s="1514"/>
      <c r="M67" s="1514"/>
      <c r="N67" s="1514"/>
      <c r="O67" s="1514"/>
      <c r="P67" s="1514"/>
      <c r="Q67" s="1514"/>
      <c r="R67" s="1514"/>
      <c r="S67" s="1514"/>
      <c r="T67" s="1514"/>
      <c r="U67" s="1514"/>
      <c r="V67" s="1514"/>
      <c r="W67" s="1514"/>
      <c r="X67" s="1514"/>
      <c r="Y67" s="1514"/>
      <c r="Z67" s="1515"/>
      <c r="AA67" s="457"/>
      <c r="AB67" s="457"/>
      <c r="AC67" s="457"/>
      <c r="AD67" s="457"/>
      <c r="AE67" s="457"/>
      <c r="AF67" s="457"/>
      <c r="AG67" s="457"/>
      <c r="AH67" s="1089"/>
    </row>
    <row r="68" spans="2:34" ht="18.75" customHeight="1" thickBot="1">
      <c r="B68" s="1088"/>
      <c r="C68" s="1029"/>
      <c r="D68" s="1029"/>
      <c r="E68" s="1435"/>
      <c r="F68" s="1435"/>
      <c r="G68" s="1435"/>
      <c r="H68" s="1435"/>
      <c r="I68" s="1435"/>
      <c r="J68" s="1435"/>
      <c r="K68" s="1435"/>
      <c r="L68" s="1435"/>
      <c r="M68" s="1435"/>
      <c r="N68" s="1435"/>
      <c r="O68" s="1435"/>
      <c r="P68" s="1435"/>
      <c r="Q68" s="1435"/>
      <c r="R68" s="1435"/>
      <c r="S68" s="1435"/>
      <c r="T68" s="1435"/>
      <c r="U68" s="1435"/>
      <c r="V68" s="1435"/>
      <c r="W68" s="1435"/>
      <c r="X68" s="1435"/>
      <c r="Y68" s="1435"/>
      <c r="Z68" s="1435"/>
      <c r="AA68" s="457"/>
      <c r="AB68" s="457"/>
      <c r="AC68" s="457"/>
      <c r="AD68" s="457"/>
      <c r="AE68" s="457"/>
      <c r="AF68" s="457"/>
      <c r="AG68" s="457"/>
      <c r="AH68" s="1089"/>
    </row>
    <row r="69" spans="2:34" ht="18.75" customHeight="1" thickBot="1">
      <c r="B69" s="1511" t="s">
        <v>2862</v>
      </c>
      <c r="C69" s="1516" t="s">
        <v>2863</v>
      </c>
      <c r="D69" s="1511" t="s">
        <v>2864</v>
      </c>
      <c r="E69" s="1518" t="s">
        <v>2865</v>
      </c>
      <c r="F69" s="1519"/>
      <c r="G69" s="1519"/>
      <c r="H69" s="1519"/>
      <c r="I69" s="1519"/>
      <c r="J69" s="1519"/>
      <c r="K69" s="1519"/>
      <c r="L69" s="1519"/>
      <c r="M69" s="1519"/>
      <c r="N69" s="1519"/>
      <c r="O69" s="1519"/>
      <c r="P69" s="1519"/>
      <c r="Q69" s="1519"/>
      <c r="R69" s="1520"/>
      <c r="S69" s="1521" t="s">
        <v>2866</v>
      </c>
      <c r="T69" s="1522"/>
      <c r="U69" s="1522"/>
      <c r="V69" s="1522"/>
      <c r="W69" s="1522"/>
      <c r="X69" s="1522"/>
      <c r="Y69" s="1522"/>
      <c r="Z69" s="1523"/>
      <c r="AA69" s="1518" t="s">
        <v>2867</v>
      </c>
      <c r="AB69" s="1519"/>
      <c r="AC69" s="1519"/>
      <c r="AD69" s="1520"/>
      <c r="AE69" s="1533" t="s">
        <v>2868</v>
      </c>
      <c r="AF69" s="1534"/>
      <c r="AG69" s="1535"/>
      <c r="AH69" s="1089"/>
    </row>
    <row r="70" spans="2:34" ht="18.75" customHeight="1" thickBot="1">
      <c r="B70" s="1512"/>
      <c r="C70" s="1517"/>
      <c r="D70" s="1512"/>
      <c r="E70" s="1511" t="s">
        <v>2869</v>
      </c>
      <c r="F70" s="1539" t="s">
        <v>2870</v>
      </c>
      <c r="G70" s="1539" t="s">
        <v>2871</v>
      </c>
      <c r="H70" s="1521" t="s">
        <v>2872</v>
      </c>
      <c r="I70" s="1523"/>
      <c r="J70" s="1521" t="s">
        <v>2873</v>
      </c>
      <c r="K70" s="1523"/>
      <c r="L70" s="1521" t="s">
        <v>2874</v>
      </c>
      <c r="M70" s="1523"/>
      <c r="N70" s="1530" t="s">
        <v>2875</v>
      </c>
      <c r="O70" s="1531"/>
      <c r="P70" s="1522" t="s">
        <v>2876</v>
      </c>
      <c r="Q70" s="1522"/>
      <c r="R70" s="1523"/>
      <c r="S70" s="1539" t="s">
        <v>2872</v>
      </c>
      <c r="T70" s="1539" t="s">
        <v>2873</v>
      </c>
      <c r="U70" s="1539" t="s">
        <v>2874</v>
      </c>
      <c r="V70" s="1522" t="s">
        <v>2875</v>
      </c>
      <c r="W70" s="1522"/>
      <c r="X70" s="1521" t="s">
        <v>2876</v>
      </c>
      <c r="Y70" s="1522"/>
      <c r="Z70" s="1523"/>
      <c r="AA70" s="1511" t="s">
        <v>2869</v>
      </c>
      <c r="AB70" s="1511" t="s">
        <v>2877</v>
      </c>
      <c r="AC70" s="1511" t="s">
        <v>2878</v>
      </c>
      <c r="AD70" s="1511" t="s">
        <v>2879</v>
      </c>
      <c r="AE70" s="1536"/>
      <c r="AF70" s="1537"/>
      <c r="AG70" s="1538"/>
      <c r="AH70" s="1089"/>
    </row>
    <row r="71" spans="2:34" ht="18.75" customHeight="1" thickBot="1">
      <c r="B71" s="1512"/>
      <c r="C71" s="1517"/>
      <c r="D71" s="1512"/>
      <c r="E71" s="1512"/>
      <c r="F71" s="1540"/>
      <c r="G71" s="1540"/>
      <c r="H71" s="1430" t="s">
        <v>2880</v>
      </c>
      <c r="I71" s="1430" t="s">
        <v>2881</v>
      </c>
      <c r="J71" s="1430" t="s">
        <v>2880</v>
      </c>
      <c r="K71" s="1430" t="s">
        <v>2881</v>
      </c>
      <c r="L71" s="1430" t="s">
        <v>2880</v>
      </c>
      <c r="M71" s="1430" t="s">
        <v>2881</v>
      </c>
      <c r="N71" s="1429" t="s">
        <v>306</v>
      </c>
      <c r="O71" s="1135" t="s">
        <v>2882</v>
      </c>
      <c r="P71" s="1136" t="s">
        <v>2883</v>
      </c>
      <c r="Q71" s="1138" t="s">
        <v>2884</v>
      </c>
      <c r="R71" s="1135" t="s">
        <v>2885</v>
      </c>
      <c r="S71" s="1540"/>
      <c r="T71" s="1540"/>
      <c r="U71" s="1540"/>
      <c r="V71" s="1431" t="s">
        <v>306</v>
      </c>
      <c r="W71" s="1137" t="s">
        <v>2882</v>
      </c>
      <c r="X71" s="1135" t="s">
        <v>2883</v>
      </c>
      <c r="Y71" s="1138" t="s">
        <v>2884</v>
      </c>
      <c r="Z71" s="1135" t="s">
        <v>2885</v>
      </c>
      <c r="AA71" s="1512"/>
      <c r="AB71" s="1512"/>
      <c r="AC71" s="1512"/>
      <c r="AD71" s="1512"/>
      <c r="AE71" s="1427" t="s">
        <v>307</v>
      </c>
      <c r="AF71" s="1427" t="s">
        <v>2886</v>
      </c>
      <c r="AG71" s="1427" t="s">
        <v>2887</v>
      </c>
      <c r="AH71" s="1089"/>
    </row>
    <row r="72" spans="2:34" ht="18.75" customHeight="1">
      <c r="B72" s="1175" t="s">
        <v>3272</v>
      </c>
      <c r="C72" s="1145">
        <v>935</v>
      </c>
      <c r="D72" s="1366"/>
      <c r="E72" s="1440">
        <v>6.2</v>
      </c>
      <c r="F72" s="1147">
        <v>150</v>
      </c>
      <c r="G72" s="1147">
        <v>0</v>
      </c>
      <c r="H72" s="1441" t="s">
        <v>3273</v>
      </c>
      <c r="I72" s="1441" t="s">
        <v>3274</v>
      </c>
      <c r="J72" s="1442" t="s">
        <v>3273</v>
      </c>
      <c r="K72" s="1441" t="s">
        <v>3274</v>
      </c>
      <c r="L72" s="1149" t="s">
        <v>3275</v>
      </c>
      <c r="M72" s="1149" t="s">
        <v>3275</v>
      </c>
      <c r="N72" s="1149" t="s">
        <v>3276</v>
      </c>
      <c r="O72" s="1149"/>
      <c r="P72" s="1441" t="s">
        <v>3277</v>
      </c>
      <c r="Q72" s="1441" t="s">
        <v>3277</v>
      </c>
      <c r="R72" s="1441" t="s">
        <v>3273</v>
      </c>
      <c r="S72" s="1149" t="s">
        <v>3275</v>
      </c>
      <c r="T72" s="1149" t="s">
        <v>3275</v>
      </c>
      <c r="U72" s="1149" t="s">
        <v>3275</v>
      </c>
      <c r="V72" s="1149" t="s">
        <v>3275</v>
      </c>
      <c r="W72" s="1149" t="s">
        <v>3275</v>
      </c>
      <c r="X72" s="1149" t="s">
        <v>3275</v>
      </c>
      <c r="Y72" s="1149" t="s">
        <v>3275</v>
      </c>
      <c r="Z72" s="1149" t="s">
        <v>3275</v>
      </c>
      <c r="AA72" s="1149" t="s">
        <v>3275</v>
      </c>
      <c r="AB72" s="1149" t="s">
        <v>3275</v>
      </c>
      <c r="AC72" s="1149" t="s">
        <v>3275</v>
      </c>
      <c r="AD72" s="1149" t="s">
        <v>3275</v>
      </c>
      <c r="AE72" s="1149" t="s">
        <v>3275</v>
      </c>
      <c r="AF72" s="1149" t="s">
        <v>3275</v>
      </c>
      <c r="AG72" s="1150" t="s">
        <v>3275</v>
      </c>
      <c r="AH72" s="1089"/>
    </row>
    <row r="73" spans="2:34" ht="18.75" customHeight="1" thickBot="1">
      <c r="B73" s="1447" t="s">
        <v>3278</v>
      </c>
      <c r="C73" s="1154">
        <v>936</v>
      </c>
      <c r="D73" s="1443"/>
      <c r="E73" s="1444">
        <v>12</v>
      </c>
      <c r="F73" s="1445">
        <v>100</v>
      </c>
      <c r="G73" s="1156">
        <v>0</v>
      </c>
      <c r="H73" s="1445" t="s">
        <v>3273</v>
      </c>
      <c r="I73" s="1445" t="s">
        <v>3274</v>
      </c>
      <c r="J73" s="1446" t="s">
        <v>3273</v>
      </c>
      <c r="K73" s="1445" t="s">
        <v>3274</v>
      </c>
      <c r="L73" s="1158" t="s">
        <v>3275</v>
      </c>
      <c r="M73" s="1158" t="s">
        <v>3275</v>
      </c>
      <c r="N73" s="1158"/>
      <c r="O73" s="1158"/>
      <c r="P73" s="1445" t="s">
        <v>3277</v>
      </c>
      <c r="Q73" s="1445" t="s">
        <v>3277</v>
      </c>
      <c r="R73" s="1445" t="s">
        <v>3273</v>
      </c>
      <c r="S73" s="1158" t="s">
        <v>3275</v>
      </c>
      <c r="T73" s="1158" t="s">
        <v>3275</v>
      </c>
      <c r="U73" s="1158" t="s">
        <v>3275</v>
      </c>
      <c r="V73" s="1158" t="s">
        <v>3275</v>
      </c>
      <c r="W73" s="1158" t="s">
        <v>3275</v>
      </c>
      <c r="X73" s="1158" t="s">
        <v>3275</v>
      </c>
      <c r="Y73" s="1158" t="s">
        <v>3275</v>
      </c>
      <c r="Z73" s="1158" t="s">
        <v>3275</v>
      </c>
      <c r="AA73" s="1158" t="s">
        <v>3275</v>
      </c>
      <c r="AB73" s="1158" t="s">
        <v>3275</v>
      </c>
      <c r="AC73" s="1158" t="s">
        <v>3275</v>
      </c>
      <c r="AD73" s="1158" t="s">
        <v>3275</v>
      </c>
      <c r="AE73" s="1158" t="s">
        <v>3275</v>
      </c>
      <c r="AF73" s="1158" t="s">
        <v>3275</v>
      </c>
      <c r="AG73" s="1159" t="s">
        <v>3275</v>
      </c>
      <c r="AH73" s="1032"/>
    </row>
    <row r="74" spans="2:34" ht="18.75" customHeight="1">
      <c r="B74" s="1090"/>
      <c r="C74" s="1091"/>
      <c r="D74" s="1091">
        <v>1.0000000000000001E-33</v>
      </c>
      <c r="E74" s="1091"/>
      <c r="F74" s="1091"/>
      <c r="G74" s="1091"/>
      <c r="H74" s="1091"/>
      <c r="I74" s="1091"/>
      <c r="J74" s="1091"/>
      <c r="K74" s="1091"/>
      <c r="L74" s="1091"/>
      <c r="M74" s="1091"/>
      <c r="N74" s="1091">
        <v>1.0000000000000001E-33</v>
      </c>
      <c r="O74" s="1091"/>
      <c r="P74" s="1091"/>
      <c r="Q74" s="1091"/>
      <c r="R74" s="1091"/>
      <c r="S74" s="1091"/>
      <c r="T74" s="1091"/>
      <c r="U74" s="1091"/>
      <c r="V74" s="1091">
        <v>1.0000000000000001E-33</v>
      </c>
      <c r="W74" s="1091"/>
      <c r="X74" s="1091"/>
      <c r="Y74" s="1091"/>
      <c r="Z74" s="1091"/>
      <c r="AA74" s="1091"/>
      <c r="AB74" s="1091"/>
      <c r="AC74" s="1091"/>
      <c r="AD74" s="1091"/>
      <c r="AE74" s="1091"/>
      <c r="AF74" s="1091"/>
      <c r="AG74" s="1091"/>
      <c r="AH74" s="1081"/>
    </row>
    <row r="75" spans="2:34" ht="18.75" customHeight="1">
      <c r="B75" s="1092" t="s">
        <v>2890</v>
      </c>
      <c r="C75" s="1507" t="s">
        <v>3211</v>
      </c>
      <c r="D75" s="1507"/>
      <c r="E75" s="1507"/>
      <c r="F75" s="1507"/>
      <c r="G75" s="1428"/>
      <c r="H75" s="1428"/>
      <c r="I75" s="1428"/>
      <c r="J75" s="1428"/>
      <c r="K75" s="1428"/>
      <c r="L75" s="1428"/>
      <c r="M75" s="1428"/>
      <c r="N75" s="1428"/>
      <c r="O75" s="1428"/>
      <c r="P75" s="1428"/>
      <c r="Q75" s="1428"/>
      <c r="R75" s="1428"/>
      <c r="S75" s="1428"/>
      <c r="T75" s="1428"/>
      <c r="U75" s="1428"/>
      <c r="V75" s="1428"/>
      <c r="W75" s="1428"/>
      <c r="X75" s="1428"/>
      <c r="Y75" s="1428"/>
      <c r="Z75" s="1428"/>
      <c r="AA75" s="1428"/>
      <c r="AB75" s="1428"/>
      <c r="AC75" s="1428"/>
      <c r="AD75" s="1428"/>
      <c r="AE75" s="1428"/>
      <c r="AF75" s="1428"/>
      <c r="AG75" s="1428"/>
      <c r="AH75" s="1032"/>
    </row>
    <row r="76" spans="2:34" ht="18.75" customHeight="1">
      <c r="B76" s="1092" t="s">
        <v>2892</v>
      </c>
      <c r="C76" s="1507" t="s">
        <v>2961</v>
      </c>
      <c r="D76" s="1507"/>
      <c r="E76" s="1507"/>
      <c r="F76" s="1507"/>
      <c r="G76" s="1428"/>
      <c r="H76" s="1428"/>
      <c r="I76" s="1428"/>
      <c r="J76" s="1428"/>
      <c r="K76" s="1428"/>
      <c r="L76" s="1428"/>
      <c r="M76" s="1428"/>
      <c r="N76" s="1428"/>
      <c r="O76" s="1428"/>
      <c r="P76" s="1428"/>
      <c r="Q76" s="1428"/>
      <c r="R76" s="1428"/>
      <c r="S76" s="1428"/>
      <c r="T76" s="1428"/>
      <c r="U76" s="1428"/>
      <c r="V76" s="1428"/>
      <c r="W76" s="1428"/>
      <c r="X76" s="1428"/>
      <c r="Y76" s="1428"/>
      <c r="Z76" s="1428"/>
      <c r="AA76" s="1428"/>
      <c r="AB76" s="1428"/>
      <c r="AC76" s="1428"/>
      <c r="AD76" s="1428"/>
      <c r="AE76" s="1428"/>
      <c r="AF76" s="1428"/>
      <c r="AG76" s="1428"/>
      <c r="AH76" s="1274"/>
    </row>
    <row r="77" spans="2:34" ht="18.75" customHeight="1" thickBot="1">
      <c r="B77" s="1093"/>
      <c r="C77" s="1544"/>
      <c r="D77" s="1544"/>
      <c r="E77" s="1544"/>
      <c r="F77" s="1544"/>
      <c r="G77" s="1549"/>
      <c r="H77" s="1549"/>
      <c r="I77" s="1549"/>
      <c r="J77" s="1549"/>
      <c r="K77" s="1549"/>
      <c r="L77" s="1549"/>
      <c r="M77" s="1549"/>
      <c r="N77" s="1549"/>
      <c r="O77" s="1549"/>
      <c r="P77" s="1549"/>
      <c r="Q77" s="1549"/>
      <c r="R77" s="1549"/>
      <c r="S77" s="1549"/>
      <c r="T77" s="1549"/>
      <c r="U77" s="1549"/>
      <c r="V77" s="1549"/>
      <c r="W77" s="1549"/>
      <c r="X77" s="1549"/>
      <c r="Y77" s="1549"/>
      <c r="Z77" s="1549"/>
      <c r="AA77" s="1549"/>
      <c r="AB77" s="1549"/>
      <c r="AC77" s="1549"/>
      <c r="AD77" s="1549"/>
      <c r="AE77" s="1549"/>
      <c r="AF77" s="1549"/>
      <c r="AG77" s="1549"/>
      <c r="AH77" s="1082"/>
    </row>
    <row r="78" spans="2:34" ht="18.75" customHeight="1">
      <c r="B78" s="1254" t="str">
        <f>+B61</f>
        <v>.</v>
      </c>
      <c r="C78" s="1253"/>
      <c r="D78" s="1253"/>
      <c r="E78" s="1253"/>
      <c r="F78" s="1253"/>
      <c r="G78" s="1253"/>
      <c r="H78" s="1253"/>
      <c r="I78" s="1253"/>
      <c r="J78" s="1253"/>
      <c r="K78" s="1253"/>
      <c r="L78" s="1253"/>
      <c r="M78" s="1253"/>
    </row>
    <row r="79" spans="2:34" ht="18.75" customHeight="1" thickBot="1">
      <c r="B79" s="1254"/>
      <c r="C79" s="1253"/>
      <c r="D79" s="1253"/>
      <c r="E79" s="1253"/>
      <c r="F79" s="1253"/>
      <c r="G79" s="1253"/>
      <c r="H79" s="1253"/>
      <c r="I79" s="1253"/>
      <c r="J79" s="1253"/>
      <c r="K79" s="1253"/>
      <c r="L79" s="1253"/>
      <c r="M79" s="1253"/>
    </row>
    <row r="80" spans="2:34" ht="18.75" customHeight="1">
      <c r="B80" s="1525" t="s">
        <v>2857</v>
      </c>
      <c r="C80" s="1526"/>
      <c r="D80" s="1526"/>
      <c r="E80" s="1526"/>
      <c r="F80" s="1526"/>
      <c r="G80" s="1526"/>
      <c r="H80" s="1526"/>
      <c r="I80" s="1526"/>
      <c r="J80" s="1526"/>
      <c r="K80" s="1526"/>
      <c r="L80" s="1526"/>
      <c r="M80" s="1526"/>
      <c r="N80" s="1526"/>
      <c r="O80" s="1526"/>
      <c r="P80" s="1526"/>
      <c r="Q80" s="1526"/>
      <c r="R80" s="1526"/>
      <c r="S80" s="1526"/>
      <c r="T80" s="1526"/>
      <c r="U80" s="1526"/>
      <c r="V80" s="1526"/>
      <c r="W80" s="1526"/>
      <c r="X80" s="1526"/>
      <c r="Y80" s="1526"/>
      <c r="Z80" s="1526"/>
      <c r="AA80" s="1526"/>
      <c r="AB80" s="1526"/>
      <c r="AC80" s="1526"/>
      <c r="AD80" s="1526"/>
      <c r="AE80" s="1526"/>
      <c r="AF80" s="1526"/>
      <c r="AG80" s="1526"/>
      <c r="AH80" s="1527"/>
    </row>
    <row r="81" spans="2:34" ht="18.75" customHeight="1">
      <c r="B81" s="1088"/>
      <c r="C81" s="1028"/>
      <c r="D81" s="734"/>
      <c r="E81" s="734"/>
      <c r="F81" s="457"/>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1089"/>
    </row>
    <row r="82" spans="2:34" ht="18.75" customHeight="1">
      <c r="B82" s="1031" t="s">
        <v>2858</v>
      </c>
      <c r="C82" s="1087" t="s">
        <v>3251</v>
      </c>
      <c r="D82" s="1087"/>
      <c r="E82" s="457"/>
      <c r="F82" s="457"/>
      <c r="G82" s="457"/>
      <c r="H82" s="457"/>
      <c r="I82" s="457"/>
      <c r="J82" s="457"/>
      <c r="K82" s="457"/>
      <c r="L82" s="457"/>
      <c r="M82" s="457"/>
      <c r="N82" s="457"/>
      <c r="O82" s="457"/>
      <c r="P82" s="457"/>
      <c r="Q82" s="457"/>
      <c r="R82" s="457"/>
      <c r="S82" s="457"/>
      <c r="T82" s="457"/>
      <c r="U82" s="457"/>
      <c r="V82" s="457"/>
      <c r="W82" s="457"/>
      <c r="X82" s="457"/>
      <c r="Y82" s="457"/>
      <c r="Z82" s="457"/>
      <c r="AA82" s="457"/>
      <c r="AB82" s="457"/>
      <c r="AC82" s="457"/>
      <c r="AD82" s="457"/>
      <c r="AE82" s="457"/>
      <c r="AF82" s="457"/>
      <c r="AG82" s="457"/>
      <c r="AH82" s="1089"/>
    </row>
    <row r="83" spans="2:34" ht="18.75" customHeight="1" thickBot="1">
      <c r="B83" s="1031" t="s">
        <v>2860</v>
      </c>
      <c r="C83" s="1528">
        <v>41628</v>
      </c>
      <c r="D83" s="1529"/>
      <c r="E83" s="1529"/>
      <c r="F83" s="457"/>
      <c r="G83" s="457"/>
      <c r="H83" s="457"/>
      <c r="I83" s="457"/>
      <c r="J83" s="457"/>
      <c r="K83" s="457"/>
      <c r="L83" s="457"/>
      <c r="M83" s="457"/>
      <c r="N83" s="457"/>
      <c r="O83" s="457"/>
      <c r="P83" s="457"/>
      <c r="Q83" s="457"/>
      <c r="R83" s="457"/>
      <c r="S83" s="457"/>
      <c r="T83" s="457"/>
      <c r="U83" s="457"/>
      <c r="V83" s="457"/>
      <c r="W83" s="457"/>
      <c r="X83" s="457"/>
      <c r="Y83" s="457"/>
      <c r="Z83" s="457"/>
      <c r="AA83" s="457"/>
      <c r="AB83" s="457"/>
      <c r="AC83" s="457"/>
      <c r="AD83" s="457"/>
      <c r="AE83" s="457"/>
      <c r="AF83" s="457"/>
      <c r="AG83" s="457"/>
      <c r="AH83" s="1089"/>
    </row>
    <row r="84" spans="2:34" ht="27" customHeight="1" thickBot="1">
      <c r="B84" s="1088" t="s">
        <v>2861</v>
      </c>
      <c r="C84" s="1513" t="s">
        <v>3252</v>
      </c>
      <c r="D84" s="1514"/>
      <c r="E84" s="1514"/>
      <c r="F84" s="1514"/>
      <c r="G84" s="1514"/>
      <c r="H84" s="1514"/>
      <c r="I84" s="1514"/>
      <c r="J84" s="1514"/>
      <c r="K84" s="1514"/>
      <c r="L84" s="1514"/>
      <c r="M84" s="1514"/>
      <c r="N84" s="1514"/>
      <c r="O84" s="1514"/>
      <c r="P84" s="1514"/>
      <c r="Q84" s="1514"/>
      <c r="R84" s="1514"/>
      <c r="S84" s="1514"/>
      <c r="T84" s="1514"/>
      <c r="U84" s="1514"/>
      <c r="V84" s="1514"/>
      <c r="W84" s="1514"/>
      <c r="X84" s="1514"/>
      <c r="Y84" s="1514"/>
      <c r="Z84" s="1515"/>
      <c r="AA84" s="457"/>
      <c r="AB84" s="457"/>
      <c r="AC84" s="457"/>
      <c r="AD84" s="457"/>
      <c r="AE84" s="457"/>
      <c r="AF84" s="457"/>
      <c r="AG84" s="457"/>
      <c r="AH84" s="1089"/>
    </row>
    <row r="85" spans="2:34" ht="18.75" customHeight="1" thickBot="1">
      <c r="B85" s="1088"/>
      <c r="C85" s="1029"/>
      <c r="D85" s="1029"/>
      <c r="E85" s="1413"/>
      <c r="F85" s="1413"/>
      <c r="G85" s="1413"/>
      <c r="H85" s="1413"/>
      <c r="I85" s="1413"/>
      <c r="J85" s="1413"/>
      <c r="K85" s="1413"/>
      <c r="L85" s="1413"/>
      <c r="M85" s="1413"/>
      <c r="N85" s="1413"/>
      <c r="O85" s="1413"/>
      <c r="P85" s="1413"/>
      <c r="Q85" s="1413"/>
      <c r="R85" s="1413"/>
      <c r="S85" s="1413"/>
      <c r="T85" s="1413"/>
      <c r="U85" s="1413"/>
      <c r="V85" s="1413"/>
      <c r="W85" s="1413"/>
      <c r="X85" s="1413"/>
      <c r="Y85" s="1413"/>
      <c r="Z85" s="1413"/>
      <c r="AA85" s="457"/>
      <c r="AB85" s="457"/>
      <c r="AC85" s="457"/>
      <c r="AD85" s="457"/>
      <c r="AE85" s="457"/>
      <c r="AF85" s="457"/>
      <c r="AG85" s="457"/>
      <c r="AH85" s="1089"/>
    </row>
    <row r="86" spans="2:34" ht="18.75" customHeight="1" thickBot="1">
      <c r="B86" s="1511" t="s">
        <v>2862</v>
      </c>
      <c r="C86" s="1516" t="s">
        <v>2863</v>
      </c>
      <c r="D86" s="1511" t="s">
        <v>2864</v>
      </c>
      <c r="E86" s="1518" t="s">
        <v>2865</v>
      </c>
      <c r="F86" s="1519"/>
      <c r="G86" s="1519"/>
      <c r="H86" s="1519"/>
      <c r="I86" s="1519"/>
      <c r="J86" s="1519"/>
      <c r="K86" s="1519"/>
      <c r="L86" s="1519"/>
      <c r="M86" s="1519"/>
      <c r="N86" s="1519"/>
      <c r="O86" s="1519"/>
      <c r="P86" s="1519"/>
      <c r="Q86" s="1519"/>
      <c r="R86" s="1520"/>
      <c r="S86" s="1521" t="s">
        <v>2866</v>
      </c>
      <c r="T86" s="1522"/>
      <c r="U86" s="1522"/>
      <c r="V86" s="1522"/>
      <c r="W86" s="1522"/>
      <c r="X86" s="1522"/>
      <c r="Y86" s="1522"/>
      <c r="Z86" s="1523"/>
      <c r="AA86" s="1518" t="s">
        <v>2867</v>
      </c>
      <c r="AB86" s="1519"/>
      <c r="AC86" s="1519"/>
      <c r="AD86" s="1520"/>
      <c r="AE86" s="1533" t="s">
        <v>2868</v>
      </c>
      <c r="AF86" s="1534"/>
      <c r="AG86" s="1535"/>
      <c r="AH86" s="1089"/>
    </row>
    <row r="87" spans="2:34" ht="18.75" customHeight="1" thickBot="1">
      <c r="B87" s="1512"/>
      <c r="C87" s="1517"/>
      <c r="D87" s="1512"/>
      <c r="E87" s="1511" t="s">
        <v>2869</v>
      </c>
      <c r="F87" s="1539" t="s">
        <v>2870</v>
      </c>
      <c r="G87" s="1539" t="s">
        <v>2871</v>
      </c>
      <c r="H87" s="1521" t="s">
        <v>2872</v>
      </c>
      <c r="I87" s="1523"/>
      <c r="J87" s="1521" t="s">
        <v>2873</v>
      </c>
      <c r="K87" s="1523"/>
      <c r="L87" s="1521" t="s">
        <v>2874</v>
      </c>
      <c r="M87" s="1523"/>
      <c r="N87" s="1530" t="s">
        <v>2875</v>
      </c>
      <c r="O87" s="1531"/>
      <c r="P87" s="1522" t="s">
        <v>2876</v>
      </c>
      <c r="Q87" s="1522"/>
      <c r="R87" s="1523"/>
      <c r="S87" s="1539" t="s">
        <v>2872</v>
      </c>
      <c r="T87" s="1539" t="s">
        <v>2873</v>
      </c>
      <c r="U87" s="1539" t="s">
        <v>2874</v>
      </c>
      <c r="V87" s="1522" t="s">
        <v>2875</v>
      </c>
      <c r="W87" s="1522"/>
      <c r="X87" s="1521" t="s">
        <v>2876</v>
      </c>
      <c r="Y87" s="1522"/>
      <c r="Z87" s="1523"/>
      <c r="AA87" s="1511" t="s">
        <v>2869</v>
      </c>
      <c r="AB87" s="1511" t="s">
        <v>2877</v>
      </c>
      <c r="AC87" s="1511" t="s">
        <v>2878</v>
      </c>
      <c r="AD87" s="1511" t="s">
        <v>2879</v>
      </c>
      <c r="AE87" s="1536"/>
      <c r="AF87" s="1537"/>
      <c r="AG87" s="1538"/>
      <c r="AH87" s="1089"/>
    </row>
    <row r="88" spans="2:34" ht="18.75" customHeight="1" thickBot="1">
      <c r="B88" s="1512"/>
      <c r="C88" s="1517"/>
      <c r="D88" s="1512"/>
      <c r="E88" s="1512"/>
      <c r="F88" s="1540"/>
      <c r="G88" s="1540"/>
      <c r="H88" s="1410" t="s">
        <v>2880</v>
      </c>
      <c r="I88" s="1410" t="s">
        <v>2881</v>
      </c>
      <c r="J88" s="1410" t="s">
        <v>2880</v>
      </c>
      <c r="K88" s="1410" t="s">
        <v>2881</v>
      </c>
      <c r="L88" s="1410" t="s">
        <v>2880</v>
      </c>
      <c r="M88" s="1410" t="s">
        <v>2881</v>
      </c>
      <c r="N88" s="1409" t="s">
        <v>306</v>
      </c>
      <c r="O88" s="1135" t="s">
        <v>2882</v>
      </c>
      <c r="P88" s="1136" t="s">
        <v>2883</v>
      </c>
      <c r="Q88" s="1138" t="s">
        <v>2884</v>
      </c>
      <c r="R88" s="1135" t="s">
        <v>2885</v>
      </c>
      <c r="S88" s="1540"/>
      <c r="T88" s="1540"/>
      <c r="U88" s="1540"/>
      <c r="V88" s="1411" t="s">
        <v>306</v>
      </c>
      <c r="W88" s="1137" t="s">
        <v>2882</v>
      </c>
      <c r="X88" s="1135" t="s">
        <v>2883</v>
      </c>
      <c r="Y88" s="1138" t="s">
        <v>2884</v>
      </c>
      <c r="Z88" s="1135" t="s">
        <v>2885</v>
      </c>
      <c r="AA88" s="1512"/>
      <c r="AB88" s="1512"/>
      <c r="AC88" s="1512"/>
      <c r="AD88" s="1512"/>
      <c r="AE88" s="1408" t="s">
        <v>307</v>
      </c>
      <c r="AF88" s="1408" t="s">
        <v>2886</v>
      </c>
      <c r="AG88" s="1408" t="s">
        <v>2887</v>
      </c>
      <c r="AH88" s="1089"/>
    </row>
    <row r="89" spans="2:34" ht="18.75" customHeight="1" thickBot="1">
      <c r="B89" s="1424" t="s">
        <v>3251</v>
      </c>
      <c r="C89" s="1417" t="s">
        <v>3253</v>
      </c>
      <c r="D89" s="1418"/>
      <c r="E89" s="1419">
        <v>6.2</v>
      </c>
      <c r="F89" s="1420">
        <v>150</v>
      </c>
      <c r="G89" s="1420">
        <v>0</v>
      </c>
      <c r="H89" s="1421" t="s">
        <v>3254</v>
      </c>
      <c r="I89" s="1421" t="s">
        <v>3255</v>
      </c>
      <c r="J89" s="1421" t="s">
        <v>3256</v>
      </c>
      <c r="K89" s="1421" t="s">
        <v>3257</v>
      </c>
      <c r="L89" s="1422" t="s">
        <v>2889</v>
      </c>
      <c r="M89" s="1422" t="s">
        <v>2889</v>
      </c>
      <c r="N89" s="1422" t="s">
        <v>2889</v>
      </c>
      <c r="O89" s="1422" t="s">
        <v>2889</v>
      </c>
      <c r="P89" s="1422" t="s">
        <v>2889</v>
      </c>
      <c r="Q89" s="1422" t="s">
        <v>2889</v>
      </c>
      <c r="R89" s="1422" t="s">
        <v>2889</v>
      </c>
      <c r="S89" s="1422" t="s">
        <v>2889</v>
      </c>
      <c r="T89" s="1422" t="s">
        <v>2889</v>
      </c>
      <c r="U89" s="1422" t="s">
        <v>2889</v>
      </c>
      <c r="V89" s="1422" t="s">
        <v>2889</v>
      </c>
      <c r="W89" s="1422" t="s">
        <v>2889</v>
      </c>
      <c r="X89" s="1422" t="s">
        <v>2889</v>
      </c>
      <c r="Y89" s="1422" t="s">
        <v>2889</v>
      </c>
      <c r="Z89" s="1422" t="s">
        <v>2889</v>
      </c>
      <c r="AA89" s="1422" t="s">
        <v>2889</v>
      </c>
      <c r="AB89" s="1422" t="s">
        <v>2889</v>
      </c>
      <c r="AC89" s="1422" t="s">
        <v>2889</v>
      </c>
      <c r="AD89" s="1422" t="s">
        <v>2889</v>
      </c>
      <c r="AE89" s="1422" t="s">
        <v>2889</v>
      </c>
      <c r="AF89" s="1422" t="s">
        <v>2889</v>
      </c>
      <c r="AG89" s="1423" t="s">
        <v>2889</v>
      </c>
      <c r="AH89" s="1032"/>
    </row>
    <row r="90" spans="2:34" ht="18.75" customHeight="1">
      <c r="B90" s="1090"/>
      <c r="C90" s="1091"/>
      <c r="D90" s="1091">
        <v>1.0000000000000001E-33</v>
      </c>
      <c r="E90" s="1091"/>
      <c r="F90" s="1091"/>
      <c r="G90" s="1091"/>
      <c r="H90" s="1091"/>
      <c r="I90" s="1091"/>
      <c r="J90" s="1091"/>
      <c r="K90" s="1091"/>
      <c r="L90" s="1091"/>
      <c r="M90" s="1091"/>
      <c r="N90" s="1091">
        <v>1.0000000000000001E-33</v>
      </c>
      <c r="O90" s="1091"/>
      <c r="P90" s="1091"/>
      <c r="Q90" s="1091"/>
      <c r="R90" s="1091"/>
      <c r="S90" s="1091"/>
      <c r="T90" s="1091"/>
      <c r="U90" s="1091"/>
      <c r="V90" s="1091">
        <v>1.0000000000000001E-33</v>
      </c>
      <c r="W90" s="1091"/>
      <c r="X90" s="1091"/>
      <c r="Y90" s="1091"/>
      <c r="Z90" s="1091"/>
      <c r="AA90" s="1091"/>
      <c r="AB90" s="1091"/>
      <c r="AC90" s="1091"/>
      <c r="AD90" s="1091"/>
      <c r="AE90" s="1091"/>
      <c r="AF90" s="1091"/>
      <c r="AG90" s="1091"/>
      <c r="AH90" s="1081"/>
    </row>
    <row r="91" spans="2:34" ht="18.75" customHeight="1">
      <c r="B91" s="1092" t="s">
        <v>2890</v>
      </c>
      <c r="C91" s="1524" t="s">
        <v>3258</v>
      </c>
      <c r="D91" s="1524"/>
      <c r="E91" s="1524"/>
      <c r="F91" s="1524"/>
      <c r="G91" s="1412"/>
      <c r="H91" s="1412"/>
      <c r="I91" s="1412"/>
      <c r="J91" s="1412"/>
      <c r="K91" s="1412"/>
      <c r="L91" s="1412"/>
      <c r="M91" s="1412"/>
      <c r="N91" s="1412"/>
      <c r="O91" s="1412"/>
      <c r="P91" s="1412"/>
      <c r="Q91" s="1412"/>
      <c r="R91" s="1412"/>
      <c r="S91" s="1412"/>
      <c r="T91" s="1412"/>
      <c r="U91" s="1412"/>
      <c r="V91" s="1412"/>
      <c r="W91" s="1412"/>
      <c r="X91" s="1412"/>
      <c r="Y91" s="1412"/>
      <c r="Z91" s="1412"/>
      <c r="AA91" s="1412"/>
      <c r="AB91" s="1412"/>
      <c r="AC91" s="1412"/>
      <c r="AD91" s="1412"/>
      <c r="AE91" s="1412"/>
      <c r="AF91" s="1412"/>
      <c r="AG91" s="1412"/>
      <c r="AH91" s="1032"/>
    </row>
    <row r="92" spans="2:34" ht="18.75" customHeight="1">
      <c r="B92" s="1092" t="s">
        <v>2892</v>
      </c>
      <c r="C92" s="1507" t="s">
        <v>3259</v>
      </c>
      <c r="D92" s="1507"/>
      <c r="E92" s="1507"/>
      <c r="F92" s="1507"/>
      <c r="G92" s="1412"/>
      <c r="H92" s="1412"/>
      <c r="I92" s="1412"/>
      <c r="J92" s="1412"/>
      <c r="K92" s="1412"/>
      <c r="L92" s="1412"/>
      <c r="M92" s="1412"/>
      <c r="N92" s="1412"/>
      <c r="O92" s="1412"/>
      <c r="P92" s="1412"/>
      <c r="Q92" s="1412"/>
      <c r="R92" s="1412"/>
      <c r="S92" s="1412"/>
      <c r="T92" s="1412"/>
      <c r="U92" s="1412"/>
      <c r="V92" s="1412"/>
      <c r="W92" s="1412"/>
      <c r="X92" s="1412"/>
      <c r="Y92" s="1412"/>
      <c r="Z92" s="1412"/>
      <c r="AA92" s="1412"/>
      <c r="AB92" s="1412"/>
      <c r="AC92" s="1412"/>
      <c r="AD92" s="1412"/>
      <c r="AE92" s="1412"/>
      <c r="AF92" s="1412"/>
      <c r="AG92" s="1412"/>
      <c r="AH92" s="1274"/>
    </row>
    <row r="93" spans="2:34" ht="18.75" customHeight="1" thickBot="1">
      <c r="B93" s="1093"/>
      <c r="C93" s="1544"/>
      <c r="D93" s="1544"/>
      <c r="E93" s="1544"/>
      <c r="F93" s="1544"/>
      <c r="G93" s="1549"/>
      <c r="H93" s="1549"/>
      <c r="I93" s="1549"/>
      <c r="J93" s="1549"/>
      <c r="K93" s="1549"/>
      <c r="L93" s="1549"/>
      <c r="M93" s="1549"/>
      <c r="N93" s="1549"/>
      <c r="O93" s="1549"/>
      <c r="P93" s="1549"/>
      <c r="Q93" s="1549"/>
      <c r="R93" s="1549"/>
      <c r="S93" s="1549"/>
      <c r="T93" s="1549"/>
      <c r="U93" s="1549"/>
      <c r="V93" s="1549"/>
      <c r="W93" s="1549"/>
      <c r="X93" s="1549"/>
      <c r="Y93" s="1549"/>
      <c r="Z93" s="1549"/>
      <c r="AA93" s="1549"/>
      <c r="AB93" s="1549"/>
      <c r="AC93" s="1549"/>
      <c r="AD93" s="1549"/>
      <c r="AE93" s="1549"/>
      <c r="AF93" s="1549"/>
      <c r="AG93" s="1549"/>
      <c r="AH93" s="1082"/>
    </row>
    <row r="94" spans="2:34" ht="18.75" customHeight="1">
      <c r="B94" s="1439" t="str">
        <f>+B78</f>
        <v>.</v>
      </c>
      <c r="C94" s="1132"/>
      <c r="D94" s="1132"/>
      <c r="E94" s="1132"/>
      <c r="F94" s="1132"/>
      <c r="G94" s="1132"/>
      <c r="H94" s="1132"/>
      <c r="I94" s="1132"/>
      <c r="J94" s="1132"/>
      <c r="K94" s="1132"/>
      <c r="L94" s="1132"/>
      <c r="M94" s="1132"/>
      <c r="N94" s="1132"/>
      <c r="O94" s="1132"/>
      <c r="P94" s="1132"/>
      <c r="Q94" s="1132"/>
      <c r="R94" s="1132"/>
      <c r="S94" s="1132"/>
      <c r="T94" s="1132"/>
      <c r="U94" s="1132"/>
      <c r="V94" s="1132"/>
      <c r="W94" s="1132"/>
      <c r="X94" s="1132"/>
      <c r="Y94" s="1132"/>
      <c r="Z94" s="1132"/>
      <c r="AA94" s="1132"/>
      <c r="AB94" s="1132"/>
      <c r="AC94" s="1132"/>
      <c r="AD94" s="1132"/>
      <c r="AE94" s="1132"/>
      <c r="AF94" s="1132"/>
      <c r="AG94" s="1132"/>
      <c r="AH94" s="1274"/>
    </row>
    <row r="95" spans="2:34" ht="18.75" customHeight="1" thickBot="1">
      <c r="B95" s="1254"/>
      <c r="C95" s="1253"/>
      <c r="D95" s="1253"/>
      <c r="E95" s="1253"/>
      <c r="F95" s="1253"/>
      <c r="G95" s="1253"/>
      <c r="H95" s="1253"/>
      <c r="I95" s="1253"/>
      <c r="J95" s="1253"/>
      <c r="K95" s="1253"/>
      <c r="L95" s="1253"/>
      <c r="M95" s="1253"/>
    </row>
    <row r="96" spans="2:34" ht="18.75" customHeight="1">
      <c r="B96" s="1525" t="s">
        <v>2857</v>
      </c>
      <c r="C96" s="1526"/>
      <c r="D96" s="1526"/>
      <c r="E96" s="1526"/>
      <c r="F96" s="1526"/>
      <c r="G96" s="1526"/>
      <c r="H96" s="1526"/>
      <c r="I96" s="1526"/>
      <c r="J96" s="1526"/>
      <c r="K96" s="1526"/>
      <c r="L96" s="1526"/>
      <c r="M96" s="1526"/>
      <c r="N96" s="1526"/>
      <c r="O96" s="1526"/>
      <c r="P96" s="1526"/>
      <c r="Q96" s="1526"/>
      <c r="R96" s="1526"/>
      <c r="S96" s="1526"/>
      <c r="T96" s="1526"/>
      <c r="U96" s="1526"/>
      <c r="V96" s="1526"/>
      <c r="W96" s="1526"/>
      <c r="X96" s="1526"/>
      <c r="Y96" s="1526"/>
      <c r="Z96" s="1526"/>
      <c r="AA96" s="1526"/>
      <c r="AB96" s="1526"/>
      <c r="AC96" s="1526"/>
      <c r="AD96" s="1526"/>
      <c r="AE96" s="1526"/>
      <c r="AF96" s="1526"/>
      <c r="AG96" s="1526"/>
      <c r="AH96" s="1527"/>
    </row>
    <row r="97" spans="2:34" ht="18.75" customHeight="1">
      <c r="B97" s="1088"/>
      <c r="C97" s="1028"/>
      <c r="D97" s="734"/>
      <c r="E97" s="734"/>
      <c r="F97" s="457"/>
      <c r="G97" s="457"/>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1089"/>
    </row>
    <row r="98" spans="2:34" ht="18.75" customHeight="1">
      <c r="B98" s="1031" t="s">
        <v>2858</v>
      </c>
      <c r="C98" s="1087" t="s">
        <v>3214</v>
      </c>
      <c r="D98" s="1087"/>
      <c r="E98" s="457"/>
      <c r="F98" s="457"/>
      <c r="G98" s="457"/>
      <c r="H98" s="457"/>
      <c r="I98" s="457"/>
      <c r="J98" s="457"/>
      <c r="K98" s="457"/>
      <c r="L98" s="457"/>
      <c r="M98" s="457"/>
      <c r="N98" s="457"/>
      <c r="O98" s="457"/>
      <c r="P98" s="457"/>
      <c r="Q98" s="457"/>
      <c r="R98" s="457"/>
      <c r="S98" s="457"/>
      <c r="T98" s="457"/>
      <c r="U98" s="457"/>
      <c r="V98" s="457"/>
      <c r="W98" s="457"/>
      <c r="X98" s="457"/>
      <c r="Y98" s="457"/>
      <c r="Z98" s="457"/>
      <c r="AA98" s="457"/>
      <c r="AB98" s="457"/>
      <c r="AC98" s="457"/>
      <c r="AD98" s="457"/>
      <c r="AE98" s="457"/>
      <c r="AF98" s="457"/>
      <c r="AG98" s="457"/>
      <c r="AH98" s="1089"/>
    </row>
    <row r="99" spans="2:34" ht="18.75" customHeight="1" thickBot="1">
      <c r="B99" s="1031" t="s">
        <v>2860</v>
      </c>
      <c r="C99" s="1532">
        <v>41579</v>
      </c>
      <c r="D99" s="1507"/>
      <c r="E99" s="1507"/>
      <c r="F99" s="457"/>
      <c r="G99" s="457"/>
      <c r="H99" s="457"/>
      <c r="I99" s="457"/>
      <c r="J99" s="457"/>
      <c r="K99" s="457"/>
      <c r="L99" s="457"/>
      <c r="M99" s="457"/>
      <c r="N99" s="457"/>
      <c r="O99" s="457"/>
      <c r="P99" s="457"/>
      <c r="Q99" s="457"/>
      <c r="R99" s="457"/>
      <c r="S99" s="457"/>
      <c r="T99" s="457"/>
      <c r="U99" s="457"/>
      <c r="V99" s="457"/>
      <c r="W99" s="457"/>
      <c r="X99" s="457"/>
      <c r="Y99" s="457"/>
      <c r="Z99" s="457"/>
      <c r="AA99" s="457"/>
      <c r="AB99" s="457"/>
      <c r="AC99" s="457"/>
      <c r="AD99" s="457"/>
      <c r="AE99" s="457"/>
      <c r="AF99" s="457"/>
      <c r="AG99" s="457"/>
      <c r="AH99" s="1089"/>
    </row>
    <row r="100" spans="2:34" ht="44.25" customHeight="1" thickBot="1">
      <c r="B100" s="1088" t="s">
        <v>2861</v>
      </c>
      <c r="C100" s="1513" t="s">
        <v>3215</v>
      </c>
      <c r="D100" s="1514"/>
      <c r="E100" s="1514"/>
      <c r="F100" s="1514"/>
      <c r="G100" s="1514"/>
      <c r="H100" s="1514"/>
      <c r="I100" s="1514"/>
      <c r="J100" s="1514"/>
      <c r="K100" s="1514"/>
      <c r="L100" s="1514"/>
      <c r="M100" s="1514"/>
      <c r="N100" s="1514"/>
      <c r="O100" s="1514"/>
      <c r="P100" s="1514"/>
      <c r="Q100" s="1514"/>
      <c r="R100" s="1514"/>
      <c r="S100" s="1514"/>
      <c r="T100" s="1514"/>
      <c r="U100" s="1514"/>
      <c r="V100" s="1514"/>
      <c r="W100" s="1514"/>
      <c r="X100" s="1514"/>
      <c r="Y100" s="1514"/>
      <c r="Z100" s="1515"/>
      <c r="AA100" s="457"/>
      <c r="AB100" s="457"/>
      <c r="AC100" s="457"/>
      <c r="AD100" s="457"/>
      <c r="AE100" s="457"/>
      <c r="AF100" s="457"/>
      <c r="AG100" s="457"/>
      <c r="AH100" s="1089"/>
    </row>
    <row r="101" spans="2:34" ht="18.75" customHeight="1" thickBot="1">
      <c r="B101" s="1088"/>
      <c r="C101" s="1029"/>
      <c r="D101" s="1029"/>
      <c r="E101" s="1372"/>
      <c r="F101" s="1372"/>
      <c r="G101" s="1372"/>
      <c r="H101" s="1372"/>
      <c r="I101" s="1372"/>
      <c r="J101" s="1372"/>
      <c r="K101" s="1372"/>
      <c r="L101" s="1372"/>
      <c r="M101" s="1372"/>
      <c r="N101" s="1372"/>
      <c r="O101" s="1372"/>
      <c r="P101" s="1372"/>
      <c r="Q101" s="1372"/>
      <c r="R101" s="1372"/>
      <c r="S101" s="1372"/>
      <c r="T101" s="1372"/>
      <c r="U101" s="1372"/>
      <c r="V101" s="1372"/>
      <c r="W101" s="1372"/>
      <c r="X101" s="1372"/>
      <c r="Y101" s="1372"/>
      <c r="Z101" s="1372"/>
      <c r="AA101" s="457"/>
      <c r="AB101" s="457"/>
      <c r="AC101" s="457"/>
      <c r="AD101" s="457"/>
      <c r="AE101" s="457"/>
      <c r="AF101" s="457"/>
      <c r="AG101" s="457"/>
      <c r="AH101" s="1089"/>
    </row>
    <row r="102" spans="2:34" ht="18.75" customHeight="1" thickBot="1">
      <c r="B102" s="1511" t="s">
        <v>2862</v>
      </c>
      <c r="C102" s="1516" t="s">
        <v>2863</v>
      </c>
      <c r="D102" s="1511" t="s">
        <v>2864</v>
      </c>
      <c r="E102" s="1518" t="s">
        <v>2865</v>
      </c>
      <c r="F102" s="1519"/>
      <c r="G102" s="1519"/>
      <c r="H102" s="1519"/>
      <c r="I102" s="1519"/>
      <c r="J102" s="1519"/>
      <c r="K102" s="1519"/>
      <c r="L102" s="1519"/>
      <c r="M102" s="1519"/>
      <c r="N102" s="1519"/>
      <c r="O102" s="1519"/>
      <c r="P102" s="1519"/>
      <c r="Q102" s="1519"/>
      <c r="R102" s="1520"/>
      <c r="S102" s="1521" t="s">
        <v>2866</v>
      </c>
      <c r="T102" s="1522"/>
      <c r="U102" s="1522"/>
      <c r="V102" s="1522"/>
      <c r="W102" s="1522"/>
      <c r="X102" s="1522"/>
      <c r="Y102" s="1522"/>
      <c r="Z102" s="1523"/>
      <c r="AA102" s="1518" t="s">
        <v>2867</v>
      </c>
      <c r="AB102" s="1519"/>
      <c r="AC102" s="1519"/>
      <c r="AD102" s="1520"/>
      <c r="AE102" s="1533" t="s">
        <v>2868</v>
      </c>
      <c r="AF102" s="1534"/>
      <c r="AG102" s="1535"/>
      <c r="AH102" s="1089"/>
    </row>
    <row r="103" spans="2:34" ht="18.75" customHeight="1" thickBot="1">
      <c r="B103" s="1512"/>
      <c r="C103" s="1517"/>
      <c r="D103" s="1512"/>
      <c r="E103" s="1511" t="s">
        <v>2869</v>
      </c>
      <c r="F103" s="1539" t="s">
        <v>2870</v>
      </c>
      <c r="G103" s="1539" t="s">
        <v>2871</v>
      </c>
      <c r="H103" s="1521" t="s">
        <v>2872</v>
      </c>
      <c r="I103" s="1523"/>
      <c r="J103" s="1521" t="s">
        <v>2873</v>
      </c>
      <c r="K103" s="1523"/>
      <c r="L103" s="1521" t="s">
        <v>2874</v>
      </c>
      <c r="M103" s="1523"/>
      <c r="N103" s="1530" t="s">
        <v>2875</v>
      </c>
      <c r="O103" s="1531"/>
      <c r="P103" s="1522" t="s">
        <v>2876</v>
      </c>
      <c r="Q103" s="1522"/>
      <c r="R103" s="1523"/>
      <c r="S103" s="1539" t="s">
        <v>2872</v>
      </c>
      <c r="T103" s="1539" t="s">
        <v>2873</v>
      </c>
      <c r="U103" s="1539" t="s">
        <v>2874</v>
      </c>
      <c r="V103" s="1522" t="s">
        <v>2875</v>
      </c>
      <c r="W103" s="1522"/>
      <c r="X103" s="1521" t="s">
        <v>2876</v>
      </c>
      <c r="Y103" s="1522"/>
      <c r="Z103" s="1523"/>
      <c r="AA103" s="1511" t="s">
        <v>2869</v>
      </c>
      <c r="AB103" s="1511" t="s">
        <v>2877</v>
      </c>
      <c r="AC103" s="1511" t="s">
        <v>2878</v>
      </c>
      <c r="AD103" s="1511" t="s">
        <v>2879</v>
      </c>
      <c r="AE103" s="1536"/>
      <c r="AF103" s="1537"/>
      <c r="AG103" s="1538"/>
      <c r="AH103" s="1089"/>
    </row>
    <row r="104" spans="2:34" ht="18.75" customHeight="1" thickBot="1">
      <c r="B104" s="1512"/>
      <c r="C104" s="1517"/>
      <c r="D104" s="1512"/>
      <c r="E104" s="1512"/>
      <c r="F104" s="1540"/>
      <c r="G104" s="1540"/>
      <c r="H104" s="1371" t="s">
        <v>2880</v>
      </c>
      <c r="I104" s="1371" t="s">
        <v>2881</v>
      </c>
      <c r="J104" s="1371" t="s">
        <v>2880</v>
      </c>
      <c r="K104" s="1371" t="s">
        <v>2881</v>
      </c>
      <c r="L104" s="1371" t="s">
        <v>2880</v>
      </c>
      <c r="M104" s="1371" t="s">
        <v>2881</v>
      </c>
      <c r="N104" s="1369" t="s">
        <v>306</v>
      </c>
      <c r="O104" s="1135" t="s">
        <v>2882</v>
      </c>
      <c r="P104" s="1136" t="s">
        <v>2883</v>
      </c>
      <c r="Q104" s="1138" t="s">
        <v>2884</v>
      </c>
      <c r="R104" s="1135" t="s">
        <v>2885</v>
      </c>
      <c r="S104" s="1540"/>
      <c r="T104" s="1540"/>
      <c r="U104" s="1540"/>
      <c r="V104" s="1370" t="s">
        <v>306</v>
      </c>
      <c r="W104" s="1137" t="s">
        <v>2882</v>
      </c>
      <c r="X104" s="1135" t="s">
        <v>2883</v>
      </c>
      <c r="Y104" s="1138" t="s">
        <v>2884</v>
      </c>
      <c r="Z104" s="1135" t="s">
        <v>2885</v>
      </c>
      <c r="AA104" s="1512"/>
      <c r="AB104" s="1512"/>
      <c r="AC104" s="1512"/>
      <c r="AD104" s="1512"/>
      <c r="AE104" s="1368" t="s">
        <v>307</v>
      </c>
      <c r="AF104" s="1368" t="s">
        <v>2886</v>
      </c>
      <c r="AG104" s="1368" t="s">
        <v>2887</v>
      </c>
      <c r="AH104" s="1089"/>
    </row>
    <row r="105" spans="2:34" ht="18.75" customHeight="1">
      <c r="B105" s="1294" t="s">
        <v>3216</v>
      </c>
      <c r="C105" s="1145">
        <v>0</v>
      </c>
      <c r="D105" s="1146">
        <v>0</v>
      </c>
      <c r="E105" s="1146">
        <v>0</v>
      </c>
      <c r="F105" s="1147">
        <v>0</v>
      </c>
      <c r="G105" s="1147">
        <v>0</v>
      </c>
      <c r="H105" s="1392" t="s">
        <v>3217</v>
      </c>
      <c r="I105" s="1392" t="s">
        <v>3218</v>
      </c>
      <c r="J105" s="1392" t="s">
        <v>3217</v>
      </c>
      <c r="K105" s="1392" t="s">
        <v>3218</v>
      </c>
      <c r="L105" s="1146">
        <v>0</v>
      </c>
      <c r="M105" s="1148">
        <v>0</v>
      </c>
      <c r="N105" s="1393" t="s">
        <v>3195</v>
      </c>
      <c r="O105" s="1394">
        <v>0.29699999999999999</v>
      </c>
      <c r="P105" s="1392" t="s">
        <v>3219</v>
      </c>
      <c r="Q105" s="1392" t="s">
        <v>3219</v>
      </c>
      <c r="R105" s="1392" t="s">
        <v>3220</v>
      </c>
      <c r="S105" s="1148">
        <v>0</v>
      </c>
      <c r="T105" s="1148">
        <v>0</v>
      </c>
      <c r="U105" s="1148">
        <v>0</v>
      </c>
      <c r="V105" s="1163">
        <v>0</v>
      </c>
      <c r="W105" s="1148">
        <v>0</v>
      </c>
      <c r="X105" s="1148">
        <v>0</v>
      </c>
      <c r="Y105" s="1148">
        <v>0</v>
      </c>
      <c r="Z105" s="1148">
        <v>0</v>
      </c>
      <c r="AA105" s="1146">
        <v>0</v>
      </c>
      <c r="AB105" s="1147">
        <v>0</v>
      </c>
      <c r="AC105" s="1148">
        <v>0</v>
      </c>
      <c r="AD105" s="1148">
        <v>0</v>
      </c>
      <c r="AE105" s="1163">
        <v>0</v>
      </c>
      <c r="AF105" s="1145">
        <v>0</v>
      </c>
      <c r="AG105" s="1164">
        <v>0</v>
      </c>
      <c r="AH105" s="1089"/>
    </row>
    <row r="106" spans="2:34" ht="18.75" customHeight="1">
      <c r="B106" s="1295"/>
      <c r="C106" s="1139"/>
      <c r="D106" s="1140"/>
      <c r="E106" s="1140"/>
      <c r="F106" s="1141"/>
      <c r="G106" s="1141"/>
      <c r="H106" s="1142"/>
      <c r="I106" s="1142"/>
      <c r="J106" s="1142"/>
      <c r="K106" s="1142"/>
      <c r="L106" s="1142"/>
      <c r="M106" s="1142"/>
      <c r="N106" s="1395" t="s">
        <v>3198</v>
      </c>
      <c r="O106" s="1396">
        <v>0.39600000000000002</v>
      </c>
      <c r="P106" s="1142"/>
      <c r="Q106" s="1142"/>
      <c r="R106" s="1142"/>
      <c r="S106" s="1142"/>
      <c r="T106" s="1142"/>
      <c r="U106" s="1142"/>
      <c r="V106" s="1162"/>
      <c r="W106" s="1142"/>
      <c r="X106" s="1142"/>
      <c r="Y106" s="1142"/>
      <c r="Z106" s="1142"/>
      <c r="AA106" s="1140"/>
      <c r="AB106" s="1141"/>
      <c r="AC106" s="1142"/>
      <c r="AD106" s="1142"/>
      <c r="AE106" s="1162"/>
      <c r="AF106" s="1139"/>
      <c r="AG106" s="1165"/>
      <c r="AH106" s="1089"/>
    </row>
    <row r="107" spans="2:34" ht="18.75" customHeight="1">
      <c r="B107" s="1295"/>
      <c r="C107" s="1139"/>
      <c r="D107" s="1140"/>
      <c r="E107" s="1140"/>
      <c r="F107" s="1141"/>
      <c r="G107" s="1141"/>
      <c r="H107" s="1142"/>
      <c r="I107" s="1142"/>
      <c r="J107" s="1142"/>
      <c r="K107" s="1142"/>
      <c r="L107" s="1142"/>
      <c r="M107" s="1142"/>
      <c r="N107" s="1395" t="s">
        <v>3199</v>
      </c>
      <c r="O107" s="1396">
        <v>0.20499999999999999</v>
      </c>
      <c r="P107" s="1142"/>
      <c r="Q107" s="1142"/>
      <c r="R107" s="1142"/>
      <c r="S107" s="1142"/>
      <c r="T107" s="1142"/>
      <c r="U107" s="1142"/>
      <c r="V107" s="1162"/>
      <c r="W107" s="1142"/>
      <c r="X107" s="1142"/>
      <c r="Y107" s="1142"/>
      <c r="Z107" s="1142"/>
      <c r="AA107" s="1140"/>
      <c r="AB107" s="1141"/>
      <c r="AC107" s="1142"/>
      <c r="AD107" s="1142"/>
      <c r="AE107" s="1162"/>
      <c r="AF107" s="1139"/>
      <c r="AG107" s="1165"/>
      <c r="AH107" s="1089"/>
    </row>
    <row r="108" spans="2:34" ht="18.75" customHeight="1">
      <c r="B108" s="1295"/>
      <c r="C108" s="1139"/>
      <c r="D108" s="1140"/>
      <c r="E108" s="1140"/>
      <c r="F108" s="1141"/>
      <c r="G108" s="1141"/>
      <c r="H108" s="1142"/>
      <c r="I108" s="1142"/>
      <c r="J108" s="1142"/>
      <c r="K108" s="1142"/>
      <c r="L108" s="1142"/>
      <c r="M108" s="1142"/>
      <c r="N108" s="1395" t="s">
        <v>3200</v>
      </c>
      <c r="O108" s="1396">
        <v>0.19</v>
      </c>
      <c r="P108" s="1142"/>
      <c r="Q108" s="1142"/>
      <c r="R108" s="1142"/>
      <c r="S108" s="1142"/>
      <c r="T108" s="1142"/>
      <c r="U108" s="1142"/>
      <c r="V108" s="1162"/>
      <c r="W108" s="1142"/>
      <c r="X108" s="1142"/>
      <c r="Y108" s="1142"/>
      <c r="Z108" s="1142"/>
      <c r="AA108" s="1140"/>
      <c r="AB108" s="1141"/>
      <c r="AC108" s="1142"/>
      <c r="AD108" s="1142"/>
      <c r="AE108" s="1162"/>
      <c r="AF108" s="1139"/>
      <c r="AG108" s="1165"/>
      <c r="AH108" s="1089"/>
    </row>
    <row r="109" spans="2:34" ht="18.75" customHeight="1">
      <c r="B109" s="1295"/>
      <c r="C109" s="1139"/>
      <c r="D109" s="1140"/>
      <c r="E109" s="1140"/>
      <c r="F109" s="1141"/>
      <c r="G109" s="1141"/>
      <c r="H109" s="1142"/>
      <c r="I109" s="1142"/>
      <c r="J109" s="1142"/>
      <c r="K109" s="1142"/>
      <c r="L109" s="1142"/>
      <c r="M109" s="1142"/>
      <c r="N109" s="1395" t="s">
        <v>3201</v>
      </c>
      <c r="O109" s="1396">
        <v>0.23599999999999999</v>
      </c>
      <c r="P109" s="1142"/>
      <c r="Q109" s="1142"/>
      <c r="R109" s="1142"/>
      <c r="S109" s="1142"/>
      <c r="T109" s="1142"/>
      <c r="U109" s="1142"/>
      <c r="V109" s="1162"/>
      <c r="W109" s="1142"/>
      <c r="X109" s="1142"/>
      <c r="Y109" s="1142"/>
      <c r="Z109" s="1142"/>
      <c r="AA109" s="1140"/>
      <c r="AB109" s="1141"/>
      <c r="AC109" s="1142"/>
      <c r="AD109" s="1142"/>
      <c r="AE109" s="1162"/>
      <c r="AF109" s="1139"/>
      <c r="AG109" s="1165"/>
      <c r="AH109" s="1089"/>
    </row>
    <row r="110" spans="2:34" ht="18.75" customHeight="1">
      <c r="B110" s="1295"/>
      <c r="C110" s="1139"/>
      <c r="D110" s="1140"/>
      <c r="E110" s="1140"/>
      <c r="F110" s="1141"/>
      <c r="G110" s="1140"/>
      <c r="H110" s="1142"/>
      <c r="I110" s="1142"/>
      <c r="J110" s="1142"/>
      <c r="K110" s="1142"/>
      <c r="L110" s="1142"/>
      <c r="M110" s="1142"/>
      <c r="N110" s="1395" t="s">
        <v>3202</v>
      </c>
      <c r="O110" s="1396">
        <v>0.23300000000000001</v>
      </c>
      <c r="P110" s="1142"/>
      <c r="Q110" s="1142"/>
      <c r="R110" s="1142"/>
      <c r="S110" s="1142"/>
      <c r="T110" s="1142"/>
      <c r="U110" s="1142"/>
      <c r="V110" s="1162"/>
      <c r="W110" s="1142"/>
      <c r="X110" s="1142"/>
      <c r="Y110" s="1142"/>
      <c r="Z110" s="1142"/>
      <c r="AA110" s="1140"/>
      <c r="AB110" s="1141"/>
      <c r="AC110" s="1142"/>
      <c r="AD110" s="1142"/>
      <c r="AE110" s="1162"/>
      <c r="AF110" s="1139"/>
      <c r="AG110" s="1165"/>
      <c r="AH110" s="1089"/>
    </row>
    <row r="111" spans="2:34" ht="18.75" customHeight="1">
      <c r="B111" s="1295"/>
      <c r="C111" s="1139"/>
      <c r="D111" s="1140"/>
      <c r="E111" s="1140"/>
      <c r="F111" s="1141"/>
      <c r="G111" s="1141"/>
      <c r="H111" s="1142"/>
      <c r="I111" s="1142"/>
      <c r="J111" s="1142"/>
      <c r="K111" s="1142"/>
      <c r="L111" s="1142"/>
      <c r="M111" s="1142"/>
      <c r="N111" s="1395" t="s">
        <v>3203</v>
      </c>
      <c r="O111" s="1396">
        <v>0.3</v>
      </c>
      <c r="P111" s="1142"/>
      <c r="Q111" s="1142"/>
      <c r="R111" s="1142"/>
      <c r="S111" s="1142"/>
      <c r="T111" s="1142"/>
      <c r="U111" s="1142"/>
      <c r="V111" s="1162"/>
      <c r="W111" s="1142"/>
      <c r="X111" s="1142"/>
      <c r="Y111" s="1142"/>
      <c r="Z111" s="1142"/>
      <c r="AA111" s="1140"/>
      <c r="AB111" s="1141"/>
      <c r="AC111" s="1142"/>
      <c r="AD111" s="1142"/>
      <c r="AE111" s="1162"/>
      <c r="AF111" s="1139"/>
      <c r="AG111" s="1165"/>
      <c r="AH111" s="1089"/>
    </row>
    <row r="112" spans="2:34" ht="18.75" customHeight="1">
      <c r="B112" s="1295"/>
      <c r="C112" s="1139"/>
      <c r="D112" s="1140"/>
      <c r="E112" s="1140"/>
      <c r="F112" s="1141"/>
      <c r="G112" s="1141"/>
      <c r="H112" s="1142"/>
      <c r="I112" s="1142"/>
      <c r="J112" s="1142"/>
      <c r="K112" s="1142"/>
      <c r="L112" s="1142"/>
      <c r="M112" s="1142"/>
      <c r="N112" s="1395" t="s">
        <v>3204</v>
      </c>
      <c r="O112" s="1396">
        <v>0.16</v>
      </c>
      <c r="P112" s="1142"/>
      <c r="Q112" s="1142"/>
      <c r="R112" s="1142"/>
      <c r="S112" s="1142"/>
      <c r="T112" s="1142"/>
      <c r="U112" s="1142"/>
      <c r="V112" s="1162"/>
      <c r="W112" s="1142"/>
      <c r="X112" s="1142"/>
      <c r="Y112" s="1142"/>
      <c r="Z112" s="1142"/>
      <c r="AA112" s="1140"/>
      <c r="AB112" s="1141"/>
      <c r="AC112" s="1142"/>
      <c r="AD112" s="1142"/>
      <c r="AE112" s="1162"/>
      <c r="AF112" s="1139"/>
      <c r="AG112" s="1165"/>
      <c r="AH112" s="1089"/>
    </row>
    <row r="113" spans="2:34" ht="18.75" customHeight="1">
      <c r="B113" s="1295"/>
      <c r="C113" s="1139"/>
      <c r="D113" s="1140"/>
      <c r="E113" s="1140"/>
      <c r="F113" s="1141"/>
      <c r="G113" s="1141"/>
      <c r="H113" s="1142"/>
      <c r="I113" s="1142"/>
      <c r="J113" s="1142"/>
      <c r="K113" s="1142"/>
      <c r="L113" s="1142"/>
      <c r="M113" s="1142"/>
      <c r="N113" s="1395" t="s">
        <v>3205</v>
      </c>
      <c r="O113" s="1396">
        <v>0.23300000000000001</v>
      </c>
      <c r="P113" s="1142"/>
      <c r="Q113" s="1142"/>
      <c r="R113" s="1142"/>
      <c r="S113" s="1142"/>
      <c r="T113" s="1142"/>
      <c r="U113" s="1142"/>
      <c r="V113" s="1162"/>
      <c r="W113" s="1142"/>
      <c r="X113" s="1142"/>
      <c r="Y113" s="1142"/>
      <c r="Z113" s="1142"/>
      <c r="AA113" s="1140"/>
      <c r="AB113" s="1141"/>
      <c r="AC113" s="1142"/>
      <c r="AD113" s="1142"/>
      <c r="AE113" s="1162"/>
      <c r="AF113" s="1139"/>
      <c r="AG113" s="1165"/>
      <c r="AH113" s="1089"/>
    </row>
    <row r="114" spans="2:34" ht="18.75" customHeight="1">
      <c r="B114" s="1295"/>
      <c r="C114" s="1377"/>
      <c r="D114" s="1377"/>
      <c r="E114" s="1140"/>
      <c r="F114" s="1141"/>
      <c r="G114" s="1141"/>
      <c r="H114" s="1142"/>
      <c r="I114" s="1142"/>
      <c r="J114" s="1142"/>
      <c r="K114" s="1142"/>
      <c r="L114" s="1142"/>
      <c r="M114" s="1142"/>
      <c r="N114" s="1395" t="s">
        <v>3206</v>
      </c>
      <c r="O114" s="1396">
        <v>0.35</v>
      </c>
      <c r="P114" s="1142"/>
      <c r="Q114" s="1142"/>
      <c r="R114" s="1142"/>
      <c r="S114" s="1142"/>
      <c r="T114" s="1142"/>
      <c r="U114" s="1142"/>
      <c r="V114" s="1162"/>
      <c r="W114" s="1142"/>
      <c r="X114" s="1142"/>
      <c r="Y114" s="1142"/>
      <c r="Z114" s="1142"/>
      <c r="AA114" s="1140"/>
      <c r="AB114" s="1141"/>
      <c r="AC114" s="1142"/>
      <c r="AD114" s="1142"/>
      <c r="AE114" s="1162"/>
      <c r="AF114" s="1139"/>
      <c r="AG114" s="1165"/>
      <c r="AH114" s="1089"/>
    </row>
    <row r="115" spans="2:34" ht="18.75" customHeight="1">
      <c r="B115" s="1295"/>
      <c r="C115" s="1139"/>
      <c r="D115" s="1140"/>
      <c r="E115" s="1140"/>
      <c r="F115" s="1141"/>
      <c r="G115" s="1141"/>
      <c r="H115" s="1142"/>
      <c r="I115" s="1142"/>
      <c r="J115" s="1142"/>
      <c r="K115" s="1142"/>
      <c r="L115" s="1142"/>
      <c r="M115" s="1142"/>
      <c r="N115" s="1395" t="s">
        <v>3207</v>
      </c>
      <c r="O115" s="1396">
        <v>0.19</v>
      </c>
      <c r="P115" s="1142"/>
      <c r="Q115" s="1142"/>
      <c r="R115" s="1142"/>
      <c r="S115" s="1142"/>
      <c r="T115" s="1142"/>
      <c r="U115" s="1142"/>
      <c r="V115" s="1162"/>
      <c r="W115" s="1142"/>
      <c r="X115" s="1142"/>
      <c r="Y115" s="1142"/>
      <c r="Z115" s="1142"/>
      <c r="AA115" s="1140"/>
      <c r="AB115" s="1141"/>
      <c r="AC115" s="1142"/>
      <c r="AD115" s="1142"/>
      <c r="AE115" s="1162"/>
      <c r="AF115" s="1139"/>
      <c r="AG115" s="1165"/>
      <c r="AH115" s="1089"/>
    </row>
    <row r="116" spans="2:34" ht="18.75" customHeight="1">
      <c r="B116" s="1295"/>
      <c r="C116" s="1139"/>
      <c r="D116" s="1140"/>
      <c r="E116" s="1140"/>
      <c r="F116" s="1141"/>
      <c r="G116" s="1141"/>
      <c r="H116" s="1142"/>
      <c r="I116" s="1142"/>
      <c r="J116" s="1142"/>
      <c r="K116" s="1142"/>
      <c r="L116" s="1142"/>
      <c r="M116" s="1142"/>
      <c r="N116" s="1395" t="s">
        <v>3208</v>
      </c>
      <c r="O116" s="1396">
        <v>0.31</v>
      </c>
      <c r="P116" s="1142"/>
      <c r="Q116" s="1142"/>
      <c r="R116" s="1142"/>
      <c r="S116" s="1142"/>
      <c r="T116" s="1142"/>
      <c r="U116" s="1142"/>
      <c r="V116" s="1162"/>
      <c r="W116" s="1142"/>
      <c r="X116" s="1142"/>
      <c r="Y116" s="1142"/>
      <c r="Z116" s="1142"/>
      <c r="AA116" s="1140"/>
      <c r="AB116" s="1141"/>
      <c r="AC116" s="1142"/>
      <c r="AD116" s="1142"/>
      <c r="AE116" s="1162"/>
      <c r="AF116" s="1139"/>
      <c r="AG116" s="1165"/>
      <c r="AH116" s="1089"/>
    </row>
    <row r="117" spans="2:34" ht="18.75" customHeight="1">
      <c r="B117" s="1295"/>
      <c r="C117" s="1139"/>
      <c r="D117" s="1140"/>
      <c r="E117" s="1140"/>
      <c r="F117" s="1141"/>
      <c r="G117" s="1141"/>
      <c r="H117" s="1142"/>
      <c r="I117" s="1142"/>
      <c r="J117" s="1142"/>
      <c r="K117" s="1142"/>
      <c r="L117" s="1142"/>
      <c r="M117" s="1142"/>
      <c r="N117" s="1395" t="s">
        <v>312</v>
      </c>
      <c r="O117" s="1396">
        <v>0.27</v>
      </c>
      <c r="P117" s="1142"/>
      <c r="Q117" s="1142"/>
      <c r="R117" s="1142"/>
      <c r="S117" s="1142"/>
      <c r="T117" s="1142"/>
      <c r="U117" s="1142"/>
      <c r="V117" s="1162"/>
      <c r="W117" s="1142"/>
      <c r="X117" s="1142"/>
      <c r="Y117" s="1142"/>
      <c r="Z117" s="1142"/>
      <c r="AA117" s="1140"/>
      <c r="AB117" s="1141"/>
      <c r="AC117" s="1142"/>
      <c r="AD117" s="1142"/>
      <c r="AE117" s="1162"/>
      <c r="AF117" s="1139"/>
      <c r="AG117" s="1165"/>
      <c r="AH117" s="1089"/>
    </row>
    <row r="118" spans="2:34" ht="18.75" customHeight="1">
      <c r="B118" s="1295"/>
      <c r="C118" s="1139"/>
      <c r="D118" s="1140"/>
      <c r="E118" s="1140"/>
      <c r="F118" s="1141"/>
      <c r="G118" s="1141"/>
      <c r="H118" s="1142"/>
      <c r="I118" s="1142"/>
      <c r="J118" s="1142"/>
      <c r="K118" s="1142"/>
      <c r="L118" s="1142"/>
      <c r="M118" s="1142"/>
      <c r="N118" s="1395" t="s">
        <v>3209</v>
      </c>
      <c r="O118" s="1396">
        <v>0.31</v>
      </c>
      <c r="P118" s="1142"/>
      <c r="Q118" s="1142"/>
      <c r="R118" s="1142"/>
      <c r="S118" s="1142"/>
      <c r="T118" s="1142"/>
      <c r="U118" s="1142"/>
      <c r="V118" s="1162"/>
      <c r="W118" s="1142"/>
      <c r="X118" s="1142"/>
      <c r="Y118" s="1142"/>
      <c r="Z118" s="1142"/>
      <c r="AA118" s="1140"/>
      <c r="AB118" s="1141"/>
      <c r="AC118" s="1142"/>
      <c r="AD118" s="1142"/>
      <c r="AE118" s="1162"/>
      <c r="AF118" s="1139"/>
      <c r="AG118" s="1165"/>
      <c r="AH118" s="1089"/>
    </row>
    <row r="119" spans="2:34" ht="18.75" customHeight="1">
      <c r="B119" s="1295"/>
      <c r="C119" s="1139"/>
      <c r="D119" s="1140"/>
      <c r="E119" s="1140"/>
      <c r="F119" s="1141"/>
      <c r="G119" s="1141"/>
      <c r="H119" s="1142"/>
      <c r="I119" s="1142"/>
      <c r="J119" s="1142"/>
      <c r="K119" s="1142"/>
      <c r="L119" s="1142"/>
      <c r="M119" s="1142"/>
      <c r="N119" s="1397" t="s">
        <v>3210</v>
      </c>
      <c r="O119" s="1398">
        <v>0.31</v>
      </c>
      <c r="P119" s="1142"/>
      <c r="Q119" s="1142"/>
      <c r="R119" s="1142"/>
      <c r="S119" s="1142"/>
      <c r="T119" s="1142"/>
      <c r="U119" s="1142"/>
      <c r="V119" s="1162"/>
      <c r="W119" s="1142"/>
      <c r="X119" s="1142"/>
      <c r="Y119" s="1142"/>
      <c r="Z119" s="1142"/>
      <c r="AA119" s="1140"/>
      <c r="AB119" s="1141"/>
      <c r="AC119" s="1142"/>
      <c r="AD119" s="1142"/>
      <c r="AE119" s="1162"/>
      <c r="AF119" s="1139"/>
      <c r="AG119" s="1165"/>
      <c r="AH119" s="1089"/>
    </row>
    <row r="120" spans="2:34" ht="18.75" customHeight="1">
      <c r="B120" s="1295"/>
      <c r="C120" s="1139"/>
      <c r="D120" s="1140"/>
      <c r="E120" s="1140"/>
      <c r="F120" s="1141"/>
      <c r="G120" s="1141"/>
      <c r="H120" s="1142"/>
      <c r="I120" s="1142"/>
      <c r="J120" s="1142"/>
      <c r="K120" s="1142"/>
      <c r="L120" s="1142"/>
      <c r="M120" s="1142"/>
      <c r="N120" s="1397" t="s">
        <v>315</v>
      </c>
      <c r="O120" s="1398">
        <v>0.99</v>
      </c>
      <c r="P120" s="1142"/>
      <c r="Q120" s="1142"/>
      <c r="R120" s="1142"/>
      <c r="S120" s="1142"/>
      <c r="T120" s="1142"/>
      <c r="U120" s="1142"/>
      <c r="V120" s="1162"/>
      <c r="W120" s="1142"/>
      <c r="X120" s="1142"/>
      <c r="Y120" s="1142"/>
      <c r="Z120" s="1142"/>
      <c r="AA120" s="1140"/>
      <c r="AB120" s="1141"/>
      <c r="AC120" s="1142"/>
      <c r="AD120" s="1142"/>
      <c r="AE120" s="1162"/>
      <c r="AF120" s="1139"/>
      <c r="AG120" s="1165"/>
      <c r="AH120" s="1089"/>
    </row>
    <row r="121" spans="2:34" ht="18.75" customHeight="1">
      <c r="B121" s="1295"/>
      <c r="C121" s="1139"/>
      <c r="D121" s="1140"/>
      <c r="E121" s="1140"/>
      <c r="F121" s="1141"/>
      <c r="G121" s="1141"/>
      <c r="H121" s="1142"/>
      <c r="I121" s="1142"/>
      <c r="J121" s="1142"/>
      <c r="K121" s="1142"/>
      <c r="L121" s="1142"/>
      <c r="M121" s="1142"/>
      <c r="N121" s="1397" t="s">
        <v>3221</v>
      </c>
      <c r="O121" s="1398">
        <v>0.5</v>
      </c>
      <c r="P121" s="1142"/>
      <c r="Q121" s="1142"/>
      <c r="R121" s="1142"/>
      <c r="S121" s="1142"/>
      <c r="T121" s="1142"/>
      <c r="U121" s="1142"/>
      <c r="V121" s="1162"/>
      <c r="W121" s="1142"/>
      <c r="X121" s="1142"/>
      <c r="Y121" s="1142"/>
      <c r="Z121" s="1142"/>
      <c r="AA121" s="1140"/>
      <c r="AB121" s="1141"/>
      <c r="AC121" s="1142"/>
      <c r="AD121" s="1142"/>
      <c r="AE121" s="1162"/>
      <c r="AF121" s="1139"/>
      <c r="AG121" s="1165"/>
      <c r="AH121" s="1089"/>
    </row>
    <row r="122" spans="2:34" ht="18.75" customHeight="1">
      <c r="B122" s="1295"/>
      <c r="C122" s="1139"/>
      <c r="D122" s="1140"/>
      <c r="E122" s="1140"/>
      <c r="F122" s="1141"/>
      <c r="G122" s="1141"/>
      <c r="H122" s="1142"/>
      <c r="I122" s="1142"/>
      <c r="J122" s="1142"/>
      <c r="K122" s="1142"/>
      <c r="L122" s="1142"/>
      <c r="M122" s="1142"/>
      <c r="N122" s="1397" t="s">
        <v>316</v>
      </c>
      <c r="O122" s="1398">
        <v>0.47</v>
      </c>
      <c r="P122" s="1142"/>
      <c r="Q122" s="1142"/>
      <c r="R122" s="1142"/>
      <c r="S122" s="1142"/>
      <c r="T122" s="1142"/>
      <c r="U122" s="1142"/>
      <c r="V122" s="1162"/>
      <c r="W122" s="1142"/>
      <c r="X122" s="1142"/>
      <c r="Y122" s="1142"/>
      <c r="Z122" s="1142"/>
      <c r="AA122" s="1140"/>
      <c r="AB122" s="1141"/>
      <c r="AC122" s="1142"/>
      <c r="AD122" s="1142"/>
      <c r="AE122" s="1162"/>
      <c r="AF122" s="1139"/>
      <c r="AG122" s="1165"/>
      <c r="AH122" s="1089"/>
    </row>
    <row r="123" spans="2:34" ht="18.75" customHeight="1">
      <c r="B123" s="1295"/>
      <c r="C123" s="1139"/>
      <c r="D123" s="1140"/>
      <c r="E123" s="1140"/>
      <c r="F123" s="1141"/>
      <c r="G123" s="1141"/>
      <c r="H123" s="1142"/>
      <c r="I123" s="1142"/>
      <c r="J123" s="1142"/>
      <c r="K123" s="1142"/>
      <c r="L123" s="1142"/>
      <c r="M123" s="1142"/>
      <c r="N123" s="1397" t="s">
        <v>3092</v>
      </c>
      <c r="O123" s="1398">
        <v>0.5</v>
      </c>
      <c r="P123" s="1142"/>
      <c r="Q123" s="1142"/>
      <c r="R123" s="1142"/>
      <c r="S123" s="1142"/>
      <c r="T123" s="1142"/>
      <c r="U123" s="1142"/>
      <c r="V123" s="1162"/>
      <c r="W123" s="1142"/>
      <c r="X123" s="1142"/>
      <c r="Y123" s="1142"/>
      <c r="Z123" s="1142"/>
      <c r="AA123" s="1140"/>
      <c r="AB123" s="1141"/>
      <c r="AC123" s="1142"/>
      <c r="AD123" s="1142"/>
      <c r="AE123" s="1162"/>
      <c r="AF123" s="1139"/>
      <c r="AG123" s="1165"/>
      <c r="AH123" s="1089"/>
    </row>
    <row r="124" spans="2:34" ht="18.75" customHeight="1" thickBot="1">
      <c r="B124" s="1296"/>
      <c r="C124" s="1154"/>
      <c r="D124" s="1155"/>
      <c r="E124" s="1155"/>
      <c r="F124" s="1156"/>
      <c r="G124" s="1156"/>
      <c r="H124" s="1157"/>
      <c r="I124" s="1157"/>
      <c r="J124" s="1157"/>
      <c r="K124" s="1157"/>
      <c r="L124" s="1157"/>
      <c r="M124" s="1157"/>
      <c r="N124" s="1399" t="s">
        <v>3093</v>
      </c>
      <c r="O124" s="1400">
        <v>6.8</v>
      </c>
      <c r="P124" s="1157"/>
      <c r="Q124" s="1157"/>
      <c r="R124" s="1157"/>
      <c r="S124" s="1157"/>
      <c r="T124" s="1157"/>
      <c r="U124" s="1157"/>
      <c r="V124" s="1167"/>
      <c r="W124" s="1157"/>
      <c r="X124" s="1157"/>
      <c r="Y124" s="1157"/>
      <c r="Z124" s="1157"/>
      <c r="AA124" s="1155"/>
      <c r="AB124" s="1156"/>
      <c r="AC124" s="1157"/>
      <c r="AD124" s="1157"/>
      <c r="AE124" s="1167"/>
      <c r="AF124" s="1154"/>
      <c r="AG124" s="1168"/>
      <c r="AH124" s="1089"/>
    </row>
    <row r="125" spans="2:34" ht="18.75" customHeight="1">
      <c r="B125" s="1090"/>
      <c r="C125" s="1091"/>
      <c r="D125" s="1091">
        <v>1.0000000000000001E-33</v>
      </c>
      <c r="E125" s="1091"/>
      <c r="F125" s="1091"/>
      <c r="G125" s="1091"/>
      <c r="H125" s="1091"/>
      <c r="I125" s="1091"/>
      <c r="J125" s="1091"/>
      <c r="K125" s="1091"/>
      <c r="L125" s="1091"/>
      <c r="M125" s="1091"/>
      <c r="N125" s="1091">
        <v>1.0000000000000001E-33</v>
      </c>
      <c r="O125" s="1091"/>
      <c r="P125" s="1091"/>
      <c r="Q125" s="1091"/>
      <c r="R125" s="1091"/>
      <c r="S125" s="1091"/>
      <c r="T125" s="1091"/>
      <c r="U125" s="1091"/>
      <c r="V125" s="1091">
        <v>1.0000000000000001E-33</v>
      </c>
      <c r="W125" s="1091"/>
      <c r="X125" s="1091"/>
      <c r="Y125" s="1091"/>
      <c r="Z125" s="1091"/>
      <c r="AA125" s="1091"/>
      <c r="AB125" s="1091"/>
      <c r="AC125" s="1091"/>
      <c r="AD125" s="1091"/>
      <c r="AE125" s="1091"/>
      <c r="AF125" s="1091"/>
      <c r="AG125" s="1091"/>
      <c r="AH125" s="1081"/>
    </row>
    <row r="126" spans="2:34" ht="18.75" customHeight="1">
      <c r="B126" s="1092" t="s">
        <v>2890</v>
      </c>
      <c r="C126" s="1507" t="s">
        <v>3211</v>
      </c>
      <c r="D126" s="1507"/>
      <c r="E126" s="1507"/>
      <c r="F126" s="1507"/>
      <c r="G126" s="1373"/>
      <c r="H126" s="1373"/>
      <c r="I126" s="1373"/>
      <c r="J126" s="1373"/>
      <c r="K126" s="1373"/>
      <c r="L126" s="1373"/>
      <c r="M126" s="1373"/>
      <c r="N126" s="1373"/>
      <c r="O126" s="1373"/>
      <c r="P126" s="1373"/>
      <c r="Q126" s="1373"/>
      <c r="R126" s="1373"/>
      <c r="S126" s="1373"/>
      <c r="T126" s="1373"/>
      <c r="U126" s="1373"/>
      <c r="V126" s="1373"/>
      <c r="W126" s="1373"/>
      <c r="X126" s="1373"/>
      <c r="Y126" s="1373"/>
      <c r="Z126" s="1373"/>
      <c r="AA126" s="1373"/>
      <c r="AB126" s="1373"/>
      <c r="AC126" s="1373"/>
      <c r="AD126" s="1373"/>
      <c r="AE126" s="1373"/>
      <c r="AF126" s="1373"/>
      <c r="AG126" s="1373"/>
      <c r="AH126" s="1032"/>
    </row>
    <row r="127" spans="2:34" ht="18.75" customHeight="1">
      <c r="B127" s="1092" t="s">
        <v>2892</v>
      </c>
      <c r="C127" s="1507" t="s">
        <v>3222</v>
      </c>
      <c r="D127" s="1507"/>
      <c r="E127" s="1507"/>
      <c r="F127" s="1507"/>
      <c r="G127" s="1373"/>
      <c r="H127" s="1373"/>
      <c r="I127" s="1373"/>
      <c r="J127" s="1373"/>
      <c r="K127" s="1373"/>
      <c r="L127" s="1373"/>
      <c r="M127" s="1373"/>
      <c r="N127" s="1373"/>
      <c r="O127" s="1373"/>
      <c r="P127" s="1373"/>
      <c r="Q127" s="1373"/>
      <c r="R127" s="1373"/>
      <c r="S127" s="1373"/>
      <c r="T127" s="1373"/>
      <c r="U127" s="1373"/>
      <c r="V127" s="1373"/>
      <c r="W127" s="1373"/>
      <c r="X127" s="1373"/>
      <c r="Y127" s="1373"/>
      <c r="Z127" s="1373"/>
      <c r="AA127" s="1373"/>
      <c r="AB127" s="1373"/>
      <c r="AC127" s="1373"/>
      <c r="AD127" s="1373"/>
      <c r="AE127" s="1373"/>
      <c r="AF127" s="1373"/>
      <c r="AG127" s="1373"/>
      <c r="AH127" s="1274"/>
    </row>
    <row r="128" spans="2:34" ht="18.75" customHeight="1" thickBot="1">
      <c r="B128" s="1093"/>
      <c r="C128" s="1544"/>
      <c r="D128" s="1544"/>
      <c r="E128" s="1544"/>
      <c r="F128" s="1544"/>
      <c r="G128" s="1549"/>
      <c r="H128" s="1549"/>
      <c r="I128" s="1549"/>
      <c r="J128" s="1549"/>
      <c r="K128" s="1549"/>
      <c r="L128" s="1549"/>
      <c r="M128" s="1549"/>
      <c r="N128" s="1549"/>
      <c r="O128" s="1549"/>
      <c r="P128" s="1549"/>
      <c r="Q128" s="1549"/>
      <c r="R128" s="1549"/>
      <c r="S128" s="1549"/>
      <c r="T128" s="1549"/>
      <c r="U128" s="1549"/>
      <c r="V128" s="1549"/>
      <c r="W128" s="1549"/>
      <c r="X128" s="1549"/>
      <c r="Y128" s="1549"/>
      <c r="Z128" s="1549"/>
      <c r="AA128" s="1549"/>
      <c r="AB128" s="1549"/>
      <c r="AC128" s="1549"/>
      <c r="AD128" s="1549"/>
      <c r="AE128" s="1549"/>
      <c r="AF128" s="1549"/>
      <c r="AG128" s="1549"/>
      <c r="AH128" s="1082"/>
    </row>
    <row r="129" spans="2:34" ht="18.75" customHeight="1">
      <c r="B129" s="1254" t="str">
        <f>+B94</f>
        <v>.</v>
      </c>
      <c r="C129" s="1253"/>
      <c r="D129" s="1253"/>
      <c r="E129" s="1253"/>
      <c r="F129" s="1253"/>
      <c r="G129" s="1253"/>
      <c r="H129" s="1253"/>
      <c r="I129" s="1253"/>
      <c r="J129" s="1253"/>
      <c r="K129" s="1253"/>
      <c r="L129" s="1253"/>
      <c r="M129" s="1253"/>
    </row>
    <row r="130" spans="2:34" ht="18.75" customHeight="1" thickBot="1">
      <c r="B130" s="1254"/>
      <c r="C130" s="1253"/>
      <c r="D130" s="1253"/>
      <c r="E130" s="1253"/>
      <c r="F130" s="1253"/>
      <c r="G130" s="1253"/>
      <c r="H130" s="1253"/>
      <c r="I130" s="1253"/>
      <c r="J130" s="1253"/>
      <c r="K130" s="1253"/>
      <c r="L130" s="1253"/>
      <c r="M130" s="1253"/>
    </row>
    <row r="131" spans="2:34" ht="18.75" customHeight="1">
      <c r="B131" s="1525" t="s">
        <v>2857</v>
      </c>
      <c r="C131" s="1526"/>
      <c r="D131" s="1526"/>
      <c r="E131" s="1526"/>
      <c r="F131" s="1526"/>
      <c r="G131" s="1526"/>
      <c r="H131" s="1526"/>
      <c r="I131" s="1526"/>
      <c r="J131" s="1526"/>
      <c r="K131" s="1526"/>
      <c r="L131" s="1526"/>
      <c r="M131" s="1526"/>
      <c r="N131" s="1526"/>
      <c r="O131" s="1526"/>
      <c r="P131" s="1526"/>
      <c r="Q131" s="1526"/>
      <c r="R131" s="1526"/>
      <c r="S131" s="1526"/>
      <c r="T131" s="1526"/>
      <c r="U131" s="1526"/>
      <c r="V131" s="1526"/>
      <c r="W131" s="1526"/>
      <c r="X131" s="1526"/>
      <c r="Y131" s="1526"/>
      <c r="Z131" s="1526"/>
      <c r="AA131" s="1526"/>
      <c r="AB131" s="1526"/>
      <c r="AC131" s="1526"/>
      <c r="AD131" s="1526"/>
      <c r="AE131" s="1526"/>
      <c r="AF131" s="1526"/>
      <c r="AG131" s="1526"/>
      <c r="AH131" s="1527"/>
    </row>
    <row r="132" spans="2:34" ht="18.75" customHeight="1">
      <c r="B132" s="1088"/>
      <c r="C132" s="1028"/>
      <c r="D132" s="734"/>
      <c r="E132" s="734"/>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1089"/>
    </row>
    <row r="133" spans="2:34" ht="18.75" customHeight="1">
      <c r="B133" s="1031" t="s">
        <v>2858</v>
      </c>
      <c r="C133" s="1087" t="s">
        <v>3187</v>
      </c>
      <c r="D133" s="1087"/>
      <c r="E133" s="457"/>
      <c r="F133" s="457"/>
      <c r="G133" s="457"/>
      <c r="H133" s="457"/>
      <c r="I133" s="457"/>
      <c r="J133" s="457"/>
      <c r="K133" s="457"/>
      <c r="L133" s="457"/>
      <c r="M133" s="457"/>
      <c r="N133" s="457"/>
      <c r="O133" s="457"/>
      <c r="P133" s="457"/>
      <c r="Q133" s="457"/>
      <c r="R133" s="457"/>
      <c r="S133" s="457"/>
      <c r="T133" s="457"/>
      <c r="U133" s="457"/>
      <c r="V133" s="457"/>
      <c r="W133" s="457"/>
      <c r="X133" s="457"/>
      <c r="Y133" s="457"/>
      <c r="Z133" s="457"/>
      <c r="AA133" s="457"/>
      <c r="AB133" s="457"/>
      <c r="AC133" s="457"/>
      <c r="AD133" s="457"/>
      <c r="AE133" s="457"/>
      <c r="AF133" s="457"/>
      <c r="AG133" s="457"/>
      <c r="AH133" s="1089"/>
    </row>
    <row r="134" spans="2:34" ht="18.75" customHeight="1" thickBot="1">
      <c r="B134" s="1031" t="s">
        <v>2860</v>
      </c>
      <c r="C134" s="1532" t="s">
        <v>3188</v>
      </c>
      <c r="D134" s="1507"/>
      <c r="E134" s="1507"/>
      <c r="F134" s="457"/>
      <c r="G134" s="457"/>
      <c r="H134" s="457"/>
      <c r="I134" s="457"/>
      <c r="J134" s="457"/>
      <c r="K134" s="457"/>
      <c r="L134" s="457"/>
      <c r="M134" s="457"/>
      <c r="N134" s="457"/>
      <c r="O134" s="457"/>
      <c r="P134" s="457"/>
      <c r="Q134" s="457"/>
      <c r="R134" s="457"/>
      <c r="S134" s="457"/>
      <c r="T134" s="457"/>
      <c r="U134" s="457"/>
      <c r="V134" s="457"/>
      <c r="W134" s="457"/>
      <c r="X134" s="457"/>
      <c r="Y134" s="457"/>
      <c r="Z134" s="457"/>
      <c r="AA134" s="457"/>
      <c r="AB134" s="457"/>
      <c r="AC134" s="457"/>
      <c r="AD134" s="457"/>
      <c r="AE134" s="457"/>
      <c r="AF134" s="457"/>
      <c r="AG134" s="457"/>
      <c r="AH134" s="1089"/>
    </row>
    <row r="135" spans="2:34" ht="60.75" customHeight="1" thickBot="1">
      <c r="B135" s="1088" t="s">
        <v>2861</v>
      </c>
      <c r="C135" s="1513" t="s">
        <v>3213</v>
      </c>
      <c r="D135" s="1514"/>
      <c r="E135" s="1514"/>
      <c r="F135" s="1514"/>
      <c r="G135" s="1514"/>
      <c r="H135" s="1514"/>
      <c r="I135" s="1514"/>
      <c r="J135" s="1514"/>
      <c r="K135" s="1514"/>
      <c r="L135" s="1514"/>
      <c r="M135" s="1514"/>
      <c r="N135" s="1514"/>
      <c r="O135" s="1514"/>
      <c r="P135" s="1514"/>
      <c r="Q135" s="1514"/>
      <c r="R135" s="1514"/>
      <c r="S135" s="1514"/>
      <c r="T135" s="1514"/>
      <c r="U135" s="1514"/>
      <c r="V135" s="1514"/>
      <c r="W135" s="1514"/>
      <c r="X135" s="1514"/>
      <c r="Y135" s="1514"/>
      <c r="Z135" s="1515"/>
      <c r="AA135" s="457"/>
      <c r="AB135" s="457"/>
      <c r="AC135" s="457"/>
      <c r="AD135" s="457"/>
      <c r="AE135" s="457"/>
      <c r="AF135" s="457"/>
      <c r="AG135" s="457"/>
      <c r="AH135" s="1089"/>
    </row>
    <row r="136" spans="2:34" ht="18.75" customHeight="1" thickBot="1">
      <c r="B136" s="1088"/>
      <c r="C136" s="1029"/>
      <c r="D136" s="1029"/>
      <c r="E136" s="1372"/>
      <c r="F136" s="1372"/>
      <c r="G136" s="1372"/>
      <c r="H136" s="1372"/>
      <c r="I136" s="1372"/>
      <c r="J136" s="1372"/>
      <c r="K136" s="1372"/>
      <c r="L136" s="1372"/>
      <c r="M136" s="1372"/>
      <c r="N136" s="1372"/>
      <c r="O136" s="1372"/>
      <c r="P136" s="1372"/>
      <c r="Q136" s="1372"/>
      <c r="R136" s="1372"/>
      <c r="S136" s="1372"/>
      <c r="T136" s="1372"/>
      <c r="U136" s="1372"/>
      <c r="V136" s="1372"/>
      <c r="W136" s="1372"/>
      <c r="X136" s="1372"/>
      <c r="Y136" s="1372"/>
      <c r="Z136" s="1372"/>
      <c r="AA136" s="457"/>
      <c r="AB136" s="457"/>
      <c r="AC136" s="457"/>
      <c r="AD136" s="457"/>
      <c r="AE136" s="457"/>
      <c r="AF136" s="457"/>
      <c r="AG136" s="457"/>
      <c r="AH136" s="1089"/>
    </row>
    <row r="137" spans="2:34" ht="26.25" customHeight="1" thickBot="1">
      <c r="B137" s="1511" t="s">
        <v>2862</v>
      </c>
      <c r="C137" s="1516" t="s">
        <v>2863</v>
      </c>
      <c r="D137" s="1511" t="s">
        <v>2864</v>
      </c>
      <c r="E137" s="1518" t="s">
        <v>2865</v>
      </c>
      <c r="F137" s="1519"/>
      <c r="G137" s="1519"/>
      <c r="H137" s="1519"/>
      <c r="I137" s="1519"/>
      <c r="J137" s="1519"/>
      <c r="K137" s="1519"/>
      <c r="L137" s="1519"/>
      <c r="M137" s="1519"/>
      <c r="N137" s="1519"/>
      <c r="O137" s="1519"/>
      <c r="P137" s="1519"/>
      <c r="Q137" s="1519"/>
      <c r="R137" s="1520"/>
      <c r="S137" s="1521" t="s">
        <v>2866</v>
      </c>
      <c r="T137" s="1522"/>
      <c r="U137" s="1522"/>
      <c r="V137" s="1522"/>
      <c r="W137" s="1522"/>
      <c r="X137" s="1522"/>
      <c r="Y137" s="1522"/>
      <c r="Z137" s="1523"/>
      <c r="AA137" s="1518" t="s">
        <v>2867</v>
      </c>
      <c r="AB137" s="1519"/>
      <c r="AC137" s="1519"/>
      <c r="AD137" s="1520"/>
      <c r="AE137" s="1533" t="s">
        <v>2868</v>
      </c>
      <c r="AF137" s="1534"/>
      <c r="AG137" s="1535"/>
      <c r="AH137" s="1089"/>
    </row>
    <row r="138" spans="2:34" ht="18.75" customHeight="1" thickBot="1">
      <c r="B138" s="1512"/>
      <c r="C138" s="1517"/>
      <c r="D138" s="1512"/>
      <c r="E138" s="1511" t="s">
        <v>2869</v>
      </c>
      <c r="F138" s="1539" t="s">
        <v>2870</v>
      </c>
      <c r="G138" s="1539" t="s">
        <v>2871</v>
      </c>
      <c r="H138" s="1521" t="s">
        <v>2872</v>
      </c>
      <c r="I138" s="1523"/>
      <c r="J138" s="1521" t="s">
        <v>2873</v>
      </c>
      <c r="K138" s="1523"/>
      <c r="L138" s="1521" t="s">
        <v>2874</v>
      </c>
      <c r="M138" s="1523"/>
      <c r="N138" s="1530" t="s">
        <v>2875</v>
      </c>
      <c r="O138" s="1531"/>
      <c r="P138" s="1522" t="s">
        <v>2876</v>
      </c>
      <c r="Q138" s="1522"/>
      <c r="R138" s="1523"/>
      <c r="S138" s="1539" t="s">
        <v>2872</v>
      </c>
      <c r="T138" s="1539" t="s">
        <v>2873</v>
      </c>
      <c r="U138" s="1539" t="s">
        <v>2874</v>
      </c>
      <c r="V138" s="1522" t="s">
        <v>2875</v>
      </c>
      <c r="W138" s="1522"/>
      <c r="X138" s="1521" t="s">
        <v>2876</v>
      </c>
      <c r="Y138" s="1522"/>
      <c r="Z138" s="1523"/>
      <c r="AA138" s="1511" t="s">
        <v>2869</v>
      </c>
      <c r="AB138" s="1511" t="s">
        <v>2877</v>
      </c>
      <c r="AC138" s="1511" t="s">
        <v>2878</v>
      </c>
      <c r="AD138" s="1511" t="s">
        <v>2879</v>
      </c>
      <c r="AE138" s="1536"/>
      <c r="AF138" s="1537"/>
      <c r="AG138" s="1538"/>
      <c r="AH138" s="1089"/>
    </row>
    <row r="139" spans="2:34" ht="18.75" customHeight="1" thickBot="1">
      <c r="B139" s="1512"/>
      <c r="C139" s="1517"/>
      <c r="D139" s="1512"/>
      <c r="E139" s="1512"/>
      <c r="F139" s="1540"/>
      <c r="G139" s="1540"/>
      <c r="H139" s="1371" t="s">
        <v>2880</v>
      </c>
      <c r="I139" s="1371" t="s">
        <v>2881</v>
      </c>
      <c r="J139" s="1371" t="s">
        <v>2880</v>
      </c>
      <c r="K139" s="1371" t="s">
        <v>2881</v>
      </c>
      <c r="L139" s="1371" t="s">
        <v>2880</v>
      </c>
      <c r="M139" s="1371" t="s">
        <v>2881</v>
      </c>
      <c r="N139" s="1369" t="s">
        <v>306</v>
      </c>
      <c r="O139" s="1135" t="s">
        <v>2882</v>
      </c>
      <c r="P139" s="1136" t="s">
        <v>2883</v>
      </c>
      <c r="Q139" s="1138" t="s">
        <v>2884</v>
      </c>
      <c r="R139" s="1135" t="s">
        <v>2885</v>
      </c>
      <c r="S139" s="1540"/>
      <c r="T139" s="1540"/>
      <c r="U139" s="1540"/>
      <c r="V139" s="1370" t="s">
        <v>306</v>
      </c>
      <c r="W139" s="1137" t="s">
        <v>2882</v>
      </c>
      <c r="X139" s="1135" t="s">
        <v>2883</v>
      </c>
      <c r="Y139" s="1138" t="s">
        <v>2884</v>
      </c>
      <c r="Z139" s="1135" t="s">
        <v>2885</v>
      </c>
      <c r="AA139" s="1512"/>
      <c r="AB139" s="1512"/>
      <c r="AC139" s="1512"/>
      <c r="AD139" s="1512"/>
      <c r="AE139" s="1368" t="s">
        <v>307</v>
      </c>
      <c r="AF139" s="1368" t="s">
        <v>2886</v>
      </c>
      <c r="AG139" s="1368" t="s">
        <v>2887</v>
      </c>
      <c r="AH139" s="1089"/>
    </row>
    <row r="140" spans="2:34" ht="32.25" customHeight="1">
      <c r="B140" s="1294" t="s">
        <v>3189</v>
      </c>
      <c r="C140" s="1145" t="s">
        <v>3190</v>
      </c>
      <c r="D140" s="1146">
        <v>0</v>
      </c>
      <c r="E140" s="1146">
        <v>0</v>
      </c>
      <c r="F140" s="1147">
        <v>0</v>
      </c>
      <c r="G140" s="1147">
        <v>0</v>
      </c>
      <c r="H140" s="1381" t="s">
        <v>3191</v>
      </c>
      <c r="I140" s="1381" t="s">
        <v>3192</v>
      </c>
      <c r="J140" s="1381" t="s">
        <v>3193</v>
      </c>
      <c r="K140" s="1381" t="s">
        <v>3194</v>
      </c>
      <c r="L140" s="1147">
        <v>0</v>
      </c>
      <c r="M140" s="1147">
        <v>0</v>
      </c>
      <c r="N140" s="1382" t="s">
        <v>3195</v>
      </c>
      <c r="O140" s="1383">
        <v>0.29699999999999999</v>
      </c>
      <c r="P140" s="1384" t="s">
        <v>3196</v>
      </c>
      <c r="Q140" s="1384" t="s">
        <v>3196</v>
      </c>
      <c r="R140" s="1384" t="s">
        <v>3197</v>
      </c>
      <c r="S140" s="1148">
        <v>0</v>
      </c>
      <c r="T140" s="1148">
        <v>0</v>
      </c>
      <c r="U140" s="1148">
        <v>0</v>
      </c>
      <c r="V140" s="1163">
        <v>0</v>
      </c>
      <c r="W140" s="1148">
        <v>0</v>
      </c>
      <c r="X140" s="1148">
        <v>0</v>
      </c>
      <c r="Y140" s="1148">
        <v>0</v>
      </c>
      <c r="Z140" s="1148">
        <v>0</v>
      </c>
      <c r="AA140" s="1146">
        <v>0</v>
      </c>
      <c r="AB140" s="1147">
        <v>0</v>
      </c>
      <c r="AC140" s="1148">
        <v>0</v>
      </c>
      <c r="AD140" s="1148">
        <v>0</v>
      </c>
      <c r="AE140" s="1163">
        <v>0</v>
      </c>
      <c r="AF140" s="1145">
        <v>0</v>
      </c>
      <c r="AG140" s="1164">
        <v>0</v>
      </c>
      <c r="AH140" s="1089"/>
    </row>
    <row r="141" spans="2:34" ht="32.25" customHeight="1">
      <c r="B141" s="1295"/>
      <c r="C141" s="1139"/>
      <c r="D141" s="1140"/>
      <c r="E141" s="1141"/>
      <c r="F141" s="1141"/>
      <c r="G141" s="1141"/>
      <c r="H141" s="1141"/>
      <c r="I141" s="1141"/>
      <c r="J141" s="1141"/>
      <c r="K141" s="1141"/>
      <c r="L141" s="1141"/>
      <c r="M141" s="1141"/>
      <c r="N141" s="1385" t="s">
        <v>3198</v>
      </c>
      <c r="O141" s="1386">
        <v>0.39600000000000002</v>
      </c>
      <c r="P141" s="1142"/>
      <c r="Q141" s="1142"/>
      <c r="R141" s="1142"/>
      <c r="S141" s="1142"/>
      <c r="T141" s="1142"/>
      <c r="U141" s="1142"/>
      <c r="V141" s="1162"/>
      <c r="W141" s="1142"/>
      <c r="X141" s="1142"/>
      <c r="Y141" s="1142"/>
      <c r="Z141" s="1142"/>
      <c r="AA141" s="1140"/>
      <c r="AB141" s="1141"/>
      <c r="AC141" s="1142"/>
      <c r="AD141" s="1142"/>
      <c r="AE141" s="1162"/>
      <c r="AF141" s="1139"/>
      <c r="AG141" s="1165"/>
      <c r="AH141" s="1089"/>
    </row>
    <row r="142" spans="2:34" ht="32.25" customHeight="1">
      <c r="B142" s="1295"/>
      <c r="C142" s="1139"/>
      <c r="D142" s="1140"/>
      <c r="E142" s="1141"/>
      <c r="F142" s="1141"/>
      <c r="G142" s="1141"/>
      <c r="H142" s="1141"/>
      <c r="I142" s="1141"/>
      <c r="J142" s="1141"/>
      <c r="K142" s="1141"/>
      <c r="L142" s="1141"/>
      <c r="M142" s="1141"/>
      <c r="N142" s="1385" t="s">
        <v>3199</v>
      </c>
      <c r="O142" s="1386">
        <v>0.20499999999999999</v>
      </c>
      <c r="P142" s="1142"/>
      <c r="Q142" s="1142"/>
      <c r="R142" s="1142"/>
      <c r="S142" s="1142"/>
      <c r="T142" s="1142"/>
      <c r="U142" s="1142"/>
      <c r="V142" s="1162"/>
      <c r="W142" s="1142"/>
      <c r="X142" s="1142"/>
      <c r="Y142" s="1142"/>
      <c r="Z142" s="1142"/>
      <c r="AA142" s="1140"/>
      <c r="AB142" s="1141"/>
      <c r="AC142" s="1142"/>
      <c r="AD142" s="1142"/>
      <c r="AE142" s="1162"/>
      <c r="AF142" s="1139"/>
      <c r="AG142" s="1165"/>
      <c r="AH142" s="1089"/>
    </row>
    <row r="143" spans="2:34" ht="32.25" customHeight="1">
      <c r="B143" s="1295"/>
      <c r="C143" s="1139"/>
      <c r="D143" s="1140"/>
      <c r="E143" s="1141"/>
      <c r="F143" s="1141"/>
      <c r="G143" s="1141"/>
      <c r="H143" s="1141"/>
      <c r="I143" s="1141"/>
      <c r="J143" s="1141"/>
      <c r="K143" s="1141"/>
      <c r="L143" s="1141"/>
      <c r="M143" s="1141"/>
      <c r="N143" s="1385" t="s">
        <v>3200</v>
      </c>
      <c r="O143" s="1386">
        <v>0.19</v>
      </c>
      <c r="P143" s="1142"/>
      <c r="Q143" s="1142"/>
      <c r="R143" s="1142"/>
      <c r="S143" s="1142"/>
      <c r="T143" s="1142"/>
      <c r="U143" s="1142"/>
      <c r="V143" s="1162"/>
      <c r="W143" s="1142"/>
      <c r="X143" s="1142"/>
      <c r="Y143" s="1142"/>
      <c r="Z143" s="1142"/>
      <c r="AA143" s="1140"/>
      <c r="AB143" s="1141"/>
      <c r="AC143" s="1142"/>
      <c r="AD143" s="1142"/>
      <c r="AE143" s="1162"/>
      <c r="AF143" s="1139"/>
      <c r="AG143" s="1165"/>
      <c r="AH143" s="1089"/>
    </row>
    <row r="144" spans="2:34" ht="32.25" customHeight="1">
      <c r="B144" s="1295"/>
      <c r="C144" s="1139"/>
      <c r="D144" s="1140"/>
      <c r="E144" s="1141"/>
      <c r="F144" s="1141"/>
      <c r="G144" s="1141"/>
      <c r="H144" s="1141"/>
      <c r="I144" s="1141"/>
      <c r="J144" s="1141"/>
      <c r="K144" s="1141"/>
      <c r="L144" s="1141"/>
      <c r="M144" s="1141"/>
      <c r="N144" s="1385" t="s">
        <v>3201</v>
      </c>
      <c r="O144" s="1386">
        <v>0.23599999999999999</v>
      </c>
      <c r="P144" s="1142"/>
      <c r="Q144" s="1142"/>
      <c r="R144" s="1142"/>
      <c r="S144" s="1142"/>
      <c r="T144" s="1142"/>
      <c r="U144" s="1142"/>
      <c r="V144" s="1162"/>
      <c r="W144" s="1142"/>
      <c r="X144" s="1142"/>
      <c r="Y144" s="1142"/>
      <c r="Z144" s="1142"/>
      <c r="AA144" s="1140"/>
      <c r="AB144" s="1141"/>
      <c r="AC144" s="1142"/>
      <c r="AD144" s="1142"/>
      <c r="AE144" s="1162"/>
      <c r="AF144" s="1139"/>
      <c r="AG144" s="1165"/>
      <c r="AH144" s="1089"/>
    </row>
    <row r="145" spans="2:34" ht="32.25" customHeight="1">
      <c r="B145" s="1295"/>
      <c r="C145" s="1139"/>
      <c r="D145" s="1140"/>
      <c r="E145" s="1141"/>
      <c r="F145" s="1141"/>
      <c r="G145" s="1141"/>
      <c r="H145" s="1141"/>
      <c r="I145" s="1141"/>
      <c r="J145" s="1141"/>
      <c r="K145" s="1141"/>
      <c r="L145" s="1141"/>
      <c r="M145" s="1141"/>
      <c r="N145" s="1385" t="s">
        <v>3202</v>
      </c>
      <c r="O145" s="1386">
        <v>0.23300000000000001</v>
      </c>
      <c r="P145" s="1142"/>
      <c r="Q145" s="1142"/>
      <c r="R145" s="1142"/>
      <c r="S145" s="1142"/>
      <c r="T145" s="1142"/>
      <c r="U145" s="1142"/>
      <c r="V145" s="1162"/>
      <c r="W145" s="1142"/>
      <c r="X145" s="1142"/>
      <c r="Y145" s="1142"/>
      <c r="Z145" s="1142"/>
      <c r="AA145" s="1140"/>
      <c r="AB145" s="1141"/>
      <c r="AC145" s="1142"/>
      <c r="AD145" s="1142"/>
      <c r="AE145" s="1162"/>
      <c r="AF145" s="1139"/>
      <c r="AG145" s="1165"/>
      <c r="AH145" s="1089"/>
    </row>
    <row r="146" spans="2:34" ht="32.25" customHeight="1">
      <c r="B146" s="1295"/>
      <c r="C146" s="1139"/>
      <c r="D146" s="1140"/>
      <c r="E146" s="1141"/>
      <c r="F146" s="1141"/>
      <c r="G146" s="1141"/>
      <c r="H146" s="1141"/>
      <c r="I146" s="1141"/>
      <c r="J146" s="1141"/>
      <c r="K146" s="1141"/>
      <c r="L146" s="1141"/>
      <c r="M146" s="1141"/>
      <c r="N146" s="1385" t="s">
        <v>3203</v>
      </c>
      <c r="O146" s="1386">
        <v>0.3</v>
      </c>
      <c r="P146" s="1142"/>
      <c r="Q146" s="1142"/>
      <c r="R146" s="1142"/>
      <c r="S146" s="1142"/>
      <c r="T146" s="1142"/>
      <c r="U146" s="1142"/>
      <c r="V146" s="1162"/>
      <c r="W146" s="1142"/>
      <c r="X146" s="1142"/>
      <c r="Y146" s="1142"/>
      <c r="Z146" s="1142"/>
      <c r="AA146" s="1140"/>
      <c r="AB146" s="1141"/>
      <c r="AC146" s="1142"/>
      <c r="AD146" s="1142"/>
      <c r="AE146" s="1162"/>
      <c r="AF146" s="1139"/>
      <c r="AG146" s="1165"/>
      <c r="AH146" s="1089"/>
    </row>
    <row r="147" spans="2:34" ht="32.25" customHeight="1">
      <c r="B147" s="1295"/>
      <c r="C147" s="1139"/>
      <c r="D147" s="1140"/>
      <c r="E147" s="1141"/>
      <c r="F147" s="1141"/>
      <c r="G147" s="1141"/>
      <c r="H147" s="1141"/>
      <c r="I147" s="1141"/>
      <c r="J147" s="1141"/>
      <c r="K147" s="1141"/>
      <c r="L147" s="1141"/>
      <c r="M147" s="1141"/>
      <c r="N147" s="1385" t="s">
        <v>3204</v>
      </c>
      <c r="O147" s="1386">
        <v>0.16</v>
      </c>
      <c r="P147" s="1142"/>
      <c r="Q147" s="1142"/>
      <c r="R147" s="1142"/>
      <c r="S147" s="1142"/>
      <c r="T147" s="1142"/>
      <c r="U147" s="1142"/>
      <c r="V147" s="1162"/>
      <c r="W147" s="1142"/>
      <c r="X147" s="1142"/>
      <c r="Y147" s="1142"/>
      <c r="Z147" s="1142"/>
      <c r="AA147" s="1140"/>
      <c r="AB147" s="1141"/>
      <c r="AC147" s="1142"/>
      <c r="AD147" s="1142"/>
      <c r="AE147" s="1162"/>
      <c r="AF147" s="1139"/>
      <c r="AG147" s="1165"/>
      <c r="AH147" s="1089"/>
    </row>
    <row r="148" spans="2:34" ht="32.25" customHeight="1">
      <c r="B148" s="1295"/>
      <c r="C148" s="1139"/>
      <c r="D148" s="1140"/>
      <c r="E148" s="1141"/>
      <c r="F148" s="1141"/>
      <c r="G148" s="1141"/>
      <c r="H148" s="1141"/>
      <c r="I148" s="1141"/>
      <c r="J148" s="1141"/>
      <c r="K148" s="1141"/>
      <c r="L148" s="1141"/>
      <c r="M148" s="1141"/>
      <c r="N148" s="1385" t="s">
        <v>3205</v>
      </c>
      <c r="O148" s="1386">
        <v>0.23300000000000001</v>
      </c>
      <c r="P148" s="1142"/>
      <c r="Q148" s="1142"/>
      <c r="R148" s="1142"/>
      <c r="S148" s="1142"/>
      <c r="T148" s="1142"/>
      <c r="U148" s="1142"/>
      <c r="V148" s="1162"/>
      <c r="W148" s="1142"/>
      <c r="X148" s="1142"/>
      <c r="Y148" s="1142"/>
      <c r="Z148" s="1142"/>
      <c r="AA148" s="1140"/>
      <c r="AB148" s="1141"/>
      <c r="AC148" s="1142"/>
      <c r="AD148" s="1142"/>
      <c r="AE148" s="1162"/>
      <c r="AF148" s="1139"/>
      <c r="AG148" s="1165"/>
      <c r="AH148" s="1089"/>
    </row>
    <row r="149" spans="2:34" ht="32.25" customHeight="1">
      <c r="B149" s="1295"/>
      <c r="C149" s="1139"/>
      <c r="D149" s="1140"/>
      <c r="E149" s="1141"/>
      <c r="F149" s="1141"/>
      <c r="G149" s="1141"/>
      <c r="H149" s="1141"/>
      <c r="I149" s="1141"/>
      <c r="J149" s="1141"/>
      <c r="K149" s="1141"/>
      <c r="L149" s="1141"/>
      <c r="M149" s="1141"/>
      <c r="N149" s="1385" t="s">
        <v>3206</v>
      </c>
      <c r="O149" s="1386">
        <v>0.35</v>
      </c>
      <c r="P149" s="1142"/>
      <c r="Q149" s="1142"/>
      <c r="R149" s="1142"/>
      <c r="S149" s="1142"/>
      <c r="T149" s="1142"/>
      <c r="U149" s="1142"/>
      <c r="V149" s="1162"/>
      <c r="W149" s="1142"/>
      <c r="X149" s="1142"/>
      <c r="Y149" s="1142"/>
      <c r="Z149" s="1142"/>
      <c r="AA149" s="1140"/>
      <c r="AB149" s="1141"/>
      <c r="AC149" s="1142"/>
      <c r="AD149" s="1142"/>
      <c r="AE149" s="1162"/>
      <c r="AF149" s="1139"/>
      <c r="AG149" s="1165"/>
      <c r="AH149" s="1089"/>
    </row>
    <row r="150" spans="2:34" ht="32.25" customHeight="1">
      <c r="B150" s="1295"/>
      <c r="C150" s="1139"/>
      <c r="D150" s="1140"/>
      <c r="E150" s="1141"/>
      <c r="F150" s="1141"/>
      <c r="G150" s="1141"/>
      <c r="H150" s="1141"/>
      <c r="I150" s="1141"/>
      <c r="J150" s="1141"/>
      <c r="K150" s="1141"/>
      <c r="L150" s="1141"/>
      <c r="M150" s="1141"/>
      <c r="N150" s="1385" t="s">
        <v>3207</v>
      </c>
      <c r="O150" s="1386">
        <v>0.19</v>
      </c>
      <c r="P150" s="1142"/>
      <c r="Q150" s="1142"/>
      <c r="R150" s="1142"/>
      <c r="S150" s="1142"/>
      <c r="T150" s="1142"/>
      <c r="U150" s="1142"/>
      <c r="V150" s="1162"/>
      <c r="W150" s="1142"/>
      <c r="X150" s="1142"/>
      <c r="Y150" s="1142"/>
      <c r="Z150" s="1142"/>
      <c r="AA150" s="1140"/>
      <c r="AB150" s="1141"/>
      <c r="AC150" s="1142"/>
      <c r="AD150" s="1142"/>
      <c r="AE150" s="1162"/>
      <c r="AF150" s="1139"/>
      <c r="AG150" s="1165"/>
      <c r="AH150" s="1089"/>
    </row>
    <row r="151" spans="2:34" ht="32.25" customHeight="1">
      <c r="B151" s="1295"/>
      <c r="C151" s="1139"/>
      <c r="D151" s="1140"/>
      <c r="E151" s="1141"/>
      <c r="F151" s="1141"/>
      <c r="G151" s="1141"/>
      <c r="H151" s="1141"/>
      <c r="I151" s="1141"/>
      <c r="J151" s="1141"/>
      <c r="K151" s="1141"/>
      <c r="L151" s="1141"/>
      <c r="M151" s="1141"/>
      <c r="N151" s="1385" t="s">
        <v>3208</v>
      </c>
      <c r="O151" s="1386">
        <v>0.31</v>
      </c>
      <c r="P151" s="1142"/>
      <c r="Q151" s="1142"/>
      <c r="R151" s="1142"/>
      <c r="S151" s="1142"/>
      <c r="T151" s="1142"/>
      <c r="U151" s="1142"/>
      <c r="V151" s="1162"/>
      <c r="W151" s="1142"/>
      <c r="X151" s="1142"/>
      <c r="Y151" s="1142"/>
      <c r="Z151" s="1142"/>
      <c r="AA151" s="1140"/>
      <c r="AB151" s="1141"/>
      <c r="AC151" s="1142"/>
      <c r="AD151" s="1142"/>
      <c r="AE151" s="1162"/>
      <c r="AF151" s="1139"/>
      <c r="AG151" s="1165"/>
      <c r="AH151" s="1089"/>
    </row>
    <row r="152" spans="2:34" ht="32.25" customHeight="1">
      <c r="B152" s="1295"/>
      <c r="C152" s="1139"/>
      <c r="D152" s="1140"/>
      <c r="E152" s="1141"/>
      <c r="F152" s="1141"/>
      <c r="G152" s="1141"/>
      <c r="H152" s="1141"/>
      <c r="I152" s="1141"/>
      <c r="J152" s="1141"/>
      <c r="K152" s="1141"/>
      <c r="L152" s="1141"/>
      <c r="M152" s="1141"/>
      <c r="N152" s="1385" t="s">
        <v>312</v>
      </c>
      <c r="O152" s="1386">
        <v>0.27</v>
      </c>
      <c r="P152" s="1142"/>
      <c r="Q152" s="1142"/>
      <c r="R152" s="1142"/>
      <c r="S152" s="1142"/>
      <c r="T152" s="1142"/>
      <c r="U152" s="1142"/>
      <c r="V152" s="1162"/>
      <c r="W152" s="1142"/>
      <c r="X152" s="1142"/>
      <c r="Y152" s="1142"/>
      <c r="Z152" s="1142"/>
      <c r="AA152" s="1140"/>
      <c r="AB152" s="1141"/>
      <c r="AC152" s="1142"/>
      <c r="AD152" s="1142"/>
      <c r="AE152" s="1162"/>
      <c r="AF152" s="1139"/>
      <c r="AG152" s="1165"/>
      <c r="AH152" s="1089"/>
    </row>
    <row r="153" spans="2:34" ht="32.25" customHeight="1">
      <c r="B153" s="1295"/>
      <c r="C153" s="1139"/>
      <c r="D153" s="1140"/>
      <c r="E153" s="1141"/>
      <c r="F153" s="1141"/>
      <c r="G153" s="1141"/>
      <c r="H153" s="1141"/>
      <c r="I153" s="1141"/>
      <c r="J153" s="1141"/>
      <c r="K153" s="1141"/>
      <c r="L153" s="1141"/>
      <c r="M153" s="1141"/>
      <c r="N153" s="1385" t="s">
        <v>3209</v>
      </c>
      <c r="O153" s="1386">
        <v>0.31</v>
      </c>
      <c r="P153" s="1142"/>
      <c r="Q153" s="1142"/>
      <c r="R153" s="1142"/>
      <c r="S153" s="1142"/>
      <c r="T153" s="1142"/>
      <c r="U153" s="1142"/>
      <c r="V153" s="1162"/>
      <c r="W153" s="1142"/>
      <c r="X153" s="1142"/>
      <c r="Y153" s="1142"/>
      <c r="Z153" s="1142"/>
      <c r="AA153" s="1140"/>
      <c r="AB153" s="1141"/>
      <c r="AC153" s="1142"/>
      <c r="AD153" s="1142"/>
      <c r="AE153" s="1162"/>
      <c r="AF153" s="1139"/>
      <c r="AG153" s="1165"/>
      <c r="AH153" s="1089"/>
    </row>
    <row r="154" spans="2:34" ht="32.25" customHeight="1">
      <c r="B154" s="1295"/>
      <c r="C154" s="1139"/>
      <c r="D154" s="1140"/>
      <c r="E154" s="1141"/>
      <c r="F154" s="1141"/>
      <c r="G154" s="1141"/>
      <c r="H154" s="1141"/>
      <c r="I154" s="1141"/>
      <c r="J154" s="1141"/>
      <c r="K154" s="1141"/>
      <c r="L154" s="1141"/>
      <c r="M154" s="1141"/>
      <c r="N154" s="1387" t="s">
        <v>3210</v>
      </c>
      <c r="O154" s="1388">
        <v>0.31</v>
      </c>
      <c r="P154" s="1142"/>
      <c r="Q154" s="1142"/>
      <c r="R154" s="1142"/>
      <c r="S154" s="1142"/>
      <c r="T154" s="1142"/>
      <c r="U154" s="1142"/>
      <c r="V154" s="1162"/>
      <c r="W154" s="1142"/>
      <c r="X154" s="1142"/>
      <c r="Y154" s="1142"/>
      <c r="Z154" s="1142"/>
      <c r="AA154" s="1140"/>
      <c r="AB154" s="1141"/>
      <c r="AC154" s="1142"/>
      <c r="AD154" s="1142"/>
      <c r="AE154" s="1162"/>
      <c r="AF154" s="1139"/>
      <c r="AG154" s="1165"/>
      <c r="AH154" s="1089"/>
    </row>
    <row r="155" spans="2:34" ht="32.25" customHeight="1">
      <c r="B155" s="1295"/>
      <c r="C155" s="1139"/>
      <c r="D155" s="1140"/>
      <c r="E155" s="1141"/>
      <c r="F155" s="1141"/>
      <c r="G155" s="1141"/>
      <c r="H155" s="1141"/>
      <c r="I155" s="1141"/>
      <c r="J155" s="1141"/>
      <c r="K155" s="1141"/>
      <c r="L155" s="1141"/>
      <c r="M155" s="1141"/>
      <c r="N155" s="1387" t="s">
        <v>315</v>
      </c>
      <c r="O155" s="1389">
        <v>0.99</v>
      </c>
      <c r="P155" s="1142"/>
      <c r="Q155" s="1142"/>
      <c r="R155" s="1142"/>
      <c r="S155" s="1142"/>
      <c r="T155" s="1142"/>
      <c r="U155" s="1142"/>
      <c r="V155" s="1162"/>
      <c r="W155" s="1142"/>
      <c r="X155" s="1142"/>
      <c r="Y155" s="1142"/>
      <c r="Z155" s="1142"/>
      <c r="AA155" s="1140"/>
      <c r="AB155" s="1141"/>
      <c r="AC155" s="1142"/>
      <c r="AD155" s="1142"/>
      <c r="AE155" s="1162"/>
      <c r="AF155" s="1139"/>
      <c r="AG155" s="1165"/>
      <c r="AH155" s="1089"/>
    </row>
    <row r="156" spans="2:34" ht="32.25" customHeight="1">
      <c r="B156" s="1295"/>
      <c r="C156" s="1139"/>
      <c r="D156" s="1140"/>
      <c r="E156" s="1141"/>
      <c r="F156" s="1141"/>
      <c r="G156" s="1141"/>
      <c r="H156" s="1141"/>
      <c r="I156" s="1141"/>
      <c r="J156" s="1141"/>
      <c r="K156" s="1141"/>
      <c r="L156" s="1141"/>
      <c r="M156" s="1141"/>
      <c r="N156" s="1387" t="s">
        <v>316</v>
      </c>
      <c r="O156" s="1389">
        <v>0.47</v>
      </c>
      <c r="P156" s="1142"/>
      <c r="Q156" s="1142"/>
      <c r="R156" s="1142"/>
      <c r="S156" s="1142"/>
      <c r="T156" s="1142"/>
      <c r="U156" s="1142"/>
      <c r="V156" s="1162"/>
      <c r="W156" s="1142"/>
      <c r="X156" s="1142"/>
      <c r="Y156" s="1142"/>
      <c r="Z156" s="1142"/>
      <c r="AA156" s="1140"/>
      <c r="AB156" s="1141"/>
      <c r="AC156" s="1142"/>
      <c r="AD156" s="1142"/>
      <c r="AE156" s="1162"/>
      <c r="AF156" s="1139"/>
      <c r="AG156" s="1165"/>
      <c r="AH156" s="1089"/>
    </row>
    <row r="157" spans="2:34" ht="32.25" customHeight="1">
      <c r="B157" s="1295"/>
      <c r="C157" s="1139"/>
      <c r="D157" s="1140"/>
      <c r="E157" s="1141"/>
      <c r="F157" s="1141"/>
      <c r="G157" s="1141"/>
      <c r="H157" s="1141"/>
      <c r="I157" s="1141"/>
      <c r="J157" s="1141"/>
      <c r="K157" s="1141"/>
      <c r="L157" s="1141"/>
      <c r="M157" s="1141"/>
      <c r="N157" s="1387" t="s">
        <v>3092</v>
      </c>
      <c r="O157" s="1389">
        <v>0.5</v>
      </c>
      <c r="P157" s="1142"/>
      <c r="Q157" s="1142"/>
      <c r="R157" s="1142"/>
      <c r="S157" s="1142"/>
      <c r="T157" s="1142"/>
      <c r="U157" s="1142"/>
      <c r="V157" s="1162"/>
      <c r="W157" s="1142"/>
      <c r="X157" s="1142"/>
      <c r="Y157" s="1142"/>
      <c r="Z157" s="1142"/>
      <c r="AA157" s="1140"/>
      <c r="AB157" s="1141"/>
      <c r="AC157" s="1142"/>
      <c r="AD157" s="1142"/>
      <c r="AE157" s="1162"/>
      <c r="AF157" s="1139"/>
      <c r="AG157" s="1165"/>
      <c r="AH157" s="1089"/>
    </row>
    <row r="158" spans="2:34" ht="32.25" customHeight="1" thickBot="1">
      <c r="B158" s="1296"/>
      <c r="C158" s="1154"/>
      <c r="D158" s="1155"/>
      <c r="E158" s="1156"/>
      <c r="F158" s="1156"/>
      <c r="G158" s="1156"/>
      <c r="H158" s="1156"/>
      <c r="I158" s="1156"/>
      <c r="J158" s="1156"/>
      <c r="K158" s="1156"/>
      <c r="L158" s="1156"/>
      <c r="M158" s="1156"/>
      <c r="N158" s="1390" t="s">
        <v>3093</v>
      </c>
      <c r="O158" s="1391">
        <v>6.8</v>
      </c>
      <c r="P158" s="1157"/>
      <c r="Q158" s="1157"/>
      <c r="R158" s="1157"/>
      <c r="S158" s="1157"/>
      <c r="T158" s="1157"/>
      <c r="U158" s="1157"/>
      <c r="V158" s="1167"/>
      <c r="W158" s="1157"/>
      <c r="X158" s="1157"/>
      <c r="Y158" s="1157"/>
      <c r="Z158" s="1157"/>
      <c r="AA158" s="1155"/>
      <c r="AB158" s="1156"/>
      <c r="AC158" s="1157"/>
      <c r="AD158" s="1157"/>
      <c r="AE158" s="1167"/>
      <c r="AF158" s="1154"/>
      <c r="AG158" s="1168"/>
      <c r="AH158" s="1089"/>
    </row>
    <row r="159" spans="2:34" ht="18.75" customHeight="1">
      <c r="B159" s="1090"/>
      <c r="C159" s="1091"/>
      <c r="D159" s="1091">
        <v>1.0000000000000001E-33</v>
      </c>
      <c r="E159" s="1091"/>
      <c r="F159" s="1091"/>
      <c r="G159" s="1091"/>
      <c r="H159" s="1091"/>
      <c r="I159" s="1091"/>
      <c r="J159" s="1091"/>
      <c r="K159" s="1091"/>
      <c r="L159" s="1091"/>
      <c r="M159" s="1091"/>
      <c r="N159" s="1091">
        <v>1.0000000000000001E-33</v>
      </c>
      <c r="O159" s="1091"/>
      <c r="P159" s="1091"/>
      <c r="Q159" s="1091"/>
      <c r="R159" s="1091"/>
      <c r="S159" s="1091"/>
      <c r="T159" s="1091"/>
      <c r="U159" s="1091"/>
      <c r="V159" s="1091">
        <v>1.0000000000000001E-33</v>
      </c>
      <c r="W159" s="1091"/>
      <c r="X159" s="1091"/>
      <c r="Y159" s="1091"/>
      <c r="Z159" s="1091"/>
      <c r="AA159" s="1091"/>
      <c r="AB159" s="1091"/>
      <c r="AC159" s="1091"/>
      <c r="AD159" s="1091"/>
      <c r="AE159" s="1091"/>
      <c r="AF159" s="1091"/>
      <c r="AG159" s="1091"/>
      <c r="AH159" s="1081"/>
    </row>
    <row r="160" spans="2:34" ht="18.75" customHeight="1">
      <c r="B160" s="1092" t="s">
        <v>2890</v>
      </c>
      <c r="C160" s="1507" t="s">
        <v>3211</v>
      </c>
      <c r="D160" s="1507"/>
      <c r="E160" s="1507"/>
      <c r="F160" s="1507"/>
      <c r="G160" s="1373"/>
      <c r="H160" s="1373"/>
      <c r="I160" s="1373"/>
      <c r="J160" s="1373"/>
      <c r="K160" s="1373"/>
      <c r="L160" s="1373"/>
      <c r="M160" s="1373"/>
      <c r="N160" s="1373"/>
      <c r="O160" s="1373"/>
      <c r="P160" s="1373"/>
      <c r="Q160" s="1373"/>
      <c r="R160" s="1373"/>
      <c r="S160" s="1373"/>
      <c r="T160" s="1373"/>
      <c r="U160" s="1373"/>
      <c r="V160" s="1373"/>
      <c r="W160" s="1373"/>
      <c r="X160" s="1373"/>
      <c r="Y160" s="1373"/>
      <c r="Z160" s="1373"/>
      <c r="AA160" s="1373"/>
      <c r="AB160" s="1373"/>
      <c r="AC160" s="1373"/>
      <c r="AD160" s="1373"/>
      <c r="AE160" s="1373"/>
      <c r="AF160" s="1373"/>
      <c r="AG160" s="1373"/>
      <c r="AH160" s="1032"/>
    </row>
    <row r="161" spans="2:34" ht="18.75" customHeight="1">
      <c r="B161" s="1092" t="s">
        <v>2892</v>
      </c>
      <c r="C161" s="1507" t="s">
        <v>3212</v>
      </c>
      <c r="D161" s="1507"/>
      <c r="E161" s="1507"/>
      <c r="F161" s="1507"/>
      <c r="G161" s="1373"/>
      <c r="H161" s="1373"/>
      <c r="I161" s="1373"/>
      <c r="J161" s="1373"/>
      <c r="K161" s="1373"/>
      <c r="L161" s="1373"/>
      <c r="M161" s="1373"/>
      <c r="N161" s="1373"/>
      <c r="O161" s="1373"/>
      <c r="P161" s="1373"/>
      <c r="Q161" s="1373"/>
      <c r="R161" s="1373"/>
      <c r="S161" s="1373"/>
      <c r="T161" s="1373"/>
      <c r="U161" s="1373"/>
      <c r="V161" s="1373"/>
      <c r="W161" s="1373"/>
      <c r="X161" s="1373"/>
      <c r="Y161" s="1373"/>
      <c r="Z161" s="1373"/>
      <c r="AA161" s="1373"/>
      <c r="AB161" s="1373"/>
      <c r="AC161" s="1373"/>
      <c r="AD161" s="1373"/>
      <c r="AE161" s="1373"/>
      <c r="AF161" s="1373"/>
      <c r="AG161" s="1373"/>
      <c r="AH161" s="1274"/>
    </row>
    <row r="162" spans="2:34" ht="18.75" customHeight="1" thickBot="1">
      <c r="B162" s="1093"/>
      <c r="C162" s="1549"/>
      <c r="D162" s="1549"/>
      <c r="E162" s="1549"/>
      <c r="F162" s="1549"/>
      <c r="G162" s="1549"/>
      <c r="H162" s="1549"/>
      <c r="I162" s="1549"/>
      <c r="J162" s="1549"/>
      <c r="K162" s="1549"/>
      <c r="L162" s="1549"/>
      <c r="M162" s="1549"/>
      <c r="N162" s="1549"/>
      <c r="O162" s="1549"/>
      <c r="P162" s="1549"/>
      <c r="Q162" s="1549"/>
      <c r="R162" s="1549"/>
      <c r="S162" s="1549"/>
      <c r="T162" s="1549"/>
      <c r="U162" s="1549"/>
      <c r="V162" s="1549"/>
      <c r="W162" s="1549"/>
      <c r="X162" s="1549"/>
      <c r="Y162" s="1549"/>
      <c r="Z162" s="1549"/>
      <c r="AA162" s="1549"/>
      <c r="AB162" s="1549"/>
      <c r="AC162" s="1549"/>
      <c r="AD162" s="1549"/>
      <c r="AE162" s="1549"/>
      <c r="AF162" s="1549"/>
      <c r="AG162" s="1549"/>
      <c r="AH162" s="1082"/>
    </row>
    <row r="163" spans="2:34" ht="18.75" customHeight="1">
      <c r="B163" s="1254" t="str">
        <f>+B129</f>
        <v>.</v>
      </c>
      <c r="C163" s="1253"/>
      <c r="D163" s="1253"/>
      <c r="E163" s="1253"/>
      <c r="F163" s="1253"/>
      <c r="G163" s="1253"/>
      <c r="H163" s="1253"/>
      <c r="I163" s="1253"/>
      <c r="J163" s="1253"/>
      <c r="K163" s="1253"/>
      <c r="L163" s="1253"/>
      <c r="M163" s="1253"/>
    </row>
    <row r="164" spans="2:34" ht="18.75" customHeight="1" thickBot="1">
      <c r="B164" s="1253"/>
      <c r="C164" s="1253"/>
      <c r="D164" s="1253"/>
      <c r="E164" s="1253"/>
      <c r="F164" s="1253"/>
      <c r="G164" s="1253"/>
      <c r="H164" s="1253"/>
      <c r="I164" s="1253"/>
      <c r="J164" s="1253"/>
      <c r="K164" s="1253"/>
      <c r="L164" s="1253"/>
      <c r="M164" s="1253"/>
    </row>
    <row r="165" spans="2:34" ht="18.75" customHeight="1">
      <c r="B165" s="1525" t="s">
        <v>2857</v>
      </c>
      <c r="C165" s="1526"/>
      <c r="D165" s="1526"/>
      <c r="E165" s="1526"/>
      <c r="F165" s="1526"/>
      <c r="G165" s="1526"/>
      <c r="H165" s="1526"/>
      <c r="I165" s="1526"/>
      <c r="J165" s="1526"/>
      <c r="K165" s="1526"/>
      <c r="L165" s="1526"/>
      <c r="M165" s="1526"/>
      <c r="N165" s="1526"/>
      <c r="O165" s="1526"/>
      <c r="P165" s="1526"/>
      <c r="Q165" s="1526"/>
      <c r="R165" s="1526"/>
      <c r="S165" s="1526"/>
      <c r="T165" s="1526"/>
      <c r="U165" s="1526"/>
      <c r="V165" s="1526"/>
      <c r="W165" s="1526"/>
      <c r="X165" s="1526"/>
      <c r="Y165" s="1526"/>
      <c r="Z165" s="1526"/>
      <c r="AA165" s="1526"/>
      <c r="AB165" s="1526"/>
      <c r="AC165" s="1526"/>
      <c r="AD165" s="1526"/>
      <c r="AE165" s="1526"/>
      <c r="AF165" s="1526"/>
      <c r="AG165" s="1526"/>
      <c r="AH165" s="1527"/>
    </row>
    <row r="166" spans="2:34" ht="18.75" customHeight="1">
      <c r="B166" s="1088"/>
      <c r="C166" s="1028"/>
      <c r="D166" s="734"/>
      <c r="E166" s="734"/>
      <c r="F166" s="457"/>
      <c r="G166" s="457"/>
      <c r="H166" s="457"/>
      <c r="I166" s="457"/>
      <c r="J166" s="457"/>
      <c r="K166" s="457"/>
      <c r="L166" s="457"/>
      <c r="M166" s="457"/>
      <c r="N166" s="457"/>
      <c r="O166" s="457"/>
      <c r="P166" s="457"/>
      <c r="Q166" s="457"/>
      <c r="R166" s="457"/>
      <c r="S166" s="457"/>
      <c r="T166" s="457"/>
      <c r="U166" s="457"/>
      <c r="V166" s="457"/>
      <c r="W166" s="457"/>
      <c r="X166" s="457"/>
      <c r="Y166" s="457"/>
      <c r="Z166" s="457"/>
      <c r="AA166" s="457"/>
      <c r="AB166" s="457"/>
      <c r="AC166" s="457"/>
      <c r="AD166" s="457"/>
      <c r="AE166" s="457"/>
      <c r="AF166" s="457"/>
      <c r="AG166" s="457"/>
      <c r="AH166" s="1089"/>
    </row>
    <row r="167" spans="2:34" ht="18.75" customHeight="1">
      <c r="B167" s="1031" t="s">
        <v>2858</v>
      </c>
      <c r="C167" s="1087" t="s">
        <v>3105</v>
      </c>
      <c r="D167" s="1087"/>
      <c r="E167" s="457"/>
      <c r="F167" s="457"/>
      <c r="G167" s="457"/>
      <c r="H167" s="457"/>
      <c r="I167" s="457"/>
      <c r="J167" s="457"/>
      <c r="K167" s="457"/>
      <c r="L167" s="457"/>
      <c r="M167" s="457"/>
      <c r="N167" s="457"/>
      <c r="O167" s="457"/>
      <c r="P167" s="457"/>
      <c r="Q167" s="457"/>
      <c r="R167" s="457"/>
      <c r="S167" s="457"/>
      <c r="T167" s="457"/>
      <c r="U167" s="457"/>
      <c r="V167" s="457"/>
      <c r="W167" s="457"/>
      <c r="X167" s="457"/>
      <c r="Y167" s="457"/>
      <c r="Z167" s="457"/>
      <c r="AA167" s="457"/>
      <c r="AB167" s="457"/>
      <c r="AC167" s="457"/>
      <c r="AD167" s="457"/>
      <c r="AE167" s="457"/>
      <c r="AF167" s="457"/>
      <c r="AG167" s="457"/>
      <c r="AH167" s="1089"/>
    </row>
    <row r="168" spans="2:34" ht="18.75" customHeight="1" thickBot="1">
      <c r="B168" s="1031" t="s">
        <v>2860</v>
      </c>
      <c r="C168" s="1532">
        <v>41533</v>
      </c>
      <c r="D168" s="1507"/>
      <c r="E168" s="1507"/>
      <c r="F168" s="457"/>
      <c r="G168" s="457"/>
      <c r="H168" s="457"/>
      <c r="I168" s="457"/>
      <c r="J168" s="457"/>
      <c r="K168" s="457"/>
      <c r="L168" s="457"/>
      <c r="M168" s="457"/>
      <c r="N168" s="457"/>
      <c r="O168" s="457"/>
      <c r="P168" s="457"/>
      <c r="Q168" s="457"/>
      <c r="R168" s="457"/>
      <c r="S168" s="457"/>
      <c r="T168" s="457"/>
      <c r="U168" s="457"/>
      <c r="V168" s="457"/>
      <c r="W168" s="457"/>
      <c r="X168" s="457"/>
      <c r="Y168" s="457"/>
      <c r="Z168" s="457"/>
      <c r="AA168" s="457"/>
      <c r="AB168" s="457"/>
      <c r="AC168" s="457"/>
      <c r="AD168" s="457"/>
      <c r="AE168" s="457"/>
      <c r="AF168" s="457"/>
      <c r="AG168" s="457"/>
      <c r="AH168" s="1089"/>
    </row>
    <row r="169" spans="2:34" ht="191.25" customHeight="1" thickBot="1">
      <c r="B169" s="1088" t="s">
        <v>2861</v>
      </c>
      <c r="C169" s="1513" t="s">
        <v>3118</v>
      </c>
      <c r="D169" s="1514"/>
      <c r="E169" s="1514"/>
      <c r="F169" s="1514"/>
      <c r="G169" s="1514"/>
      <c r="H169" s="1514"/>
      <c r="I169" s="1514"/>
      <c r="J169" s="1514"/>
      <c r="K169" s="1514"/>
      <c r="L169" s="1514"/>
      <c r="M169" s="1514"/>
      <c r="N169" s="1514"/>
      <c r="O169" s="1514"/>
      <c r="P169" s="1514"/>
      <c r="Q169" s="1514"/>
      <c r="R169" s="1514"/>
      <c r="S169" s="1514"/>
      <c r="T169" s="1514"/>
      <c r="U169" s="1514"/>
      <c r="V169" s="1514"/>
      <c r="W169" s="1514"/>
      <c r="X169" s="1514"/>
      <c r="Y169" s="1514"/>
      <c r="Z169" s="1515"/>
      <c r="AA169" s="457"/>
      <c r="AB169" s="457"/>
      <c r="AC169" s="457"/>
      <c r="AD169" s="457"/>
      <c r="AE169" s="457"/>
      <c r="AF169" s="457"/>
      <c r="AG169" s="457"/>
      <c r="AH169" s="1089"/>
    </row>
    <row r="170" spans="2:34" ht="18.75" customHeight="1" thickBot="1">
      <c r="B170" s="1088"/>
      <c r="C170" s="1029"/>
      <c r="D170" s="1029"/>
      <c r="E170" s="1288"/>
      <c r="F170" s="1288"/>
      <c r="G170" s="1288"/>
      <c r="H170" s="1288"/>
      <c r="I170" s="1288"/>
      <c r="J170" s="1288"/>
      <c r="K170" s="1288"/>
      <c r="L170" s="1288"/>
      <c r="M170" s="1288"/>
      <c r="N170" s="1288"/>
      <c r="O170" s="1288"/>
      <c r="P170" s="1288"/>
      <c r="Q170" s="1288"/>
      <c r="R170" s="1288"/>
      <c r="S170" s="1288"/>
      <c r="T170" s="1288"/>
      <c r="U170" s="1288"/>
      <c r="V170" s="1288"/>
      <c r="W170" s="1288"/>
      <c r="X170" s="1288"/>
      <c r="Y170" s="1288"/>
      <c r="Z170" s="1288"/>
      <c r="AA170" s="457"/>
      <c r="AB170" s="457"/>
      <c r="AC170" s="457"/>
      <c r="AD170" s="457"/>
      <c r="AE170" s="457"/>
      <c r="AF170" s="457"/>
      <c r="AG170" s="457"/>
      <c r="AH170" s="1089"/>
    </row>
    <row r="171" spans="2:34" ht="27" customHeight="1" thickBot="1">
      <c r="B171" s="1511" t="s">
        <v>2862</v>
      </c>
      <c r="C171" s="1516" t="s">
        <v>2863</v>
      </c>
      <c r="D171" s="1511" t="s">
        <v>2864</v>
      </c>
      <c r="E171" s="1518" t="s">
        <v>2865</v>
      </c>
      <c r="F171" s="1519"/>
      <c r="G171" s="1519"/>
      <c r="H171" s="1519"/>
      <c r="I171" s="1519"/>
      <c r="J171" s="1519"/>
      <c r="K171" s="1519"/>
      <c r="L171" s="1519"/>
      <c r="M171" s="1519"/>
      <c r="N171" s="1519"/>
      <c r="O171" s="1519"/>
      <c r="P171" s="1519"/>
      <c r="Q171" s="1519"/>
      <c r="R171" s="1520"/>
      <c r="S171" s="1521" t="s">
        <v>2866</v>
      </c>
      <c r="T171" s="1522"/>
      <c r="U171" s="1522"/>
      <c r="V171" s="1522"/>
      <c r="W171" s="1522"/>
      <c r="X171" s="1522"/>
      <c r="Y171" s="1522"/>
      <c r="Z171" s="1523"/>
      <c r="AA171" s="1518" t="s">
        <v>2867</v>
      </c>
      <c r="AB171" s="1519"/>
      <c r="AC171" s="1519"/>
      <c r="AD171" s="1520"/>
      <c r="AE171" s="1533" t="s">
        <v>2868</v>
      </c>
      <c r="AF171" s="1534"/>
      <c r="AG171" s="1535"/>
      <c r="AH171" s="1089"/>
    </row>
    <row r="172" spans="2:34" ht="27" customHeight="1" thickBot="1">
      <c r="B172" s="1512"/>
      <c r="C172" s="1517"/>
      <c r="D172" s="1512"/>
      <c r="E172" s="1511" t="s">
        <v>2869</v>
      </c>
      <c r="F172" s="1539" t="s">
        <v>2870</v>
      </c>
      <c r="G172" s="1539" t="s">
        <v>2871</v>
      </c>
      <c r="H172" s="1521" t="s">
        <v>2872</v>
      </c>
      <c r="I172" s="1523"/>
      <c r="J172" s="1521" t="s">
        <v>2873</v>
      </c>
      <c r="K172" s="1523"/>
      <c r="L172" s="1521" t="s">
        <v>2874</v>
      </c>
      <c r="M172" s="1523"/>
      <c r="N172" s="1530" t="s">
        <v>2875</v>
      </c>
      <c r="O172" s="1531"/>
      <c r="P172" s="1522" t="s">
        <v>2876</v>
      </c>
      <c r="Q172" s="1522"/>
      <c r="R172" s="1523"/>
      <c r="S172" s="1539" t="s">
        <v>2872</v>
      </c>
      <c r="T172" s="1539" t="s">
        <v>2873</v>
      </c>
      <c r="U172" s="1539" t="s">
        <v>2874</v>
      </c>
      <c r="V172" s="1522" t="s">
        <v>2875</v>
      </c>
      <c r="W172" s="1522"/>
      <c r="X172" s="1521" t="s">
        <v>2876</v>
      </c>
      <c r="Y172" s="1522"/>
      <c r="Z172" s="1523"/>
      <c r="AA172" s="1511" t="s">
        <v>2869</v>
      </c>
      <c r="AB172" s="1511" t="s">
        <v>2877</v>
      </c>
      <c r="AC172" s="1511" t="s">
        <v>2878</v>
      </c>
      <c r="AD172" s="1511" t="s">
        <v>2879</v>
      </c>
      <c r="AE172" s="1536"/>
      <c r="AF172" s="1537"/>
      <c r="AG172" s="1538"/>
      <c r="AH172" s="1089"/>
    </row>
    <row r="173" spans="2:34" ht="27" customHeight="1" thickBot="1">
      <c r="B173" s="1512"/>
      <c r="C173" s="1517"/>
      <c r="D173" s="1512"/>
      <c r="E173" s="1512"/>
      <c r="F173" s="1540"/>
      <c r="G173" s="1540"/>
      <c r="H173" s="1286" t="s">
        <v>2880</v>
      </c>
      <c r="I173" s="1286" t="s">
        <v>2881</v>
      </c>
      <c r="J173" s="1286" t="s">
        <v>2880</v>
      </c>
      <c r="K173" s="1286" t="s">
        <v>2881</v>
      </c>
      <c r="L173" s="1286" t="s">
        <v>2880</v>
      </c>
      <c r="M173" s="1286" t="s">
        <v>2881</v>
      </c>
      <c r="N173" s="1285" t="s">
        <v>306</v>
      </c>
      <c r="O173" s="1135" t="s">
        <v>2882</v>
      </c>
      <c r="P173" s="1136" t="s">
        <v>2883</v>
      </c>
      <c r="Q173" s="1138" t="s">
        <v>2884</v>
      </c>
      <c r="R173" s="1135" t="s">
        <v>2885</v>
      </c>
      <c r="S173" s="1540"/>
      <c r="T173" s="1540"/>
      <c r="U173" s="1540"/>
      <c r="V173" s="1287" t="s">
        <v>306</v>
      </c>
      <c r="W173" s="1137" t="s">
        <v>2882</v>
      </c>
      <c r="X173" s="1135" t="s">
        <v>2883</v>
      </c>
      <c r="Y173" s="1138" t="s">
        <v>2884</v>
      </c>
      <c r="Z173" s="1135" t="s">
        <v>2885</v>
      </c>
      <c r="AA173" s="1512"/>
      <c r="AB173" s="1512"/>
      <c r="AC173" s="1512"/>
      <c r="AD173" s="1512"/>
      <c r="AE173" s="1283" t="s">
        <v>307</v>
      </c>
      <c r="AF173" s="1283" t="s">
        <v>2886</v>
      </c>
      <c r="AG173" s="1283" t="s">
        <v>2887</v>
      </c>
      <c r="AH173" s="1089"/>
    </row>
    <row r="174" spans="2:34" ht="27" customHeight="1">
      <c r="B174" s="1294" t="s">
        <v>3105</v>
      </c>
      <c r="C174" s="1145" t="s">
        <v>3106</v>
      </c>
      <c r="D174" s="1146">
        <v>6.2</v>
      </c>
      <c r="E174" s="1147" t="s">
        <v>2933</v>
      </c>
      <c r="F174" s="1147">
        <v>150</v>
      </c>
      <c r="G174" s="1147" t="s">
        <v>2933</v>
      </c>
      <c r="H174" s="1147" t="s">
        <v>2933</v>
      </c>
      <c r="I174" s="1147" t="s">
        <v>2933</v>
      </c>
      <c r="J174" s="1147" t="s">
        <v>2933</v>
      </c>
      <c r="K174" s="1147" t="s">
        <v>2933</v>
      </c>
      <c r="L174" s="1147" t="s">
        <v>2933</v>
      </c>
      <c r="M174" s="1147" t="s">
        <v>2933</v>
      </c>
      <c r="N174" s="1147" t="s">
        <v>2933</v>
      </c>
      <c r="O174" s="1147" t="s">
        <v>2933</v>
      </c>
      <c r="P174" s="1147" t="s">
        <v>2933</v>
      </c>
      <c r="Q174" s="1147" t="s">
        <v>2933</v>
      </c>
      <c r="R174" s="1147" t="s">
        <v>2933</v>
      </c>
      <c r="S174" s="1147" t="s">
        <v>2933</v>
      </c>
      <c r="T174" s="1147" t="s">
        <v>2933</v>
      </c>
      <c r="U174" s="1147" t="s">
        <v>2933</v>
      </c>
      <c r="V174" s="1147" t="s">
        <v>2933</v>
      </c>
      <c r="W174" s="1147" t="s">
        <v>2933</v>
      </c>
      <c r="X174" s="1147" t="s">
        <v>2933</v>
      </c>
      <c r="Y174" s="1147" t="s">
        <v>2933</v>
      </c>
      <c r="Z174" s="1147" t="s">
        <v>2933</v>
      </c>
      <c r="AA174" s="1147" t="s">
        <v>2933</v>
      </c>
      <c r="AB174" s="1147" t="s">
        <v>2933</v>
      </c>
      <c r="AC174" s="1147" t="s">
        <v>2933</v>
      </c>
      <c r="AD174" s="1147" t="s">
        <v>2933</v>
      </c>
      <c r="AE174" s="1147" t="s">
        <v>2933</v>
      </c>
      <c r="AF174" s="1145"/>
      <c r="AG174" s="1164"/>
      <c r="AH174" s="1089"/>
    </row>
    <row r="175" spans="2:34" ht="27" customHeight="1">
      <c r="B175" s="1295" t="s">
        <v>3105</v>
      </c>
      <c r="C175" s="1139" t="s">
        <v>3107</v>
      </c>
      <c r="D175" s="1140">
        <v>18</v>
      </c>
      <c r="E175" s="1141" t="s">
        <v>2933</v>
      </c>
      <c r="F175" s="1141" t="s">
        <v>2933</v>
      </c>
      <c r="G175" s="1141" t="s">
        <v>2933</v>
      </c>
      <c r="H175" s="1141" t="s">
        <v>2933</v>
      </c>
      <c r="I175" s="1141" t="s">
        <v>2933</v>
      </c>
      <c r="J175" s="1141" t="s">
        <v>2933</v>
      </c>
      <c r="K175" s="1141" t="s">
        <v>2933</v>
      </c>
      <c r="L175" s="1141" t="s">
        <v>2933</v>
      </c>
      <c r="M175" s="1141" t="s">
        <v>2933</v>
      </c>
      <c r="N175" s="1141" t="s">
        <v>2933</v>
      </c>
      <c r="O175" s="1141" t="s">
        <v>2933</v>
      </c>
      <c r="P175" s="1141" t="s">
        <v>2933</v>
      </c>
      <c r="Q175" s="1141" t="s">
        <v>2933</v>
      </c>
      <c r="R175" s="1141" t="s">
        <v>2933</v>
      </c>
      <c r="S175" s="1141" t="s">
        <v>2933</v>
      </c>
      <c r="T175" s="1141" t="s">
        <v>2933</v>
      </c>
      <c r="U175" s="1141" t="s">
        <v>2933</v>
      </c>
      <c r="V175" s="1141" t="s">
        <v>2933</v>
      </c>
      <c r="W175" s="1141" t="s">
        <v>2933</v>
      </c>
      <c r="X175" s="1141" t="s">
        <v>2933</v>
      </c>
      <c r="Y175" s="1141" t="s">
        <v>2933</v>
      </c>
      <c r="Z175" s="1141" t="s">
        <v>2933</v>
      </c>
      <c r="AA175" s="1141" t="s">
        <v>2933</v>
      </c>
      <c r="AB175" s="1141" t="s">
        <v>2933</v>
      </c>
      <c r="AC175" s="1139" t="s">
        <v>2933</v>
      </c>
      <c r="AD175" s="1139" t="s">
        <v>2933</v>
      </c>
      <c r="AE175" s="1143" t="s">
        <v>2933</v>
      </c>
      <c r="AF175" s="1139"/>
      <c r="AG175" s="1165"/>
      <c r="AH175" s="1089"/>
    </row>
    <row r="176" spans="2:34" ht="27" customHeight="1">
      <c r="B176" s="1295" t="s">
        <v>3105</v>
      </c>
      <c r="C176" s="1139" t="s">
        <v>3108</v>
      </c>
      <c r="D176" s="1140">
        <v>24.9</v>
      </c>
      <c r="E176" s="1141" t="s">
        <v>2933</v>
      </c>
      <c r="F176" s="1141" t="s">
        <v>2933</v>
      </c>
      <c r="G176" s="1141" t="s">
        <v>2933</v>
      </c>
      <c r="H176" s="1141" t="s">
        <v>2933</v>
      </c>
      <c r="I176" s="1141" t="s">
        <v>2933</v>
      </c>
      <c r="J176" s="1141" t="s">
        <v>2933</v>
      </c>
      <c r="K176" s="1141" t="s">
        <v>2933</v>
      </c>
      <c r="L176" s="1141" t="s">
        <v>2933</v>
      </c>
      <c r="M176" s="1141" t="s">
        <v>2933</v>
      </c>
      <c r="N176" s="1141" t="s">
        <v>2933</v>
      </c>
      <c r="O176" s="1141" t="s">
        <v>2933</v>
      </c>
      <c r="P176" s="1141" t="s">
        <v>2933</v>
      </c>
      <c r="Q176" s="1141" t="s">
        <v>2933</v>
      </c>
      <c r="R176" s="1141" t="s">
        <v>2933</v>
      </c>
      <c r="S176" s="1141" t="s">
        <v>2933</v>
      </c>
      <c r="T176" s="1141" t="s">
        <v>2933</v>
      </c>
      <c r="U176" s="1141" t="s">
        <v>2933</v>
      </c>
      <c r="V176" s="1141" t="s">
        <v>2933</v>
      </c>
      <c r="W176" s="1141" t="s">
        <v>2933</v>
      </c>
      <c r="X176" s="1141" t="s">
        <v>2933</v>
      </c>
      <c r="Y176" s="1141" t="s">
        <v>2933</v>
      </c>
      <c r="Z176" s="1141" t="s">
        <v>2933</v>
      </c>
      <c r="AA176" s="1141" t="s">
        <v>2933</v>
      </c>
      <c r="AB176" s="1141" t="s">
        <v>2933</v>
      </c>
      <c r="AC176" s="1139" t="s">
        <v>2933</v>
      </c>
      <c r="AD176" s="1139" t="s">
        <v>2933</v>
      </c>
      <c r="AE176" s="1143" t="s">
        <v>2933</v>
      </c>
      <c r="AF176" s="1139"/>
      <c r="AG176" s="1165"/>
      <c r="AH176" s="1089"/>
    </row>
    <row r="177" spans="2:34" ht="27" customHeight="1">
      <c r="B177" s="1295" t="s">
        <v>3105</v>
      </c>
      <c r="C177" s="1139" t="s">
        <v>3109</v>
      </c>
      <c r="D177" s="1140">
        <v>36</v>
      </c>
      <c r="E177" s="1141" t="s">
        <v>2933</v>
      </c>
      <c r="F177" s="1141" t="s">
        <v>2933</v>
      </c>
      <c r="G177" s="1141" t="s">
        <v>2933</v>
      </c>
      <c r="H177" s="1141" t="s">
        <v>2933</v>
      </c>
      <c r="I177" s="1141" t="s">
        <v>2933</v>
      </c>
      <c r="J177" s="1141" t="s">
        <v>2933</v>
      </c>
      <c r="K177" s="1141" t="s">
        <v>2933</v>
      </c>
      <c r="L177" s="1141" t="s">
        <v>2933</v>
      </c>
      <c r="M177" s="1141" t="s">
        <v>2933</v>
      </c>
      <c r="N177" s="1141" t="s">
        <v>2933</v>
      </c>
      <c r="O177" s="1141" t="s">
        <v>2933</v>
      </c>
      <c r="P177" s="1141" t="s">
        <v>2933</v>
      </c>
      <c r="Q177" s="1141" t="s">
        <v>2933</v>
      </c>
      <c r="R177" s="1141" t="s">
        <v>2933</v>
      </c>
      <c r="S177" s="1141" t="s">
        <v>2933</v>
      </c>
      <c r="T177" s="1141" t="s">
        <v>2933</v>
      </c>
      <c r="U177" s="1141" t="s">
        <v>2933</v>
      </c>
      <c r="V177" s="1141" t="s">
        <v>2933</v>
      </c>
      <c r="W177" s="1141" t="s">
        <v>2933</v>
      </c>
      <c r="X177" s="1141" t="s">
        <v>2933</v>
      </c>
      <c r="Y177" s="1141" t="s">
        <v>2933</v>
      </c>
      <c r="Z177" s="1141" t="s">
        <v>2933</v>
      </c>
      <c r="AA177" s="1141" t="s">
        <v>2933</v>
      </c>
      <c r="AB177" s="1141" t="s">
        <v>2933</v>
      </c>
      <c r="AC177" s="1139" t="s">
        <v>2933</v>
      </c>
      <c r="AD177" s="1139" t="s">
        <v>2933</v>
      </c>
      <c r="AE177" s="1143" t="s">
        <v>2933</v>
      </c>
      <c r="AF177" s="1139"/>
      <c r="AG177" s="1165"/>
      <c r="AH177" s="1089"/>
    </row>
    <row r="178" spans="2:34" ht="27" customHeight="1">
      <c r="B178" s="1295" t="s">
        <v>3105</v>
      </c>
      <c r="C178" s="1139" t="s">
        <v>3110</v>
      </c>
      <c r="D178" s="1140">
        <v>49</v>
      </c>
      <c r="E178" s="1141" t="s">
        <v>2933</v>
      </c>
      <c r="F178" s="1141" t="s">
        <v>2933</v>
      </c>
      <c r="G178" s="1141" t="s">
        <v>2933</v>
      </c>
      <c r="H178" s="1141" t="s">
        <v>2933</v>
      </c>
      <c r="I178" s="1141" t="s">
        <v>2933</v>
      </c>
      <c r="J178" s="1141" t="s">
        <v>2933</v>
      </c>
      <c r="K178" s="1141" t="s">
        <v>2933</v>
      </c>
      <c r="L178" s="1141" t="s">
        <v>2933</v>
      </c>
      <c r="M178" s="1141" t="s">
        <v>2933</v>
      </c>
      <c r="N178" s="1141" t="s">
        <v>2933</v>
      </c>
      <c r="O178" s="1141" t="s">
        <v>2933</v>
      </c>
      <c r="P178" s="1141" t="s">
        <v>2933</v>
      </c>
      <c r="Q178" s="1141" t="s">
        <v>2933</v>
      </c>
      <c r="R178" s="1141" t="s">
        <v>2933</v>
      </c>
      <c r="S178" s="1141" t="s">
        <v>2933</v>
      </c>
      <c r="T178" s="1141" t="s">
        <v>2933</v>
      </c>
      <c r="U178" s="1141" t="s">
        <v>2933</v>
      </c>
      <c r="V178" s="1141" t="s">
        <v>2933</v>
      </c>
      <c r="W178" s="1141" t="s">
        <v>2933</v>
      </c>
      <c r="X178" s="1141" t="s">
        <v>2933</v>
      </c>
      <c r="Y178" s="1141" t="s">
        <v>2933</v>
      </c>
      <c r="Z178" s="1141" t="s">
        <v>2933</v>
      </c>
      <c r="AA178" s="1141" t="s">
        <v>2933</v>
      </c>
      <c r="AB178" s="1141" t="s">
        <v>2933</v>
      </c>
      <c r="AC178" s="1139" t="s">
        <v>2933</v>
      </c>
      <c r="AD178" s="1139" t="s">
        <v>2933</v>
      </c>
      <c r="AE178" s="1143" t="s">
        <v>2933</v>
      </c>
      <c r="AF178" s="1139"/>
      <c r="AG178" s="1165"/>
      <c r="AH178" s="1089"/>
    </row>
    <row r="179" spans="2:34" ht="27" customHeight="1">
      <c r="B179" s="1295" t="s">
        <v>3105</v>
      </c>
      <c r="C179" s="1139" t="s">
        <v>3111</v>
      </c>
      <c r="D179" s="1140">
        <v>60</v>
      </c>
      <c r="E179" s="1141" t="s">
        <v>2933</v>
      </c>
      <c r="F179" s="1141" t="s">
        <v>2933</v>
      </c>
      <c r="G179" s="1141" t="s">
        <v>2933</v>
      </c>
      <c r="H179" s="1141" t="s">
        <v>2933</v>
      </c>
      <c r="I179" s="1141" t="s">
        <v>2933</v>
      </c>
      <c r="J179" s="1141" t="s">
        <v>2933</v>
      </c>
      <c r="K179" s="1141" t="s">
        <v>2933</v>
      </c>
      <c r="L179" s="1141" t="s">
        <v>2933</v>
      </c>
      <c r="M179" s="1141" t="s">
        <v>2933</v>
      </c>
      <c r="N179" s="1141" t="s">
        <v>2933</v>
      </c>
      <c r="O179" s="1141" t="s">
        <v>2933</v>
      </c>
      <c r="P179" s="1141" t="s">
        <v>2933</v>
      </c>
      <c r="Q179" s="1141" t="s">
        <v>2933</v>
      </c>
      <c r="R179" s="1141" t="s">
        <v>2933</v>
      </c>
      <c r="S179" s="1141" t="s">
        <v>2933</v>
      </c>
      <c r="T179" s="1141" t="s">
        <v>2933</v>
      </c>
      <c r="U179" s="1141" t="s">
        <v>2933</v>
      </c>
      <c r="V179" s="1141" t="s">
        <v>2933</v>
      </c>
      <c r="W179" s="1141" t="s">
        <v>2933</v>
      </c>
      <c r="X179" s="1141" t="s">
        <v>2933</v>
      </c>
      <c r="Y179" s="1141" t="s">
        <v>2933</v>
      </c>
      <c r="Z179" s="1141" t="s">
        <v>2933</v>
      </c>
      <c r="AA179" s="1141" t="s">
        <v>2933</v>
      </c>
      <c r="AB179" s="1141" t="s">
        <v>2933</v>
      </c>
      <c r="AC179" s="1139" t="s">
        <v>2933</v>
      </c>
      <c r="AD179" s="1139" t="s">
        <v>2933</v>
      </c>
      <c r="AE179" s="1143" t="s">
        <v>2933</v>
      </c>
      <c r="AF179" s="1139"/>
      <c r="AG179" s="1165"/>
      <c r="AH179" s="1089"/>
    </row>
    <row r="180" spans="2:34" ht="27" customHeight="1">
      <c r="B180" s="1295" t="s">
        <v>3105</v>
      </c>
      <c r="C180" s="1139" t="s">
        <v>3112</v>
      </c>
      <c r="D180" s="1140">
        <v>105</v>
      </c>
      <c r="E180" s="1141" t="s">
        <v>2933</v>
      </c>
      <c r="F180" s="1141" t="s">
        <v>2933</v>
      </c>
      <c r="G180" s="1141" t="s">
        <v>2933</v>
      </c>
      <c r="H180" s="1141" t="s">
        <v>2933</v>
      </c>
      <c r="I180" s="1141" t="s">
        <v>2933</v>
      </c>
      <c r="J180" s="1141" t="s">
        <v>2933</v>
      </c>
      <c r="K180" s="1141" t="s">
        <v>2933</v>
      </c>
      <c r="L180" s="1141" t="s">
        <v>2933</v>
      </c>
      <c r="M180" s="1141" t="s">
        <v>2933</v>
      </c>
      <c r="N180" s="1141" t="s">
        <v>2933</v>
      </c>
      <c r="O180" s="1141" t="s">
        <v>2933</v>
      </c>
      <c r="P180" s="1141" t="s">
        <v>2933</v>
      </c>
      <c r="Q180" s="1141" t="s">
        <v>2933</v>
      </c>
      <c r="R180" s="1141" t="s">
        <v>2933</v>
      </c>
      <c r="S180" s="1141" t="s">
        <v>2933</v>
      </c>
      <c r="T180" s="1141" t="s">
        <v>2933</v>
      </c>
      <c r="U180" s="1141" t="s">
        <v>2933</v>
      </c>
      <c r="V180" s="1141" t="s">
        <v>2933</v>
      </c>
      <c r="W180" s="1141" t="s">
        <v>2933</v>
      </c>
      <c r="X180" s="1141" t="s">
        <v>2933</v>
      </c>
      <c r="Y180" s="1141" t="s">
        <v>2933</v>
      </c>
      <c r="Z180" s="1141" t="s">
        <v>2933</v>
      </c>
      <c r="AA180" s="1141" t="s">
        <v>2933</v>
      </c>
      <c r="AB180" s="1141" t="s">
        <v>2933</v>
      </c>
      <c r="AC180" s="1139" t="s">
        <v>2933</v>
      </c>
      <c r="AD180" s="1139" t="s">
        <v>2933</v>
      </c>
      <c r="AE180" s="1143" t="s">
        <v>2933</v>
      </c>
      <c r="AF180" s="1139"/>
      <c r="AG180" s="1165"/>
      <c r="AH180" s="1089"/>
    </row>
    <row r="181" spans="2:34" ht="27" customHeight="1">
      <c r="B181" s="1295" t="s">
        <v>3105</v>
      </c>
      <c r="C181" s="1139" t="s">
        <v>3113</v>
      </c>
      <c r="D181" s="1140">
        <v>15</v>
      </c>
      <c r="E181" s="1141" t="s">
        <v>2933</v>
      </c>
      <c r="F181" s="1141" t="s">
        <v>2933</v>
      </c>
      <c r="G181" s="1141" t="s">
        <v>2933</v>
      </c>
      <c r="H181" s="1141" t="s">
        <v>2933</v>
      </c>
      <c r="I181" s="1141" t="s">
        <v>2933</v>
      </c>
      <c r="J181" s="1141" t="s">
        <v>2933</v>
      </c>
      <c r="K181" s="1141" t="s">
        <v>2933</v>
      </c>
      <c r="L181" s="1141" t="s">
        <v>2933</v>
      </c>
      <c r="M181" s="1141" t="s">
        <v>2933</v>
      </c>
      <c r="N181" s="1141" t="s">
        <v>2933</v>
      </c>
      <c r="O181" s="1141" t="s">
        <v>2933</v>
      </c>
      <c r="P181" s="1141" t="s">
        <v>2933</v>
      </c>
      <c r="Q181" s="1141" t="s">
        <v>2933</v>
      </c>
      <c r="R181" s="1141" t="s">
        <v>2933</v>
      </c>
      <c r="S181" s="1141" t="s">
        <v>2933</v>
      </c>
      <c r="T181" s="1141" t="s">
        <v>2933</v>
      </c>
      <c r="U181" s="1141" t="s">
        <v>2933</v>
      </c>
      <c r="V181" s="1141" t="s">
        <v>2933</v>
      </c>
      <c r="W181" s="1141" t="s">
        <v>2933</v>
      </c>
      <c r="X181" s="1141" t="s">
        <v>2933</v>
      </c>
      <c r="Y181" s="1141" t="s">
        <v>2933</v>
      </c>
      <c r="Z181" s="1141" t="s">
        <v>2933</v>
      </c>
      <c r="AA181" s="1141" t="s">
        <v>2933</v>
      </c>
      <c r="AB181" s="1141" t="s">
        <v>2933</v>
      </c>
      <c r="AC181" s="1139" t="s">
        <v>2933</v>
      </c>
      <c r="AD181" s="1139" t="s">
        <v>2933</v>
      </c>
      <c r="AE181" s="1143" t="s">
        <v>2933</v>
      </c>
      <c r="AF181" s="1139"/>
      <c r="AG181" s="1165"/>
      <c r="AH181" s="1089"/>
    </row>
    <row r="182" spans="2:34" ht="27" customHeight="1">
      <c r="B182" s="1295" t="s">
        <v>3105</v>
      </c>
      <c r="C182" s="1139" t="s">
        <v>3114</v>
      </c>
      <c r="D182" s="1140">
        <v>23</v>
      </c>
      <c r="E182" s="1141" t="s">
        <v>2933</v>
      </c>
      <c r="F182" s="1141" t="s">
        <v>2933</v>
      </c>
      <c r="G182" s="1141" t="s">
        <v>2933</v>
      </c>
      <c r="H182" s="1141" t="s">
        <v>2933</v>
      </c>
      <c r="I182" s="1141" t="s">
        <v>2933</v>
      </c>
      <c r="J182" s="1141" t="s">
        <v>2933</v>
      </c>
      <c r="K182" s="1141" t="s">
        <v>2933</v>
      </c>
      <c r="L182" s="1141" t="s">
        <v>2933</v>
      </c>
      <c r="M182" s="1141" t="s">
        <v>2933</v>
      </c>
      <c r="N182" s="1141" t="s">
        <v>2933</v>
      </c>
      <c r="O182" s="1141" t="s">
        <v>2933</v>
      </c>
      <c r="P182" s="1141" t="s">
        <v>2933</v>
      </c>
      <c r="Q182" s="1141" t="s">
        <v>2933</v>
      </c>
      <c r="R182" s="1141" t="s">
        <v>2933</v>
      </c>
      <c r="S182" s="1141" t="s">
        <v>2933</v>
      </c>
      <c r="T182" s="1141" t="s">
        <v>2933</v>
      </c>
      <c r="U182" s="1141" t="s">
        <v>2933</v>
      </c>
      <c r="V182" s="1141" t="s">
        <v>2933</v>
      </c>
      <c r="W182" s="1141" t="s">
        <v>2933</v>
      </c>
      <c r="X182" s="1141" t="s">
        <v>2933</v>
      </c>
      <c r="Y182" s="1141" t="s">
        <v>2933</v>
      </c>
      <c r="Z182" s="1141" t="s">
        <v>2933</v>
      </c>
      <c r="AA182" s="1141" t="s">
        <v>2933</v>
      </c>
      <c r="AB182" s="1141" t="s">
        <v>2933</v>
      </c>
      <c r="AC182" s="1139" t="s">
        <v>2933</v>
      </c>
      <c r="AD182" s="1139" t="s">
        <v>2933</v>
      </c>
      <c r="AE182" s="1143" t="s">
        <v>2933</v>
      </c>
      <c r="AF182" s="1139"/>
      <c r="AG182" s="1165"/>
      <c r="AH182" s="1089"/>
    </row>
    <row r="183" spans="2:34" ht="27" customHeight="1">
      <c r="B183" s="1295" t="s">
        <v>3105</v>
      </c>
      <c r="C183" s="1139" t="s">
        <v>3115</v>
      </c>
      <c r="D183" s="1140">
        <v>31</v>
      </c>
      <c r="E183" s="1141" t="s">
        <v>2933</v>
      </c>
      <c r="F183" s="1141" t="s">
        <v>2933</v>
      </c>
      <c r="G183" s="1141" t="s">
        <v>2933</v>
      </c>
      <c r="H183" s="1141" t="s">
        <v>2933</v>
      </c>
      <c r="I183" s="1141" t="s">
        <v>2933</v>
      </c>
      <c r="J183" s="1141" t="s">
        <v>2933</v>
      </c>
      <c r="K183" s="1141" t="s">
        <v>2933</v>
      </c>
      <c r="L183" s="1141" t="s">
        <v>2933</v>
      </c>
      <c r="M183" s="1141" t="s">
        <v>2933</v>
      </c>
      <c r="N183" s="1141" t="s">
        <v>2933</v>
      </c>
      <c r="O183" s="1141" t="s">
        <v>2933</v>
      </c>
      <c r="P183" s="1141" t="s">
        <v>2933</v>
      </c>
      <c r="Q183" s="1141" t="s">
        <v>2933</v>
      </c>
      <c r="R183" s="1141" t="s">
        <v>2933</v>
      </c>
      <c r="S183" s="1141" t="s">
        <v>2933</v>
      </c>
      <c r="T183" s="1141" t="s">
        <v>2933</v>
      </c>
      <c r="U183" s="1141" t="s">
        <v>2933</v>
      </c>
      <c r="V183" s="1141" t="s">
        <v>2933</v>
      </c>
      <c r="W183" s="1141" t="s">
        <v>2933</v>
      </c>
      <c r="X183" s="1141" t="s">
        <v>2933</v>
      </c>
      <c r="Y183" s="1141" t="s">
        <v>2933</v>
      </c>
      <c r="Z183" s="1141" t="s">
        <v>2933</v>
      </c>
      <c r="AA183" s="1141" t="s">
        <v>2933</v>
      </c>
      <c r="AB183" s="1141" t="s">
        <v>2933</v>
      </c>
      <c r="AC183" s="1139" t="s">
        <v>2933</v>
      </c>
      <c r="AD183" s="1139" t="s">
        <v>2933</v>
      </c>
      <c r="AE183" s="1143" t="s">
        <v>2933</v>
      </c>
      <c r="AF183" s="1139"/>
      <c r="AG183" s="1165"/>
      <c r="AH183" s="1089"/>
    </row>
    <row r="184" spans="2:34" ht="27" customHeight="1">
      <c r="B184" s="1295" t="s">
        <v>3105</v>
      </c>
      <c r="C184" s="1139" t="s">
        <v>3116</v>
      </c>
      <c r="D184" s="1140">
        <v>33</v>
      </c>
      <c r="E184" s="1141" t="s">
        <v>2933</v>
      </c>
      <c r="F184" s="1141" t="s">
        <v>2933</v>
      </c>
      <c r="G184" s="1141" t="s">
        <v>2933</v>
      </c>
      <c r="H184" s="1141" t="s">
        <v>2933</v>
      </c>
      <c r="I184" s="1141" t="s">
        <v>2933</v>
      </c>
      <c r="J184" s="1141" t="s">
        <v>2933</v>
      </c>
      <c r="K184" s="1141" t="s">
        <v>2933</v>
      </c>
      <c r="L184" s="1141" t="s">
        <v>2933</v>
      </c>
      <c r="M184" s="1141" t="s">
        <v>2933</v>
      </c>
      <c r="N184" s="1141" t="s">
        <v>2933</v>
      </c>
      <c r="O184" s="1141" t="s">
        <v>2933</v>
      </c>
      <c r="P184" s="1141" t="s">
        <v>2933</v>
      </c>
      <c r="Q184" s="1141" t="s">
        <v>2933</v>
      </c>
      <c r="R184" s="1141" t="s">
        <v>2933</v>
      </c>
      <c r="S184" s="1141" t="s">
        <v>2933</v>
      </c>
      <c r="T184" s="1141" t="s">
        <v>2933</v>
      </c>
      <c r="U184" s="1141" t="s">
        <v>2933</v>
      </c>
      <c r="V184" s="1141" t="s">
        <v>2933</v>
      </c>
      <c r="W184" s="1141" t="s">
        <v>2933</v>
      </c>
      <c r="X184" s="1141" t="s">
        <v>2933</v>
      </c>
      <c r="Y184" s="1141" t="s">
        <v>2933</v>
      </c>
      <c r="Z184" s="1141" t="s">
        <v>2933</v>
      </c>
      <c r="AA184" s="1141" t="s">
        <v>2933</v>
      </c>
      <c r="AB184" s="1141" t="s">
        <v>2933</v>
      </c>
      <c r="AC184" s="1139" t="s">
        <v>2933</v>
      </c>
      <c r="AD184" s="1139" t="s">
        <v>2933</v>
      </c>
      <c r="AE184" s="1143" t="s">
        <v>2933</v>
      </c>
      <c r="AF184" s="1139"/>
      <c r="AG184" s="1165"/>
      <c r="AH184" s="1089"/>
    </row>
    <row r="185" spans="2:34" ht="18.75" customHeight="1" thickBot="1">
      <c r="B185" s="1296" t="s">
        <v>3105</v>
      </c>
      <c r="C185" s="1154" t="s">
        <v>3117</v>
      </c>
      <c r="D185" s="1155">
        <v>41</v>
      </c>
      <c r="E185" s="1156" t="s">
        <v>2933</v>
      </c>
      <c r="F185" s="1156" t="s">
        <v>2933</v>
      </c>
      <c r="G185" s="1156" t="s">
        <v>2933</v>
      </c>
      <c r="H185" s="1156" t="s">
        <v>2933</v>
      </c>
      <c r="I185" s="1156" t="s">
        <v>2933</v>
      </c>
      <c r="J185" s="1156" t="s">
        <v>2933</v>
      </c>
      <c r="K185" s="1156" t="s">
        <v>2933</v>
      </c>
      <c r="L185" s="1156" t="s">
        <v>2933</v>
      </c>
      <c r="M185" s="1156" t="s">
        <v>2933</v>
      </c>
      <c r="N185" s="1156" t="s">
        <v>2933</v>
      </c>
      <c r="O185" s="1156" t="s">
        <v>2933</v>
      </c>
      <c r="P185" s="1156" t="s">
        <v>2933</v>
      </c>
      <c r="Q185" s="1156" t="s">
        <v>2933</v>
      </c>
      <c r="R185" s="1156" t="s">
        <v>2933</v>
      </c>
      <c r="S185" s="1156" t="s">
        <v>2933</v>
      </c>
      <c r="T185" s="1156" t="s">
        <v>2933</v>
      </c>
      <c r="U185" s="1156" t="s">
        <v>2933</v>
      </c>
      <c r="V185" s="1156" t="s">
        <v>2933</v>
      </c>
      <c r="W185" s="1156" t="s">
        <v>2933</v>
      </c>
      <c r="X185" s="1156" t="s">
        <v>2933</v>
      </c>
      <c r="Y185" s="1156" t="s">
        <v>2933</v>
      </c>
      <c r="Z185" s="1156" t="s">
        <v>2933</v>
      </c>
      <c r="AA185" s="1156" t="s">
        <v>2933</v>
      </c>
      <c r="AB185" s="1156" t="s">
        <v>2933</v>
      </c>
      <c r="AC185" s="1154" t="s">
        <v>2933</v>
      </c>
      <c r="AD185" s="1154" t="s">
        <v>2933</v>
      </c>
      <c r="AE185" s="1158" t="s">
        <v>2933</v>
      </c>
      <c r="AF185" s="1154"/>
      <c r="AG185" s="1168"/>
      <c r="AH185" s="1032"/>
    </row>
    <row r="186" spans="2:34" ht="18.75" customHeight="1">
      <c r="B186" s="1090"/>
      <c r="C186" s="1091"/>
      <c r="D186" s="1091">
        <v>1.0000000000000001E-33</v>
      </c>
      <c r="E186" s="1091"/>
      <c r="F186" s="1091"/>
      <c r="G186" s="1091"/>
      <c r="H186" s="1091"/>
      <c r="I186" s="1091"/>
      <c r="J186" s="1091"/>
      <c r="K186" s="1091"/>
      <c r="L186" s="1091"/>
      <c r="M186" s="1091"/>
      <c r="N186" s="1091">
        <v>1.0000000000000001E-33</v>
      </c>
      <c r="O186" s="1091"/>
      <c r="P186" s="1091"/>
      <c r="Q186" s="1091"/>
      <c r="R186" s="1091"/>
      <c r="S186" s="1091"/>
      <c r="T186" s="1091"/>
      <c r="U186" s="1091"/>
      <c r="V186" s="1091">
        <v>1.0000000000000001E-33</v>
      </c>
      <c r="W186" s="1091"/>
      <c r="X186" s="1091"/>
      <c r="Y186" s="1091"/>
      <c r="Z186" s="1091"/>
      <c r="AA186" s="1091"/>
      <c r="AB186" s="1091"/>
      <c r="AC186" s="1091"/>
      <c r="AD186" s="1091"/>
      <c r="AE186" s="1091"/>
      <c r="AF186" s="1091"/>
      <c r="AG186" s="1091"/>
      <c r="AH186" s="1081"/>
    </row>
    <row r="187" spans="2:34" ht="18.75" customHeight="1">
      <c r="B187" s="1092" t="s">
        <v>2890</v>
      </c>
      <c r="C187" s="1507" t="s">
        <v>2952</v>
      </c>
      <c r="D187" s="1507"/>
      <c r="E187" s="1507"/>
      <c r="F187" s="1507"/>
      <c r="G187" s="1284"/>
      <c r="H187" s="1284"/>
      <c r="I187" s="1284"/>
      <c r="J187" s="1284"/>
      <c r="K187" s="1284"/>
      <c r="L187" s="1284"/>
      <c r="M187" s="1284"/>
      <c r="N187" s="1284"/>
      <c r="O187" s="1284"/>
      <c r="P187" s="1284"/>
      <c r="Q187" s="1284"/>
      <c r="R187" s="1284"/>
      <c r="S187" s="1284"/>
      <c r="T187" s="1284"/>
      <c r="U187" s="1284"/>
      <c r="V187" s="1284"/>
      <c r="W187" s="1284"/>
      <c r="X187" s="1284"/>
      <c r="Y187" s="1284"/>
      <c r="Z187" s="1284"/>
      <c r="AA187" s="1284"/>
      <c r="AB187" s="1284"/>
      <c r="AC187" s="1284"/>
      <c r="AD187" s="1284"/>
      <c r="AE187" s="1284"/>
      <c r="AF187" s="1284"/>
      <c r="AG187" s="1284"/>
      <c r="AH187" s="1032"/>
    </row>
    <row r="188" spans="2:34" ht="18.75" customHeight="1">
      <c r="B188" s="1092" t="s">
        <v>2892</v>
      </c>
      <c r="C188" s="1507" t="s">
        <v>2944</v>
      </c>
      <c r="D188" s="1507"/>
      <c r="E188" s="1507"/>
      <c r="F188" s="1507"/>
      <c r="G188" s="1284"/>
      <c r="H188" s="1284"/>
      <c r="I188" s="1284"/>
      <c r="J188" s="1284"/>
      <c r="K188" s="1284"/>
      <c r="L188" s="1284"/>
      <c r="M188" s="1284"/>
      <c r="N188" s="1284"/>
      <c r="O188" s="1284"/>
      <c r="P188" s="1284"/>
      <c r="Q188" s="1284"/>
      <c r="R188" s="1284"/>
      <c r="S188" s="1284"/>
      <c r="T188" s="1284"/>
      <c r="U188" s="1284"/>
      <c r="V188" s="1284"/>
      <c r="W188" s="1284"/>
      <c r="X188" s="1284"/>
      <c r="Y188" s="1284"/>
      <c r="Z188" s="1284"/>
      <c r="AA188" s="1284"/>
      <c r="AB188" s="1284"/>
      <c r="AC188" s="1284"/>
      <c r="AD188" s="1284"/>
      <c r="AE188" s="1284"/>
      <c r="AF188" s="1284"/>
      <c r="AG188" s="1284"/>
      <c r="AH188" s="1274"/>
    </row>
    <row r="189" spans="2:34" ht="18.75" customHeight="1" thickBot="1">
      <c r="B189" s="1093"/>
      <c r="C189" s="1544"/>
      <c r="D189" s="1544"/>
      <c r="E189" s="1544"/>
      <c r="F189" s="1544"/>
      <c r="G189" s="1549"/>
      <c r="H189" s="1549"/>
      <c r="I189" s="1549"/>
      <c r="J189" s="1549"/>
      <c r="K189" s="1549"/>
      <c r="L189" s="1549"/>
      <c r="M189" s="1549"/>
      <c r="N189" s="1549"/>
      <c r="O189" s="1549"/>
      <c r="P189" s="1549"/>
      <c r="Q189" s="1549"/>
      <c r="R189" s="1549"/>
      <c r="S189" s="1549"/>
      <c r="T189" s="1549"/>
      <c r="U189" s="1549"/>
      <c r="V189" s="1549"/>
      <c r="W189" s="1549"/>
      <c r="X189" s="1549"/>
      <c r="Y189" s="1549"/>
      <c r="Z189" s="1549"/>
      <c r="AA189" s="1549"/>
      <c r="AB189" s="1549"/>
      <c r="AC189" s="1549"/>
      <c r="AD189" s="1549"/>
      <c r="AE189" s="1549"/>
      <c r="AF189" s="1549"/>
      <c r="AG189" s="1549"/>
      <c r="AH189" s="1082"/>
    </row>
    <row r="190" spans="2:34" ht="18.75" customHeight="1">
      <c r="B190" s="1297" t="str">
        <f>+B163</f>
        <v>.</v>
      </c>
      <c r="C190" s="1253"/>
      <c r="D190" s="1253"/>
      <c r="E190" s="1253"/>
      <c r="F190" s="1253"/>
      <c r="G190" s="1253"/>
      <c r="H190" s="1253"/>
      <c r="I190" s="1253"/>
      <c r="J190" s="1253"/>
      <c r="K190" s="1253"/>
      <c r="L190" s="1253"/>
      <c r="M190" s="1253"/>
    </row>
    <row r="191" spans="2:34" ht="18.75" customHeight="1" thickBot="1">
      <c r="B191" s="1253"/>
      <c r="C191" s="1253"/>
      <c r="D191" s="1253"/>
      <c r="E191" s="1253"/>
      <c r="F191" s="1253"/>
      <c r="G191" s="1253"/>
      <c r="H191" s="1253"/>
      <c r="I191" s="1253"/>
      <c r="J191" s="1253"/>
      <c r="K191" s="1253"/>
      <c r="L191" s="1253"/>
      <c r="M191" s="1253"/>
    </row>
    <row r="192" spans="2:34" ht="18.75" customHeight="1">
      <c r="B192" s="1525" t="s">
        <v>2857</v>
      </c>
      <c r="C192" s="1526"/>
      <c r="D192" s="1526"/>
      <c r="E192" s="1526"/>
      <c r="F192" s="1526"/>
      <c r="G192" s="1526"/>
      <c r="H192" s="1526"/>
      <c r="I192" s="1526"/>
      <c r="J192" s="1526"/>
      <c r="K192" s="1526"/>
      <c r="L192" s="1526"/>
      <c r="M192" s="1526"/>
      <c r="N192" s="1526"/>
      <c r="O192" s="1526"/>
      <c r="P192" s="1526"/>
      <c r="Q192" s="1526"/>
      <c r="R192" s="1526"/>
      <c r="S192" s="1526"/>
      <c r="T192" s="1526"/>
      <c r="U192" s="1526"/>
      <c r="V192" s="1526"/>
      <c r="W192" s="1526"/>
      <c r="X192" s="1526"/>
      <c r="Y192" s="1526"/>
      <c r="Z192" s="1526"/>
      <c r="AA192" s="1526"/>
      <c r="AB192" s="1526"/>
      <c r="AC192" s="1526"/>
      <c r="AD192" s="1526"/>
      <c r="AE192" s="1526"/>
      <c r="AF192" s="1526"/>
      <c r="AG192" s="1526"/>
      <c r="AH192" s="1527"/>
    </row>
    <row r="193" spans="2:34" ht="16.5" customHeight="1">
      <c r="B193" s="1088"/>
      <c r="C193" s="1028"/>
      <c r="D193" s="734"/>
      <c r="E193" s="734"/>
      <c r="F193" s="457"/>
      <c r="G193" s="457"/>
      <c r="H193" s="457"/>
      <c r="I193" s="457"/>
      <c r="J193" s="457"/>
      <c r="K193" s="457"/>
      <c r="L193" s="457"/>
      <c r="M193" s="457"/>
      <c r="N193" s="457"/>
      <c r="O193" s="457"/>
      <c r="P193" s="457"/>
      <c r="Q193" s="457"/>
      <c r="R193" s="457"/>
      <c r="S193" s="457"/>
      <c r="T193" s="457"/>
      <c r="U193" s="457"/>
      <c r="V193" s="457"/>
      <c r="W193" s="457"/>
      <c r="X193" s="457"/>
      <c r="Y193" s="457"/>
      <c r="Z193" s="457"/>
      <c r="AA193" s="457"/>
      <c r="AB193" s="457"/>
      <c r="AC193" s="457"/>
      <c r="AD193" s="457"/>
      <c r="AE193" s="457"/>
      <c r="AF193" s="457"/>
      <c r="AG193" s="457"/>
      <c r="AH193" s="1089"/>
    </row>
    <row r="194" spans="2:34" ht="18.75" customHeight="1">
      <c r="B194" s="1031" t="s">
        <v>2858</v>
      </c>
      <c r="C194" s="1087" t="s">
        <v>3086</v>
      </c>
      <c r="D194" s="1087"/>
      <c r="E194" s="457"/>
      <c r="F194" s="457"/>
      <c r="G194" s="457"/>
      <c r="H194" s="457"/>
      <c r="I194" s="457"/>
      <c r="J194" s="457"/>
      <c r="K194" s="457"/>
      <c r="L194" s="457"/>
      <c r="M194" s="457"/>
      <c r="N194" s="457"/>
      <c r="O194" s="457"/>
      <c r="P194" s="457"/>
      <c r="Q194" s="457"/>
      <c r="R194" s="457"/>
      <c r="S194" s="457"/>
      <c r="T194" s="457"/>
      <c r="U194" s="457"/>
      <c r="V194" s="457"/>
      <c r="W194" s="457"/>
      <c r="X194" s="457"/>
      <c r="Y194" s="457"/>
      <c r="Z194" s="457"/>
      <c r="AA194" s="457"/>
      <c r="AB194" s="457"/>
      <c r="AC194" s="457"/>
      <c r="AD194" s="457"/>
      <c r="AE194" s="457"/>
      <c r="AF194" s="457"/>
      <c r="AG194" s="457"/>
      <c r="AH194" s="1089"/>
    </row>
    <row r="195" spans="2:34" ht="18.75" customHeight="1" thickBot="1">
      <c r="B195" s="1031" t="s">
        <v>2860</v>
      </c>
      <c r="C195" s="1529" t="s">
        <v>3087</v>
      </c>
      <c r="D195" s="1529"/>
      <c r="E195" s="1529"/>
      <c r="F195" s="457"/>
      <c r="G195" s="457"/>
      <c r="H195" s="457"/>
      <c r="I195" s="457"/>
      <c r="J195" s="457"/>
      <c r="K195" s="457"/>
      <c r="L195" s="457"/>
      <c r="M195" s="457"/>
      <c r="N195" s="457"/>
      <c r="O195" s="457"/>
      <c r="P195" s="457"/>
      <c r="Q195" s="457"/>
      <c r="R195" s="457"/>
      <c r="S195" s="457"/>
      <c r="T195" s="457"/>
      <c r="U195" s="457"/>
      <c r="V195" s="457"/>
      <c r="W195" s="457"/>
      <c r="X195" s="457"/>
      <c r="Y195" s="457"/>
      <c r="Z195" s="457"/>
      <c r="AA195" s="457"/>
      <c r="AB195" s="457"/>
      <c r="AC195" s="457"/>
      <c r="AD195" s="457"/>
      <c r="AE195" s="457"/>
      <c r="AF195" s="457"/>
      <c r="AG195" s="457"/>
      <c r="AH195" s="1089"/>
    </row>
    <row r="196" spans="2:34" ht="62.25" customHeight="1" thickBot="1">
      <c r="B196" s="1088" t="s">
        <v>2861</v>
      </c>
      <c r="C196" s="1513" t="s">
        <v>3088</v>
      </c>
      <c r="D196" s="1514"/>
      <c r="E196" s="1514"/>
      <c r="F196" s="1514"/>
      <c r="G196" s="1514"/>
      <c r="H196" s="1514"/>
      <c r="I196" s="1514"/>
      <c r="J196" s="1514"/>
      <c r="K196" s="1514"/>
      <c r="L196" s="1514"/>
      <c r="M196" s="1514"/>
      <c r="N196" s="1514"/>
      <c r="O196" s="1514"/>
      <c r="P196" s="1514"/>
      <c r="Q196" s="1514"/>
      <c r="R196" s="1514"/>
      <c r="S196" s="1514"/>
      <c r="T196" s="1514"/>
      <c r="U196" s="1514"/>
      <c r="V196" s="1514"/>
      <c r="W196" s="1514"/>
      <c r="X196" s="1514"/>
      <c r="Y196" s="1514"/>
      <c r="Z196" s="1515"/>
      <c r="AA196" s="457"/>
      <c r="AB196" s="457"/>
      <c r="AC196" s="457"/>
      <c r="AD196" s="457"/>
      <c r="AE196" s="457"/>
      <c r="AF196" s="457"/>
      <c r="AG196" s="457"/>
      <c r="AH196" s="1089"/>
    </row>
    <row r="197" spans="2:34" ht="18.75" customHeight="1" thickBot="1">
      <c r="B197" s="1088"/>
      <c r="C197" s="1029"/>
      <c r="D197" s="1029"/>
      <c r="E197" s="1259"/>
      <c r="F197" s="1259"/>
      <c r="G197" s="1259"/>
      <c r="H197" s="1259"/>
      <c r="I197" s="1259"/>
      <c r="J197" s="1259"/>
      <c r="K197" s="1259"/>
      <c r="L197" s="1259"/>
      <c r="M197" s="1259"/>
      <c r="N197" s="1259"/>
      <c r="O197" s="1259"/>
      <c r="P197" s="1259"/>
      <c r="Q197" s="1259"/>
      <c r="R197" s="1259"/>
      <c r="S197" s="1259"/>
      <c r="T197" s="1259"/>
      <c r="U197" s="1259"/>
      <c r="V197" s="1259"/>
      <c r="W197" s="1259"/>
      <c r="X197" s="1259"/>
      <c r="Y197" s="1259"/>
      <c r="Z197" s="1259"/>
      <c r="AA197" s="457"/>
      <c r="AB197" s="457"/>
      <c r="AC197" s="457"/>
      <c r="AD197" s="457"/>
      <c r="AE197" s="457"/>
      <c r="AF197" s="457"/>
      <c r="AG197" s="457"/>
      <c r="AH197" s="1089"/>
    </row>
    <row r="198" spans="2:34" ht="37.5" customHeight="1" thickBot="1">
      <c r="B198" s="1511" t="s">
        <v>2862</v>
      </c>
      <c r="C198" s="1516" t="s">
        <v>2863</v>
      </c>
      <c r="D198" s="1511" t="s">
        <v>2864</v>
      </c>
      <c r="E198" s="1518" t="s">
        <v>2865</v>
      </c>
      <c r="F198" s="1519"/>
      <c r="G198" s="1519"/>
      <c r="H198" s="1519"/>
      <c r="I198" s="1519"/>
      <c r="J198" s="1519"/>
      <c r="K198" s="1519"/>
      <c r="L198" s="1519"/>
      <c r="M198" s="1519"/>
      <c r="N198" s="1519"/>
      <c r="O198" s="1519"/>
      <c r="P198" s="1519"/>
      <c r="Q198" s="1519"/>
      <c r="R198" s="1520"/>
      <c r="S198" s="1521" t="s">
        <v>2866</v>
      </c>
      <c r="T198" s="1522"/>
      <c r="U198" s="1522"/>
      <c r="V198" s="1522"/>
      <c r="W198" s="1522"/>
      <c r="X198" s="1522"/>
      <c r="Y198" s="1522"/>
      <c r="Z198" s="1523"/>
      <c r="AA198" s="1518" t="s">
        <v>2867</v>
      </c>
      <c r="AB198" s="1519"/>
      <c r="AC198" s="1519"/>
      <c r="AD198" s="1520"/>
      <c r="AE198" s="1533" t="s">
        <v>2868</v>
      </c>
      <c r="AF198" s="1534"/>
      <c r="AG198" s="1535"/>
      <c r="AH198" s="1089"/>
    </row>
    <row r="199" spans="2:34" ht="37.5" customHeight="1" thickBot="1">
      <c r="B199" s="1512"/>
      <c r="C199" s="1517"/>
      <c r="D199" s="1512"/>
      <c r="E199" s="1511" t="s">
        <v>2869</v>
      </c>
      <c r="F199" s="1539" t="s">
        <v>2870</v>
      </c>
      <c r="G199" s="1539" t="s">
        <v>2871</v>
      </c>
      <c r="H199" s="1521" t="s">
        <v>2872</v>
      </c>
      <c r="I199" s="1523"/>
      <c r="J199" s="1521" t="s">
        <v>2873</v>
      </c>
      <c r="K199" s="1523"/>
      <c r="L199" s="1521" t="s">
        <v>2874</v>
      </c>
      <c r="M199" s="1523"/>
      <c r="N199" s="1530" t="s">
        <v>2875</v>
      </c>
      <c r="O199" s="1531"/>
      <c r="P199" s="1522" t="s">
        <v>2876</v>
      </c>
      <c r="Q199" s="1522"/>
      <c r="R199" s="1523"/>
      <c r="S199" s="1539" t="s">
        <v>2872</v>
      </c>
      <c r="T199" s="1539" t="s">
        <v>2873</v>
      </c>
      <c r="U199" s="1539" t="s">
        <v>2874</v>
      </c>
      <c r="V199" s="1522" t="s">
        <v>2875</v>
      </c>
      <c r="W199" s="1522"/>
      <c r="X199" s="1521" t="s">
        <v>2876</v>
      </c>
      <c r="Y199" s="1522"/>
      <c r="Z199" s="1523"/>
      <c r="AA199" s="1511" t="s">
        <v>2869</v>
      </c>
      <c r="AB199" s="1511" t="s">
        <v>2877</v>
      </c>
      <c r="AC199" s="1511" t="s">
        <v>2878</v>
      </c>
      <c r="AD199" s="1511" t="s">
        <v>2879</v>
      </c>
      <c r="AE199" s="1536"/>
      <c r="AF199" s="1537"/>
      <c r="AG199" s="1538"/>
      <c r="AH199" s="1089"/>
    </row>
    <row r="200" spans="2:34" ht="37.5" customHeight="1" thickBot="1">
      <c r="B200" s="1512"/>
      <c r="C200" s="1517"/>
      <c r="D200" s="1512"/>
      <c r="E200" s="1512"/>
      <c r="F200" s="1540"/>
      <c r="G200" s="1540"/>
      <c r="H200" s="1263" t="s">
        <v>2880</v>
      </c>
      <c r="I200" s="1263" t="s">
        <v>2881</v>
      </c>
      <c r="J200" s="1263" t="s">
        <v>2880</v>
      </c>
      <c r="K200" s="1263" t="s">
        <v>2881</v>
      </c>
      <c r="L200" s="1263" t="s">
        <v>2880</v>
      </c>
      <c r="M200" s="1263" t="s">
        <v>2881</v>
      </c>
      <c r="N200" s="1261" t="s">
        <v>306</v>
      </c>
      <c r="O200" s="1135" t="s">
        <v>2882</v>
      </c>
      <c r="P200" s="1136" t="s">
        <v>2883</v>
      </c>
      <c r="Q200" s="1138" t="s">
        <v>2884</v>
      </c>
      <c r="R200" s="1135" t="s">
        <v>2885</v>
      </c>
      <c r="S200" s="1540"/>
      <c r="T200" s="1540"/>
      <c r="U200" s="1540"/>
      <c r="V200" s="1262" t="s">
        <v>306</v>
      </c>
      <c r="W200" s="1137" t="s">
        <v>2882</v>
      </c>
      <c r="X200" s="1135" t="s">
        <v>2883</v>
      </c>
      <c r="Y200" s="1138" t="s">
        <v>2884</v>
      </c>
      <c r="Z200" s="1135" t="s">
        <v>2885</v>
      </c>
      <c r="AA200" s="1512"/>
      <c r="AB200" s="1512"/>
      <c r="AC200" s="1512"/>
      <c r="AD200" s="1512"/>
      <c r="AE200" s="1260" t="s">
        <v>307</v>
      </c>
      <c r="AF200" s="1260" t="s">
        <v>2886</v>
      </c>
      <c r="AG200" s="1260" t="s">
        <v>2887</v>
      </c>
      <c r="AH200" s="1089"/>
    </row>
    <row r="201" spans="2:34" ht="18.75" customHeight="1">
      <c r="B201" s="1276" t="s">
        <v>3089</v>
      </c>
      <c r="C201" s="1145" t="s">
        <v>3090</v>
      </c>
      <c r="D201" s="1146" t="s">
        <v>2933</v>
      </c>
      <c r="E201" s="1146" t="s">
        <v>2933</v>
      </c>
      <c r="F201" s="1146" t="s">
        <v>2933</v>
      </c>
      <c r="G201" s="1146" t="s">
        <v>2933</v>
      </c>
      <c r="H201" s="1146" t="s">
        <v>2933</v>
      </c>
      <c r="I201" s="1146" t="s">
        <v>2933</v>
      </c>
      <c r="J201" s="1146" t="s">
        <v>2933</v>
      </c>
      <c r="K201" s="1146" t="s">
        <v>2933</v>
      </c>
      <c r="L201" s="1146" t="s">
        <v>2933</v>
      </c>
      <c r="M201" s="1146" t="s">
        <v>2933</v>
      </c>
      <c r="N201" s="1163" t="s">
        <v>3091</v>
      </c>
      <c r="O201" s="1277">
        <v>0.99</v>
      </c>
      <c r="P201" s="1146" t="s">
        <v>2933</v>
      </c>
      <c r="Q201" s="1146" t="s">
        <v>2933</v>
      </c>
      <c r="R201" s="1146" t="s">
        <v>2933</v>
      </c>
      <c r="S201" s="1146" t="s">
        <v>2933</v>
      </c>
      <c r="T201" s="1146" t="s">
        <v>2933</v>
      </c>
      <c r="U201" s="1146" t="s">
        <v>2933</v>
      </c>
      <c r="V201" s="1146" t="s">
        <v>2933</v>
      </c>
      <c r="W201" s="1146" t="s">
        <v>2933</v>
      </c>
      <c r="X201" s="1146" t="s">
        <v>2933</v>
      </c>
      <c r="Y201" s="1146" t="s">
        <v>2933</v>
      </c>
      <c r="Z201" s="1146" t="s">
        <v>2933</v>
      </c>
      <c r="AA201" s="1146" t="s">
        <v>2933</v>
      </c>
      <c r="AB201" s="1146" t="s">
        <v>2933</v>
      </c>
      <c r="AC201" s="1146" t="s">
        <v>2933</v>
      </c>
      <c r="AD201" s="1146" t="s">
        <v>2933</v>
      </c>
      <c r="AE201" s="1146" t="s">
        <v>2933</v>
      </c>
      <c r="AF201" s="1146" t="s">
        <v>2933</v>
      </c>
      <c r="AG201" s="1278" t="s">
        <v>2933</v>
      </c>
      <c r="AH201" s="1032"/>
    </row>
    <row r="202" spans="2:34" ht="18.75" customHeight="1">
      <c r="B202" s="1279" t="s">
        <v>3089</v>
      </c>
      <c r="C202" s="1139" t="s">
        <v>3090</v>
      </c>
      <c r="D202" s="1140" t="s">
        <v>2933</v>
      </c>
      <c r="E202" s="1140" t="s">
        <v>2933</v>
      </c>
      <c r="F202" s="1140" t="s">
        <v>2933</v>
      </c>
      <c r="G202" s="1140" t="s">
        <v>2933</v>
      </c>
      <c r="H202" s="1140" t="s">
        <v>2933</v>
      </c>
      <c r="I202" s="1140" t="s">
        <v>2933</v>
      </c>
      <c r="J202" s="1140" t="s">
        <v>2933</v>
      </c>
      <c r="K202" s="1140" t="s">
        <v>2933</v>
      </c>
      <c r="L202" s="1140" t="s">
        <v>2933</v>
      </c>
      <c r="M202" s="1140" t="s">
        <v>2933</v>
      </c>
      <c r="N202" s="1275" t="s">
        <v>3092</v>
      </c>
      <c r="O202" s="1267">
        <v>0.5</v>
      </c>
      <c r="P202" s="1140" t="s">
        <v>2933</v>
      </c>
      <c r="Q202" s="1140" t="s">
        <v>2933</v>
      </c>
      <c r="R202" s="1140" t="s">
        <v>2933</v>
      </c>
      <c r="S202" s="1140" t="s">
        <v>2933</v>
      </c>
      <c r="T202" s="1140" t="s">
        <v>2933</v>
      </c>
      <c r="U202" s="1140" t="s">
        <v>2933</v>
      </c>
      <c r="V202" s="1140" t="s">
        <v>2933</v>
      </c>
      <c r="W202" s="1140" t="s">
        <v>2933</v>
      </c>
      <c r="X202" s="1140" t="s">
        <v>2933</v>
      </c>
      <c r="Y202" s="1140" t="s">
        <v>2933</v>
      </c>
      <c r="Z202" s="1140" t="s">
        <v>2933</v>
      </c>
      <c r="AA202" s="1140" t="s">
        <v>2933</v>
      </c>
      <c r="AB202" s="1140" t="s">
        <v>2933</v>
      </c>
      <c r="AC202" s="1140" t="s">
        <v>2933</v>
      </c>
      <c r="AD202" s="1140" t="s">
        <v>2933</v>
      </c>
      <c r="AE202" s="1140" t="s">
        <v>2933</v>
      </c>
      <c r="AF202" s="1140" t="s">
        <v>2933</v>
      </c>
      <c r="AG202" s="1280" t="s">
        <v>2933</v>
      </c>
      <c r="AH202" s="1032"/>
    </row>
    <row r="203" spans="2:34" ht="18.75" customHeight="1">
      <c r="B203" s="1279" t="s">
        <v>3089</v>
      </c>
      <c r="C203" s="1139" t="s">
        <v>3090</v>
      </c>
      <c r="D203" s="1140" t="s">
        <v>2933</v>
      </c>
      <c r="E203" s="1140" t="s">
        <v>2933</v>
      </c>
      <c r="F203" s="1140" t="s">
        <v>2933</v>
      </c>
      <c r="G203" s="1140" t="s">
        <v>2933</v>
      </c>
      <c r="H203" s="1140" t="s">
        <v>2933</v>
      </c>
      <c r="I203" s="1140" t="s">
        <v>2933</v>
      </c>
      <c r="J203" s="1140" t="s">
        <v>2933</v>
      </c>
      <c r="K203" s="1140" t="s">
        <v>2933</v>
      </c>
      <c r="L203" s="1140" t="s">
        <v>2933</v>
      </c>
      <c r="M203" s="1140" t="s">
        <v>2933</v>
      </c>
      <c r="N203" s="1275" t="s">
        <v>3093</v>
      </c>
      <c r="O203" s="1267">
        <v>6.8</v>
      </c>
      <c r="P203" s="1140" t="s">
        <v>2933</v>
      </c>
      <c r="Q203" s="1140" t="s">
        <v>2933</v>
      </c>
      <c r="R203" s="1140" t="s">
        <v>2933</v>
      </c>
      <c r="S203" s="1140" t="s">
        <v>2933</v>
      </c>
      <c r="T203" s="1140" t="s">
        <v>2933</v>
      </c>
      <c r="U203" s="1140" t="s">
        <v>2933</v>
      </c>
      <c r="V203" s="1140" t="s">
        <v>2933</v>
      </c>
      <c r="W203" s="1140" t="s">
        <v>2933</v>
      </c>
      <c r="X203" s="1140" t="s">
        <v>2933</v>
      </c>
      <c r="Y203" s="1140" t="s">
        <v>2933</v>
      </c>
      <c r="Z203" s="1140" t="s">
        <v>2933</v>
      </c>
      <c r="AA203" s="1140" t="s">
        <v>2933</v>
      </c>
      <c r="AB203" s="1140" t="s">
        <v>2933</v>
      </c>
      <c r="AC203" s="1140" t="s">
        <v>2933</v>
      </c>
      <c r="AD203" s="1140" t="s">
        <v>2933</v>
      </c>
      <c r="AE203" s="1140" t="s">
        <v>2933</v>
      </c>
      <c r="AF203" s="1140" t="s">
        <v>2933</v>
      </c>
      <c r="AG203" s="1280" t="s">
        <v>2933</v>
      </c>
      <c r="AH203" s="1032"/>
    </row>
    <row r="204" spans="2:34" ht="18.75" customHeight="1">
      <c r="B204" s="1279" t="s">
        <v>3089</v>
      </c>
      <c r="C204" s="1139" t="s">
        <v>3090</v>
      </c>
      <c r="D204" s="1140" t="s">
        <v>2933</v>
      </c>
      <c r="E204" s="1140" t="s">
        <v>2933</v>
      </c>
      <c r="F204" s="1140" t="s">
        <v>2933</v>
      </c>
      <c r="G204" s="1140" t="s">
        <v>2933</v>
      </c>
      <c r="H204" s="1140" t="s">
        <v>2933</v>
      </c>
      <c r="I204" s="1140" t="s">
        <v>2933</v>
      </c>
      <c r="J204" s="1140" t="s">
        <v>2933</v>
      </c>
      <c r="K204" s="1140" t="s">
        <v>2933</v>
      </c>
      <c r="L204" s="1140" t="s">
        <v>2933</v>
      </c>
      <c r="M204" s="1140" t="s">
        <v>2933</v>
      </c>
      <c r="N204" s="1275" t="s">
        <v>3094</v>
      </c>
      <c r="O204" s="1267">
        <v>0.5</v>
      </c>
      <c r="P204" s="1140" t="s">
        <v>2933</v>
      </c>
      <c r="Q204" s="1140" t="s">
        <v>2933</v>
      </c>
      <c r="R204" s="1140" t="s">
        <v>2933</v>
      </c>
      <c r="S204" s="1140" t="s">
        <v>2933</v>
      </c>
      <c r="T204" s="1140" t="s">
        <v>2933</v>
      </c>
      <c r="U204" s="1140" t="s">
        <v>2933</v>
      </c>
      <c r="V204" s="1140" t="s">
        <v>2933</v>
      </c>
      <c r="W204" s="1140" t="s">
        <v>2933</v>
      </c>
      <c r="X204" s="1140" t="s">
        <v>2933</v>
      </c>
      <c r="Y204" s="1140" t="s">
        <v>2933</v>
      </c>
      <c r="Z204" s="1140" t="s">
        <v>2933</v>
      </c>
      <c r="AA204" s="1140" t="s">
        <v>2933</v>
      </c>
      <c r="AB204" s="1140" t="s">
        <v>2933</v>
      </c>
      <c r="AC204" s="1140" t="s">
        <v>2933</v>
      </c>
      <c r="AD204" s="1140" t="s">
        <v>2933</v>
      </c>
      <c r="AE204" s="1140" t="s">
        <v>2933</v>
      </c>
      <c r="AF204" s="1140" t="s">
        <v>2933</v>
      </c>
      <c r="AG204" s="1280" t="s">
        <v>2933</v>
      </c>
      <c r="AH204" s="1032"/>
    </row>
    <row r="205" spans="2:34" ht="18.75" customHeight="1" thickBot="1">
      <c r="B205" s="1166"/>
      <c r="C205" s="1154"/>
      <c r="D205" s="1155"/>
      <c r="E205" s="1155"/>
      <c r="F205" s="1156"/>
      <c r="G205" s="1156"/>
      <c r="H205" s="1157"/>
      <c r="I205" s="1157"/>
      <c r="J205" s="1157"/>
      <c r="K205" s="1157"/>
      <c r="L205" s="1157"/>
      <c r="M205" s="1157"/>
      <c r="N205" s="1167"/>
      <c r="O205" s="1157"/>
      <c r="P205" s="1157"/>
      <c r="Q205" s="1157"/>
      <c r="R205" s="1157"/>
      <c r="S205" s="1157"/>
      <c r="T205" s="1157"/>
      <c r="U205" s="1157"/>
      <c r="V205" s="1167"/>
      <c r="W205" s="1157"/>
      <c r="X205" s="1157"/>
      <c r="Y205" s="1157"/>
      <c r="Z205" s="1157"/>
      <c r="AA205" s="1155"/>
      <c r="AB205" s="1156"/>
      <c r="AC205" s="1157"/>
      <c r="AD205" s="1157"/>
      <c r="AE205" s="1167"/>
      <c r="AF205" s="1154"/>
      <c r="AG205" s="1168"/>
      <c r="AH205" s="1032"/>
    </row>
    <row r="206" spans="2:34" ht="18.75" customHeight="1">
      <c r="B206" s="1090"/>
      <c r="C206" s="1091"/>
      <c r="D206" s="1091">
        <v>1.0000000000000001E-33</v>
      </c>
      <c r="E206" s="1091"/>
      <c r="F206" s="1091"/>
      <c r="G206" s="1091"/>
      <c r="H206" s="1091"/>
      <c r="I206" s="1091"/>
      <c r="J206" s="1091"/>
      <c r="K206" s="1091"/>
      <c r="L206" s="1091"/>
      <c r="M206" s="1091"/>
      <c r="N206" s="1091">
        <v>1.0000000000000001E-33</v>
      </c>
      <c r="O206" s="1091"/>
      <c r="P206" s="1091"/>
      <c r="Q206" s="1091"/>
      <c r="R206" s="1091"/>
      <c r="S206" s="1091"/>
      <c r="T206" s="1091"/>
      <c r="U206" s="1091"/>
      <c r="V206" s="1091">
        <v>1.0000000000000001E-33</v>
      </c>
      <c r="W206" s="1091"/>
      <c r="X206" s="1091"/>
      <c r="Y206" s="1091"/>
      <c r="Z206" s="1091"/>
      <c r="AA206" s="1091"/>
      <c r="AB206" s="1091"/>
      <c r="AC206" s="1091"/>
      <c r="AD206" s="1091"/>
      <c r="AE206" s="1091"/>
      <c r="AF206" s="1091"/>
      <c r="AG206" s="1091"/>
      <c r="AH206" s="1081"/>
    </row>
    <row r="207" spans="2:34" ht="18.75" customHeight="1">
      <c r="B207" s="1092" t="s">
        <v>2890</v>
      </c>
      <c r="C207" s="1507" t="s">
        <v>3095</v>
      </c>
      <c r="D207" s="1507"/>
      <c r="E207" s="1507"/>
      <c r="F207" s="1507"/>
      <c r="G207" s="1105"/>
      <c r="H207" s="1105"/>
      <c r="I207" s="1105"/>
      <c r="J207" s="1105"/>
      <c r="K207" s="1105"/>
      <c r="L207" s="1105"/>
      <c r="M207" s="1105"/>
      <c r="N207" s="1105"/>
      <c r="O207" s="1105"/>
      <c r="P207" s="1105"/>
      <c r="Q207" s="1105"/>
      <c r="R207" s="1105"/>
      <c r="S207" s="1105"/>
      <c r="T207" s="1105"/>
      <c r="U207" s="1105"/>
      <c r="V207" s="1105"/>
      <c r="W207" s="1105"/>
      <c r="X207" s="1105"/>
      <c r="Y207" s="1105"/>
      <c r="Z207" s="1105"/>
      <c r="AA207" s="1105"/>
      <c r="AB207" s="1105"/>
      <c r="AC207" s="1105"/>
      <c r="AD207" s="1105"/>
      <c r="AE207" s="1105"/>
      <c r="AF207" s="1105"/>
      <c r="AG207" s="1105"/>
      <c r="AH207" s="1032"/>
    </row>
    <row r="208" spans="2:34" ht="18.75" customHeight="1">
      <c r="B208" s="1092" t="s">
        <v>2892</v>
      </c>
      <c r="C208" s="1550" t="s">
        <v>3096</v>
      </c>
      <c r="D208" s="1550"/>
      <c r="E208" s="1550"/>
      <c r="F208" s="1550"/>
      <c r="G208" s="1105"/>
      <c r="H208" s="1105"/>
      <c r="I208" s="1105"/>
      <c r="J208" s="1105"/>
      <c r="K208" s="1105"/>
      <c r="L208" s="1105"/>
      <c r="M208" s="1105"/>
      <c r="N208" s="1105"/>
      <c r="O208" s="1105"/>
      <c r="P208" s="1105"/>
      <c r="Q208" s="1105"/>
      <c r="R208" s="1105"/>
      <c r="S208" s="1105"/>
      <c r="T208" s="1105"/>
      <c r="U208" s="1105"/>
      <c r="V208" s="1105"/>
      <c r="W208" s="1105"/>
      <c r="X208" s="1105"/>
      <c r="Y208" s="1105"/>
      <c r="Z208" s="1105"/>
      <c r="AA208" s="1105"/>
      <c r="AB208" s="1105"/>
      <c r="AC208" s="1105"/>
      <c r="AD208" s="1105"/>
      <c r="AE208" s="1105"/>
      <c r="AF208" s="1105"/>
      <c r="AG208" s="1105"/>
      <c r="AH208" s="1274"/>
    </row>
    <row r="209" spans="2:34" ht="18.75" customHeight="1" thickBot="1">
      <c r="B209" s="1093"/>
      <c r="C209" s="1544"/>
      <c r="D209" s="1544"/>
      <c r="E209" s="1544"/>
      <c r="F209" s="1544"/>
      <c r="G209" s="1549"/>
      <c r="H209" s="1549"/>
      <c r="I209" s="1549"/>
      <c r="J209" s="1549"/>
      <c r="K209" s="1549"/>
      <c r="L209" s="1549"/>
      <c r="M209" s="1549"/>
      <c r="N209" s="1549"/>
      <c r="O209" s="1549"/>
      <c r="P209" s="1549"/>
      <c r="Q209" s="1549"/>
      <c r="R209" s="1549"/>
      <c r="S209" s="1549"/>
      <c r="T209" s="1549"/>
      <c r="U209" s="1549"/>
      <c r="V209" s="1549"/>
      <c r="W209" s="1549"/>
      <c r="X209" s="1549"/>
      <c r="Y209" s="1549"/>
      <c r="Z209" s="1549"/>
      <c r="AA209" s="1549"/>
      <c r="AB209" s="1549"/>
      <c r="AC209" s="1549"/>
      <c r="AD209" s="1549"/>
      <c r="AE209" s="1549"/>
      <c r="AF209" s="1549"/>
      <c r="AG209" s="1549"/>
      <c r="AH209" s="1082"/>
    </row>
    <row r="210" spans="2:34" ht="18.75" customHeight="1">
      <c r="B210" s="1297" t="str">
        <f>+B190</f>
        <v>.</v>
      </c>
      <c r="C210" s="1253"/>
      <c r="D210" s="1253"/>
      <c r="E210" s="1253"/>
      <c r="F210" s="1253"/>
      <c r="G210" s="1253"/>
      <c r="H210" s="1253"/>
      <c r="I210" s="1253"/>
      <c r="J210" s="1253"/>
      <c r="K210" s="1253"/>
      <c r="L210" s="1253"/>
      <c r="M210" s="1253"/>
    </row>
    <row r="211" spans="2:34" ht="18.75" customHeight="1" thickBot="1">
      <c r="B211" s="1253"/>
      <c r="C211" s="1253"/>
      <c r="D211" s="1253"/>
      <c r="E211" s="1253"/>
      <c r="F211" s="1253"/>
      <c r="G211" s="1253"/>
      <c r="H211" s="1253"/>
      <c r="I211" s="1253"/>
      <c r="J211" s="1253"/>
      <c r="K211" s="1253"/>
      <c r="L211" s="1253"/>
      <c r="M211" s="1253"/>
    </row>
    <row r="212" spans="2:34" ht="20.25">
      <c r="B212" s="1525" t="s">
        <v>2857</v>
      </c>
      <c r="C212" s="1526"/>
      <c r="D212" s="1526"/>
      <c r="E212" s="1526"/>
      <c r="F212" s="1526"/>
      <c r="G212" s="1526"/>
      <c r="H212" s="1526"/>
      <c r="I212" s="1526"/>
      <c r="J212" s="1526"/>
      <c r="K212" s="1526"/>
      <c r="L212" s="1526"/>
      <c r="M212" s="1526"/>
      <c r="N212" s="1526"/>
      <c r="O212" s="1526"/>
      <c r="P212" s="1526"/>
      <c r="Q212" s="1526"/>
      <c r="R212" s="1526"/>
      <c r="S212" s="1526"/>
      <c r="T212" s="1526"/>
      <c r="U212" s="1526"/>
      <c r="V212" s="1526"/>
      <c r="W212" s="1526"/>
      <c r="X212" s="1526"/>
      <c r="Y212" s="1526"/>
      <c r="Z212" s="1526"/>
      <c r="AA212" s="1526"/>
      <c r="AB212" s="1526"/>
      <c r="AC212" s="1526"/>
      <c r="AD212" s="1526"/>
      <c r="AE212" s="1526"/>
      <c r="AF212" s="1526"/>
      <c r="AG212" s="1526"/>
      <c r="AH212" s="1527"/>
    </row>
    <row r="213" spans="2:34" ht="12.75">
      <c r="B213" s="1088"/>
      <c r="C213" s="1028"/>
      <c r="D213" s="734"/>
      <c r="E213" s="734"/>
      <c r="F213" s="457"/>
      <c r="G213" s="457"/>
      <c r="H213" s="457"/>
      <c r="I213" s="457"/>
      <c r="J213" s="457"/>
      <c r="K213" s="457"/>
      <c r="L213" s="457"/>
      <c r="M213" s="457"/>
      <c r="N213" s="457"/>
      <c r="O213" s="457"/>
      <c r="P213" s="457"/>
      <c r="Q213" s="457"/>
      <c r="R213" s="457"/>
      <c r="S213" s="457"/>
      <c r="T213" s="457"/>
      <c r="U213" s="457"/>
      <c r="V213" s="457"/>
      <c r="W213" s="457"/>
      <c r="X213" s="457"/>
      <c r="Y213" s="457"/>
      <c r="Z213" s="457"/>
      <c r="AA213" s="457"/>
      <c r="AB213" s="457"/>
      <c r="AC213" s="457"/>
      <c r="AD213" s="457"/>
      <c r="AE213" s="457"/>
      <c r="AF213" s="457"/>
      <c r="AG213" s="457"/>
      <c r="AH213" s="1089"/>
    </row>
    <row r="214" spans="2:34" ht="12.75">
      <c r="B214" s="1031" t="s">
        <v>2858</v>
      </c>
      <c r="C214" s="1087" t="s">
        <v>2934</v>
      </c>
      <c r="D214" s="1087"/>
      <c r="E214" s="457"/>
      <c r="F214" s="457"/>
      <c r="G214" s="457"/>
      <c r="H214" s="457"/>
      <c r="I214" s="457"/>
      <c r="J214" s="457"/>
      <c r="K214" s="457"/>
      <c r="L214" s="457"/>
      <c r="M214" s="457"/>
      <c r="N214" s="457"/>
      <c r="O214" s="457"/>
      <c r="P214" s="457"/>
      <c r="Q214" s="457"/>
      <c r="R214" s="457"/>
      <c r="S214" s="457"/>
      <c r="T214" s="457"/>
      <c r="U214" s="457"/>
      <c r="V214" s="457"/>
      <c r="W214" s="457"/>
      <c r="X214" s="457"/>
      <c r="Y214" s="457"/>
      <c r="Z214" s="457"/>
      <c r="AA214" s="457"/>
      <c r="AB214" s="457"/>
      <c r="AC214" s="457"/>
      <c r="AD214" s="457"/>
      <c r="AE214" s="457"/>
      <c r="AF214" s="457"/>
      <c r="AG214" s="457"/>
      <c r="AH214" s="1089"/>
    </row>
    <row r="215" spans="2:34" ht="13.5" thickBot="1">
      <c r="B215" s="1031" t="s">
        <v>2860</v>
      </c>
      <c r="C215" s="1266">
        <v>41418</v>
      </c>
      <c r="D215" s="1266"/>
      <c r="E215" s="457"/>
      <c r="F215" s="457"/>
      <c r="G215" s="457"/>
      <c r="H215" s="457"/>
      <c r="I215" s="457"/>
      <c r="J215" s="457"/>
      <c r="K215" s="457"/>
      <c r="L215" s="457"/>
      <c r="M215" s="457"/>
      <c r="N215" s="457"/>
      <c r="O215" s="457"/>
      <c r="P215" s="457"/>
      <c r="Q215" s="457"/>
      <c r="R215" s="457"/>
      <c r="S215" s="457"/>
      <c r="T215" s="457"/>
      <c r="U215" s="457"/>
      <c r="V215" s="457"/>
      <c r="W215" s="457"/>
      <c r="X215" s="457"/>
      <c r="Y215" s="457"/>
      <c r="Z215" s="457"/>
      <c r="AA215" s="457"/>
      <c r="AB215" s="457"/>
      <c r="AC215" s="457"/>
      <c r="AD215" s="457"/>
      <c r="AE215" s="457"/>
      <c r="AF215" s="457"/>
      <c r="AG215" s="457"/>
      <c r="AH215" s="1089"/>
    </row>
    <row r="216" spans="2:34" ht="340.5" customHeight="1" thickBot="1">
      <c r="B216" s="1088" t="s">
        <v>2861</v>
      </c>
      <c r="C216" s="1513" t="s">
        <v>2935</v>
      </c>
      <c r="D216" s="1514"/>
      <c r="E216" s="1514"/>
      <c r="F216" s="1514"/>
      <c r="G216" s="1514"/>
      <c r="H216" s="1514"/>
      <c r="I216" s="1514"/>
      <c r="J216" s="1514"/>
      <c r="K216" s="1514"/>
      <c r="L216" s="1514"/>
      <c r="M216" s="1514"/>
      <c r="N216" s="1514"/>
      <c r="O216" s="1514"/>
      <c r="P216" s="1514"/>
      <c r="Q216" s="1514"/>
      <c r="R216" s="1514"/>
      <c r="S216" s="1514"/>
      <c r="T216" s="1514"/>
      <c r="U216" s="1514"/>
      <c r="V216" s="1514"/>
      <c r="W216" s="1514"/>
      <c r="X216" s="1514"/>
      <c r="Y216" s="1514"/>
      <c r="Z216" s="1515"/>
      <c r="AA216" s="457"/>
      <c r="AB216" s="457"/>
      <c r="AC216" s="457"/>
      <c r="AD216" s="457"/>
      <c r="AE216" s="457"/>
      <c r="AF216" s="457"/>
      <c r="AG216" s="457"/>
      <c r="AH216" s="1089"/>
    </row>
    <row r="217" spans="2:34" ht="13.5" thickBot="1">
      <c r="B217" s="1511" t="s">
        <v>2862</v>
      </c>
      <c r="C217" s="1516" t="s">
        <v>2863</v>
      </c>
      <c r="D217" s="1511" t="s">
        <v>2864</v>
      </c>
      <c r="E217" s="1518" t="s">
        <v>2865</v>
      </c>
      <c r="F217" s="1519"/>
      <c r="G217" s="1519"/>
      <c r="H217" s="1519"/>
      <c r="I217" s="1519"/>
      <c r="J217" s="1519"/>
      <c r="K217" s="1519"/>
      <c r="L217" s="1519"/>
      <c r="M217" s="1519"/>
      <c r="N217" s="1519"/>
      <c r="O217" s="1519"/>
      <c r="P217" s="1519"/>
      <c r="Q217" s="1519"/>
      <c r="R217" s="1520"/>
      <c r="S217" s="1521" t="s">
        <v>2866</v>
      </c>
      <c r="T217" s="1522"/>
      <c r="U217" s="1522"/>
      <c r="V217" s="1522"/>
      <c r="W217" s="1522"/>
      <c r="X217" s="1522"/>
      <c r="Y217" s="1522"/>
      <c r="Z217" s="1523"/>
      <c r="AA217" s="1518" t="s">
        <v>2867</v>
      </c>
      <c r="AB217" s="1519"/>
      <c r="AC217" s="1519"/>
      <c r="AD217" s="1520"/>
      <c r="AE217" s="1533" t="s">
        <v>2868</v>
      </c>
      <c r="AF217" s="1534"/>
      <c r="AG217" s="1535"/>
      <c r="AH217" s="1089"/>
    </row>
    <row r="218" spans="2:34" ht="13.5" thickBot="1">
      <c r="B218" s="1512"/>
      <c r="C218" s="1517"/>
      <c r="D218" s="1512"/>
      <c r="E218" s="1511" t="s">
        <v>2869</v>
      </c>
      <c r="F218" s="1539" t="s">
        <v>2870</v>
      </c>
      <c r="G218" s="1539" t="s">
        <v>2871</v>
      </c>
      <c r="H218" s="1521" t="s">
        <v>2872</v>
      </c>
      <c r="I218" s="1523"/>
      <c r="J218" s="1521" t="s">
        <v>2873</v>
      </c>
      <c r="K218" s="1523"/>
      <c r="L218" s="1521" t="s">
        <v>2874</v>
      </c>
      <c r="M218" s="1523"/>
      <c r="N218" s="1530" t="s">
        <v>2875</v>
      </c>
      <c r="O218" s="1531"/>
      <c r="P218" s="1522" t="s">
        <v>2876</v>
      </c>
      <c r="Q218" s="1522"/>
      <c r="R218" s="1523"/>
      <c r="S218" s="1539" t="s">
        <v>2872</v>
      </c>
      <c r="T218" s="1539" t="s">
        <v>2873</v>
      </c>
      <c r="U218" s="1539" t="s">
        <v>2874</v>
      </c>
      <c r="V218" s="1522" t="s">
        <v>2875</v>
      </c>
      <c r="W218" s="1522"/>
      <c r="X218" s="1521" t="s">
        <v>2876</v>
      </c>
      <c r="Y218" s="1522"/>
      <c r="Z218" s="1523"/>
      <c r="AA218" s="1511" t="s">
        <v>2869</v>
      </c>
      <c r="AB218" s="1511" t="s">
        <v>2877</v>
      </c>
      <c r="AC218" s="1511" t="s">
        <v>2878</v>
      </c>
      <c r="AD218" s="1511" t="s">
        <v>2879</v>
      </c>
      <c r="AE218" s="1536"/>
      <c r="AF218" s="1537"/>
      <c r="AG218" s="1538"/>
      <c r="AH218" s="1089"/>
    </row>
    <row r="219" spans="2:34" ht="26.25" thickBot="1">
      <c r="B219" s="1541"/>
      <c r="C219" s="1542"/>
      <c r="D219" s="1541"/>
      <c r="E219" s="1541"/>
      <c r="F219" s="1543"/>
      <c r="G219" s="1543"/>
      <c r="H219" s="1033" t="s">
        <v>2880</v>
      </c>
      <c r="I219" s="1033" t="s">
        <v>2881</v>
      </c>
      <c r="J219" s="1033" t="s">
        <v>2880</v>
      </c>
      <c r="K219" s="1033" t="s">
        <v>2881</v>
      </c>
      <c r="L219" s="1033" t="s">
        <v>2880</v>
      </c>
      <c r="M219" s="1033" t="s">
        <v>2881</v>
      </c>
      <c r="N219" s="1034" t="s">
        <v>306</v>
      </c>
      <c r="O219" s="1035" t="s">
        <v>2882</v>
      </c>
      <c r="P219" s="1036" t="s">
        <v>2883</v>
      </c>
      <c r="Q219" s="1138" t="s">
        <v>2884</v>
      </c>
      <c r="R219" s="1035" t="s">
        <v>2885</v>
      </c>
      <c r="S219" s="1543"/>
      <c r="T219" s="1543"/>
      <c r="U219" s="1543"/>
      <c r="V219" s="1037" t="s">
        <v>306</v>
      </c>
      <c r="W219" s="1038" t="s">
        <v>2882</v>
      </c>
      <c r="X219" s="1035" t="s">
        <v>2883</v>
      </c>
      <c r="Y219" s="1039" t="s">
        <v>2884</v>
      </c>
      <c r="Z219" s="1035" t="s">
        <v>2885</v>
      </c>
      <c r="AA219" s="1541"/>
      <c r="AB219" s="1541"/>
      <c r="AC219" s="1541"/>
      <c r="AD219" s="1541"/>
      <c r="AE219" s="1040" t="s">
        <v>307</v>
      </c>
      <c r="AF219" s="1040" t="s">
        <v>2886</v>
      </c>
      <c r="AG219" s="1040" t="s">
        <v>2887</v>
      </c>
      <c r="AH219" s="1089"/>
    </row>
    <row r="220" spans="2:34" ht="39" customHeight="1" thickBot="1">
      <c r="B220" s="1127" t="s">
        <v>2936</v>
      </c>
      <c r="C220" s="1112" t="s">
        <v>2937</v>
      </c>
      <c r="D220" s="1113">
        <v>18</v>
      </c>
      <c r="E220" s="1114" t="s">
        <v>2933</v>
      </c>
      <c r="F220" s="1114" t="s">
        <v>2933</v>
      </c>
      <c r="G220" s="1114" t="s">
        <v>2933</v>
      </c>
      <c r="H220" s="1114" t="s">
        <v>2933</v>
      </c>
      <c r="I220" s="1114" t="s">
        <v>2933</v>
      </c>
      <c r="J220" s="1114" t="s">
        <v>2933</v>
      </c>
      <c r="K220" s="1114" t="s">
        <v>2933</v>
      </c>
      <c r="L220" s="1114" t="s">
        <v>2933</v>
      </c>
      <c r="M220" s="1114" t="s">
        <v>2933</v>
      </c>
      <c r="N220" s="1114" t="s">
        <v>2933</v>
      </c>
      <c r="O220" s="1114" t="s">
        <v>2933</v>
      </c>
      <c r="P220" s="1114" t="s">
        <v>2933</v>
      </c>
      <c r="Q220" s="1114" t="s">
        <v>2933</v>
      </c>
      <c r="R220" s="1114" t="s">
        <v>2933</v>
      </c>
      <c r="S220" s="1114" t="s">
        <v>2933</v>
      </c>
      <c r="T220" s="1114" t="s">
        <v>2933</v>
      </c>
      <c r="U220" s="1114" t="s">
        <v>2933</v>
      </c>
      <c r="V220" s="1114" t="s">
        <v>2933</v>
      </c>
      <c r="W220" s="1114" t="s">
        <v>2933</v>
      </c>
      <c r="X220" s="1114" t="s">
        <v>2933</v>
      </c>
      <c r="Y220" s="1114" t="s">
        <v>2933</v>
      </c>
      <c r="Z220" s="1114" t="s">
        <v>2933</v>
      </c>
      <c r="AA220" s="1114" t="s">
        <v>2933</v>
      </c>
      <c r="AB220" s="1114">
        <v>2000</v>
      </c>
      <c r="AC220" s="1115">
        <v>6.0000000000000001E-3</v>
      </c>
      <c r="AD220" s="1116">
        <v>0.1</v>
      </c>
      <c r="AE220" s="1112" t="s">
        <v>2933</v>
      </c>
      <c r="AF220" s="1117" t="s">
        <v>2933</v>
      </c>
      <c r="AG220" s="1118" t="s">
        <v>2933</v>
      </c>
      <c r="AH220" s="1032"/>
    </row>
    <row r="221" spans="2:34" ht="26.25" thickBot="1">
      <c r="B221" s="1100"/>
      <c r="C221" s="1119" t="s">
        <v>2938</v>
      </c>
      <c r="D221" s="1120">
        <v>15</v>
      </c>
      <c r="E221" s="1114" t="s">
        <v>2933</v>
      </c>
      <c r="F221" s="1114" t="s">
        <v>2933</v>
      </c>
      <c r="G221" s="1114" t="s">
        <v>2933</v>
      </c>
      <c r="H221" s="1114" t="s">
        <v>2933</v>
      </c>
      <c r="I221" s="1114" t="s">
        <v>2933</v>
      </c>
      <c r="J221" s="1114" t="s">
        <v>2933</v>
      </c>
      <c r="K221" s="1114" t="s">
        <v>2933</v>
      </c>
      <c r="L221" s="1114" t="s">
        <v>2933</v>
      </c>
      <c r="M221" s="1114" t="s">
        <v>2933</v>
      </c>
      <c r="N221" s="1114" t="s">
        <v>2933</v>
      </c>
      <c r="O221" s="1114" t="s">
        <v>2933</v>
      </c>
      <c r="P221" s="1114" t="s">
        <v>2933</v>
      </c>
      <c r="Q221" s="1114" t="s">
        <v>2933</v>
      </c>
      <c r="R221" s="1114" t="s">
        <v>2933</v>
      </c>
      <c r="S221" s="1114" t="s">
        <v>2933</v>
      </c>
      <c r="T221" s="1114" t="s">
        <v>2933</v>
      </c>
      <c r="U221" s="1114" t="s">
        <v>2933</v>
      </c>
      <c r="V221" s="1114" t="s">
        <v>2933</v>
      </c>
      <c r="W221" s="1114" t="s">
        <v>2933</v>
      </c>
      <c r="X221" s="1114" t="s">
        <v>2933</v>
      </c>
      <c r="Y221" s="1114" t="s">
        <v>2933</v>
      </c>
      <c r="Z221" s="1114" t="s">
        <v>2933</v>
      </c>
      <c r="AA221" s="1114" t="s">
        <v>2933</v>
      </c>
      <c r="AB221" s="1114">
        <v>700</v>
      </c>
      <c r="AC221" s="1115">
        <f>15/700</f>
        <v>2.1428571428571429E-2</v>
      </c>
      <c r="AD221" s="1116">
        <v>0.1</v>
      </c>
      <c r="AE221" s="1121" t="s">
        <v>2933</v>
      </c>
      <c r="AF221" s="1122" t="s">
        <v>2933</v>
      </c>
      <c r="AG221" s="1123" t="s">
        <v>2933</v>
      </c>
      <c r="AH221" s="1032"/>
    </row>
    <row r="222" spans="2:34" ht="51.75" thickBot="1">
      <c r="B222" s="1100"/>
      <c r="C222" s="1122" t="s">
        <v>2939</v>
      </c>
      <c r="D222" s="1124">
        <v>9.99</v>
      </c>
      <c r="E222" s="1125" t="s">
        <v>2933</v>
      </c>
      <c r="F222" s="1126" t="s">
        <v>2940</v>
      </c>
      <c r="G222" s="1125" t="s">
        <v>2933</v>
      </c>
      <c r="H222" s="1125" t="s">
        <v>2933</v>
      </c>
      <c r="I222" s="1125" t="s">
        <v>2933</v>
      </c>
      <c r="J222" s="1125" t="s">
        <v>2933</v>
      </c>
      <c r="K222" s="1125" t="s">
        <v>2933</v>
      </c>
      <c r="L222" s="1125" t="s">
        <v>2933</v>
      </c>
      <c r="M222" s="1125" t="s">
        <v>2933</v>
      </c>
      <c r="N222" s="1125" t="s">
        <v>2933</v>
      </c>
      <c r="O222" s="1125" t="s">
        <v>2933</v>
      </c>
      <c r="P222" s="1125" t="s">
        <v>2933</v>
      </c>
      <c r="Q222" s="1125" t="s">
        <v>2933</v>
      </c>
      <c r="R222" s="1125" t="s">
        <v>2933</v>
      </c>
      <c r="S222" s="1125" t="s">
        <v>2933</v>
      </c>
      <c r="T222" s="1125" t="s">
        <v>2933</v>
      </c>
      <c r="U222" s="1125" t="s">
        <v>2933</v>
      </c>
      <c r="V222" s="1125" t="s">
        <v>2933</v>
      </c>
      <c r="W222" s="1125" t="s">
        <v>2933</v>
      </c>
      <c r="X222" s="1125" t="s">
        <v>2933</v>
      </c>
      <c r="Y222" s="1125" t="s">
        <v>2933</v>
      </c>
      <c r="Z222" s="1125" t="s">
        <v>2933</v>
      </c>
      <c r="AA222" s="1125" t="s">
        <v>2933</v>
      </c>
      <c r="AB222" s="1125" t="s">
        <v>2933</v>
      </c>
      <c r="AC222" s="1125" t="s">
        <v>2933</v>
      </c>
      <c r="AD222" s="1125" t="s">
        <v>2933</v>
      </c>
      <c r="AE222" s="1121" t="s">
        <v>2941</v>
      </c>
      <c r="AF222" s="1122" t="s">
        <v>138</v>
      </c>
      <c r="AG222" s="1123" t="s">
        <v>2942</v>
      </c>
      <c r="AH222" s="1032"/>
    </row>
    <row r="223" spans="2:34" ht="13.5" thickBot="1">
      <c r="B223" s="1066"/>
      <c r="C223" s="1067"/>
      <c r="D223" s="1068"/>
      <c r="E223" s="1069"/>
      <c r="F223" s="1070"/>
      <c r="G223" s="1071"/>
      <c r="H223" s="1072"/>
      <c r="I223" s="1072"/>
      <c r="J223" s="1073"/>
      <c r="K223" s="1072"/>
      <c r="L223" s="1072"/>
      <c r="M223" s="1072"/>
      <c r="N223" s="1074"/>
      <c r="O223" s="1072"/>
      <c r="P223" s="1073"/>
      <c r="Q223" s="1073"/>
      <c r="R223" s="1075"/>
      <c r="S223" s="1076"/>
      <c r="T223" s="1072"/>
      <c r="U223" s="1075"/>
      <c r="V223" s="1077"/>
      <c r="W223" s="1075"/>
      <c r="X223" s="1072"/>
      <c r="Y223" s="1073"/>
      <c r="Z223" s="1072"/>
      <c r="AA223" s="1069"/>
      <c r="AB223" s="1070"/>
      <c r="AC223" s="1073"/>
      <c r="AD223" s="1072"/>
      <c r="AE223" s="1078"/>
      <c r="AF223" s="1079"/>
      <c r="AG223" s="1080"/>
      <c r="AH223" s="1032"/>
    </row>
    <row r="224" spans="2:34" ht="12.75">
      <c r="B224" s="1090"/>
      <c r="C224" s="1091"/>
      <c r="D224" s="1091">
        <v>1.0000000000000001E-33</v>
      </c>
      <c r="E224" s="1091"/>
      <c r="F224" s="1091"/>
      <c r="G224" s="1091"/>
      <c r="H224" s="1091"/>
      <c r="I224" s="1091"/>
      <c r="J224" s="1091"/>
      <c r="K224" s="1091"/>
      <c r="L224" s="1091"/>
      <c r="M224" s="1091"/>
      <c r="N224" s="1091">
        <v>1.0000000000000001E-33</v>
      </c>
      <c r="O224" s="1091"/>
      <c r="P224" s="1091"/>
      <c r="Q224" s="1091"/>
      <c r="R224" s="1091"/>
      <c r="S224" s="1091"/>
      <c r="T224" s="1091"/>
      <c r="U224" s="1091"/>
      <c r="V224" s="1091">
        <v>1.0000000000000001E-33</v>
      </c>
      <c r="W224" s="1091"/>
      <c r="X224" s="1091"/>
      <c r="Y224" s="1091"/>
      <c r="Z224" s="1091"/>
      <c r="AA224" s="1091"/>
      <c r="AB224" s="1091"/>
      <c r="AC224" s="1091"/>
      <c r="AD224" s="1091"/>
      <c r="AE224" s="1091"/>
      <c r="AF224" s="1091"/>
      <c r="AG224" s="1091"/>
      <c r="AH224" s="1081"/>
    </row>
    <row r="225" spans="2:34" ht="12.75">
      <c r="B225" s="1092" t="s">
        <v>2890</v>
      </c>
      <c r="C225" s="1507" t="s">
        <v>2943</v>
      </c>
      <c r="D225" s="1507"/>
      <c r="E225" s="1507"/>
      <c r="F225" s="1507"/>
      <c r="G225" s="1507"/>
      <c r="H225" s="1507"/>
      <c r="I225" s="1507"/>
      <c r="J225" s="1507"/>
      <c r="K225" s="1507"/>
      <c r="L225" s="1507"/>
      <c r="M225" s="1507"/>
      <c r="N225" s="1507"/>
      <c r="O225" s="1507"/>
      <c r="P225" s="1507"/>
      <c r="Q225" s="1507"/>
      <c r="R225" s="1507"/>
      <c r="S225" s="1507"/>
      <c r="T225" s="1507"/>
      <c r="U225" s="1507"/>
      <c r="V225" s="1507"/>
      <c r="W225" s="1507"/>
      <c r="X225" s="1507"/>
      <c r="Y225" s="1507"/>
      <c r="Z225" s="1507"/>
      <c r="AA225" s="1507"/>
      <c r="AB225" s="1507"/>
      <c r="AC225" s="1507"/>
      <c r="AD225" s="1507"/>
      <c r="AE225" s="1507"/>
      <c r="AF225" s="1507"/>
      <c r="AG225" s="1507"/>
      <c r="AH225" s="1032"/>
    </row>
    <row r="226" spans="2:34" ht="13.5" thickBot="1">
      <c r="B226" s="1093" t="s">
        <v>2892</v>
      </c>
      <c r="C226" s="1544" t="s">
        <v>2944</v>
      </c>
      <c r="D226" s="1544"/>
      <c r="E226" s="1544"/>
      <c r="F226" s="1544"/>
      <c r="G226" s="1544"/>
      <c r="H226" s="1544"/>
      <c r="I226" s="1544"/>
      <c r="J226" s="1544"/>
      <c r="K226" s="1544"/>
      <c r="L226" s="1544"/>
      <c r="M226" s="1544"/>
      <c r="N226" s="1544"/>
      <c r="O226" s="1544"/>
      <c r="P226" s="1544"/>
      <c r="Q226" s="1544"/>
      <c r="R226" s="1544"/>
      <c r="S226" s="1544"/>
      <c r="T226" s="1544"/>
      <c r="U226" s="1544"/>
      <c r="V226" s="1544"/>
      <c r="W226" s="1544"/>
      <c r="X226" s="1544"/>
      <c r="Y226" s="1544"/>
      <c r="Z226" s="1544"/>
      <c r="AA226" s="1544"/>
      <c r="AB226" s="1544"/>
      <c r="AC226" s="1544"/>
      <c r="AD226" s="1544"/>
      <c r="AE226" s="1544"/>
      <c r="AF226" s="1544"/>
      <c r="AG226" s="1544"/>
      <c r="AH226" s="1082"/>
    </row>
    <row r="227" spans="2:34" ht="12.75">
      <c r="B227" s="1111" t="str">
        <f>+B210</f>
        <v>.</v>
      </c>
      <c r="C227" s="734"/>
      <c r="D227" s="734"/>
      <c r="E227" s="734"/>
    </row>
    <row r="228" spans="2:34" ht="13.5" thickBot="1">
      <c r="B228" s="734"/>
      <c r="C228" s="734"/>
      <c r="D228" s="734"/>
      <c r="E228" s="734"/>
    </row>
    <row r="229" spans="2:34" ht="20.25">
      <c r="B229" s="1525" t="s">
        <v>2857</v>
      </c>
      <c r="C229" s="1526"/>
      <c r="D229" s="1526"/>
      <c r="E229" s="1526"/>
      <c r="F229" s="1526"/>
      <c r="G229" s="1526"/>
      <c r="H229" s="1526"/>
      <c r="I229" s="1526"/>
      <c r="J229" s="1526"/>
      <c r="K229" s="1526"/>
      <c r="L229" s="1526"/>
      <c r="M229" s="1526"/>
      <c r="N229" s="1526"/>
      <c r="O229" s="1526"/>
      <c r="P229" s="1526"/>
      <c r="Q229" s="1526"/>
      <c r="R229" s="1526"/>
      <c r="S229" s="1526"/>
      <c r="T229" s="1526"/>
      <c r="U229" s="1526"/>
      <c r="V229" s="1526"/>
      <c r="W229" s="1526"/>
      <c r="X229" s="1526"/>
      <c r="Y229" s="1526"/>
      <c r="Z229" s="1526"/>
      <c r="AA229" s="1526"/>
      <c r="AB229" s="1526"/>
      <c r="AC229" s="1526"/>
      <c r="AD229" s="1526"/>
      <c r="AE229" s="1526"/>
      <c r="AF229" s="1526"/>
      <c r="AG229" s="1526"/>
      <c r="AH229" s="1527"/>
    </row>
    <row r="230" spans="2:34" ht="12.75">
      <c r="B230" s="1088"/>
      <c r="C230" s="1028"/>
      <c r="D230" s="734"/>
      <c r="E230" s="734"/>
      <c r="F230" s="457"/>
      <c r="G230" s="457"/>
      <c r="H230" s="457"/>
      <c r="I230" s="457"/>
      <c r="J230" s="457"/>
      <c r="K230" s="457"/>
      <c r="L230" s="457"/>
      <c r="M230" s="457"/>
      <c r="N230" s="457"/>
      <c r="O230" s="457"/>
      <c r="P230" s="457"/>
      <c r="Q230" s="457"/>
      <c r="R230" s="457"/>
      <c r="S230" s="457"/>
      <c r="T230" s="457"/>
      <c r="U230" s="457"/>
      <c r="V230" s="457"/>
      <c r="W230" s="457"/>
      <c r="X230" s="457"/>
      <c r="Y230" s="457"/>
      <c r="Z230" s="457"/>
      <c r="AA230" s="457"/>
      <c r="AB230" s="457"/>
      <c r="AC230" s="457"/>
      <c r="AD230" s="457"/>
      <c r="AE230" s="457"/>
      <c r="AF230" s="457"/>
      <c r="AG230" s="457"/>
      <c r="AH230" s="1089"/>
    </row>
    <row r="231" spans="2:34" ht="12.75">
      <c r="B231" s="1031" t="s">
        <v>2858</v>
      </c>
      <c r="C231" s="1087" t="s">
        <v>2945</v>
      </c>
      <c r="D231" s="1087"/>
      <c r="E231" s="457"/>
      <c r="F231" s="457"/>
      <c r="G231" s="457"/>
      <c r="H231" s="457"/>
      <c r="I231" s="457"/>
      <c r="J231" s="457"/>
      <c r="K231" s="457"/>
      <c r="L231" s="457"/>
      <c r="M231" s="457"/>
      <c r="N231" s="457"/>
      <c r="O231" s="457"/>
      <c r="P231" s="457"/>
      <c r="Q231" s="457"/>
      <c r="R231" s="457"/>
      <c r="S231" s="457"/>
      <c r="T231" s="457"/>
      <c r="U231" s="457"/>
      <c r="V231" s="457"/>
      <c r="W231" s="457"/>
      <c r="X231" s="457"/>
      <c r="Y231" s="457"/>
      <c r="Z231" s="457"/>
      <c r="AA231" s="457"/>
      <c r="AB231" s="457"/>
      <c r="AC231" s="457"/>
      <c r="AD231" s="457"/>
      <c r="AE231" s="457"/>
      <c r="AF231" s="457"/>
      <c r="AG231" s="457"/>
      <c r="AH231" s="1089"/>
    </row>
    <row r="232" spans="2:34" ht="12.75">
      <c r="B232" s="1031" t="s">
        <v>2860</v>
      </c>
      <c r="C232" s="1083">
        <v>41418</v>
      </c>
      <c r="D232" s="1083"/>
      <c r="E232" s="457"/>
      <c r="F232" s="457"/>
      <c r="G232" s="457"/>
      <c r="H232" s="457"/>
      <c r="I232" s="457"/>
      <c r="J232" s="457"/>
      <c r="K232" s="457"/>
      <c r="L232" s="457"/>
      <c r="M232" s="457"/>
      <c r="N232" s="457"/>
      <c r="O232" s="457"/>
      <c r="P232" s="457"/>
      <c r="Q232" s="457"/>
      <c r="R232" s="457"/>
      <c r="S232" s="457"/>
      <c r="T232" s="457"/>
      <c r="U232" s="457"/>
      <c r="V232" s="457"/>
      <c r="W232" s="457"/>
      <c r="X232" s="457"/>
      <c r="Y232" s="457"/>
      <c r="Z232" s="457"/>
      <c r="AA232" s="457"/>
      <c r="AB232" s="457"/>
      <c r="AC232" s="457"/>
      <c r="AD232" s="457"/>
      <c r="AE232" s="457"/>
      <c r="AF232" s="457"/>
      <c r="AG232" s="457"/>
      <c r="AH232" s="1089"/>
    </row>
    <row r="233" spans="2:34" ht="27" customHeight="1" thickBot="1">
      <c r="B233" s="1088" t="s">
        <v>2861</v>
      </c>
      <c r="C233" s="1552" t="s">
        <v>2946</v>
      </c>
      <c r="D233" s="1552"/>
      <c r="E233" s="1552"/>
      <c r="F233" s="1552"/>
      <c r="G233" s="1552"/>
      <c r="H233" s="1552"/>
      <c r="I233" s="1552"/>
      <c r="J233" s="1552"/>
      <c r="K233" s="1552"/>
      <c r="L233" s="1552"/>
      <c r="M233" s="1552"/>
      <c r="N233" s="1552"/>
      <c r="O233" s="1552"/>
      <c r="P233" s="1552"/>
      <c r="Q233" s="1552"/>
      <c r="R233" s="1552"/>
      <c r="S233" s="1552"/>
      <c r="T233" s="1552"/>
      <c r="U233" s="1552"/>
      <c r="V233" s="1552"/>
      <c r="W233" s="1552"/>
      <c r="X233" s="1552"/>
      <c r="Y233" s="1552"/>
      <c r="Z233" s="1552"/>
      <c r="AA233" s="457"/>
      <c r="AB233" s="457"/>
      <c r="AC233" s="457"/>
      <c r="AD233" s="457"/>
      <c r="AE233" s="457"/>
      <c r="AF233" s="457"/>
      <c r="AG233" s="457"/>
      <c r="AH233" s="1089"/>
    </row>
    <row r="234" spans="2:34" ht="13.5" thickBot="1">
      <c r="B234" s="1511" t="s">
        <v>2862</v>
      </c>
      <c r="C234" s="1516" t="s">
        <v>2863</v>
      </c>
      <c r="D234" s="1511" t="s">
        <v>2864</v>
      </c>
      <c r="E234" s="1518" t="s">
        <v>2865</v>
      </c>
      <c r="F234" s="1519"/>
      <c r="G234" s="1519"/>
      <c r="H234" s="1519"/>
      <c r="I234" s="1519"/>
      <c r="J234" s="1519"/>
      <c r="K234" s="1519"/>
      <c r="L234" s="1519"/>
      <c r="M234" s="1519"/>
      <c r="N234" s="1519"/>
      <c r="O234" s="1519"/>
      <c r="P234" s="1519"/>
      <c r="Q234" s="1519"/>
      <c r="R234" s="1520"/>
      <c r="S234" s="1521" t="s">
        <v>2866</v>
      </c>
      <c r="T234" s="1522"/>
      <c r="U234" s="1522"/>
      <c r="V234" s="1522"/>
      <c r="W234" s="1522"/>
      <c r="X234" s="1522"/>
      <c r="Y234" s="1522"/>
      <c r="Z234" s="1523"/>
      <c r="AA234" s="1518" t="s">
        <v>2867</v>
      </c>
      <c r="AB234" s="1519"/>
      <c r="AC234" s="1519"/>
      <c r="AD234" s="1520"/>
      <c r="AE234" s="1533" t="s">
        <v>2868</v>
      </c>
      <c r="AF234" s="1534"/>
      <c r="AG234" s="1535"/>
      <c r="AH234" s="1089"/>
    </row>
    <row r="235" spans="2:34" ht="39.75" customHeight="1" thickBot="1">
      <c r="B235" s="1512"/>
      <c r="C235" s="1517"/>
      <c r="D235" s="1512"/>
      <c r="E235" s="1511" t="s">
        <v>2869</v>
      </c>
      <c r="F235" s="1539" t="s">
        <v>2870</v>
      </c>
      <c r="G235" s="1539" t="s">
        <v>2871</v>
      </c>
      <c r="H235" s="1521" t="s">
        <v>2872</v>
      </c>
      <c r="I235" s="1523"/>
      <c r="J235" s="1521" t="s">
        <v>2873</v>
      </c>
      <c r="K235" s="1523"/>
      <c r="L235" s="1521" t="s">
        <v>2874</v>
      </c>
      <c r="M235" s="1523"/>
      <c r="N235" s="1530" t="s">
        <v>2875</v>
      </c>
      <c r="O235" s="1531"/>
      <c r="P235" s="1522" t="s">
        <v>2876</v>
      </c>
      <c r="Q235" s="1522"/>
      <c r="R235" s="1523"/>
      <c r="S235" s="1539" t="s">
        <v>2872</v>
      </c>
      <c r="T235" s="1539" t="s">
        <v>2873</v>
      </c>
      <c r="U235" s="1539" t="s">
        <v>2874</v>
      </c>
      <c r="V235" s="1522" t="s">
        <v>2875</v>
      </c>
      <c r="W235" s="1522"/>
      <c r="X235" s="1521" t="s">
        <v>2876</v>
      </c>
      <c r="Y235" s="1522"/>
      <c r="Z235" s="1523"/>
      <c r="AA235" s="1511" t="s">
        <v>2869</v>
      </c>
      <c r="AB235" s="1511" t="s">
        <v>2877</v>
      </c>
      <c r="AC235" s="1511" t="s">
        <v>2878</v>
      </c>
      <c r="AD235" s="1511" t="s">
        <v>2879</v>
      </c>
      <c r="AE235" s="1536"/>
      <c r="AF235" s="1537"/>
      <c r="AG235" s="1538"/>
      <c r="AH235" s="1089"/>
    </row>
    <row r="236" spans="2:34" ht="26.25" thickBot="1">
      <c r="B236" s="1512"/>
      <c r="C236" s="1517"/>
      <c r="D236" s="1512"/>
      <c r="E236" s="1512"/>
      <c r="F236" s="1540"/>
      <c r="G236" s="1540"/>
      <c r="H236" s="1134" t="s">
        <v>2880</v>
      </c>
      <c r="I236" s="1134" t="s">
        <v>2881</v>
      </c>
      <c r="J236" s="1134" t="s">
        <v>2880</v>
      </c>
      <c r="K236" s="1134" t="s">
        <v>2881</v>
      </c>
      <c r="L236" s="1134" t="s">
        <v>2880</v>
      </c>
      <c r="M236" s="1134" t="s">
        <v>2881</v>
      </c>
      <c r="N236" s="1085" t="s">
        <v>306</v>
      </c>
      <c r="O236" s="1135" t="s">
        <v>2882</v>
      </c>
      <c r="P236" s="1136" t="s">
        <v>2883</v>
      </c>
      <c r="Q236" s="1136"/>
      <c r="R236" s="1135" t="s">
        <v>2885</v>
      </c>
      <c r="S236" s="1540"/>
      <c r="T236" s="1540"/>
      <c r="U236" s="1540"/>
      <c r="V236" s="1086" t="s">
        <v>306</v>
      </c>
      <c r="W236" s="1137" t="s">
        <v>2882</v>
      </c>
      <c r="X236" s="1135" t="s">
        <v>2883</v>
      </c>
      <c r="Y236" s="1138" t="s">
        <v>2884</v>
      </c>
      <c r="Z236" s="1135" t="s">
        <v>2885</v>
      </c>
      <c r="AA236" s="1512"/>
      <c r="AB236" s="1512"/>
      <c r="AC236" s="1512"/>
      <c r="AD236" s="1512"/>
      <c r="AE236" s="1084" t="s">
        <v>307</v>
      </c>
      <c r="AF236" s="1084" t="s">
        <v>2886</v>
      </c>
      <c r="AG236" s="1084" t="s">
        <v>2887</v>
      </c>
      <c r="AH236" s="1089"/>
    </row>
    <row r="237" spans="2:34" ht="25.5">
      <c r="B237" s="1144" t="s">
        <v>2947</v>
      </c>
      <c r="C237" s="1145" t="s">
        <v>2948</v>
      </c>
      <c r="D237" s="1146">
        <v>8</v>
      </c>
      <c r="E237" s="1147" t="s">
        <v>2933</v>
      </c>
      <c r="F237" s="1147" t="s">
        <v>2933</v>
      </c>
      <c r="G237" s="1147" t="s">
        <v>2933</v>
      </c>
      <c r="H237" s="1147" t="s">
        <v>2933</v>
      </c>
      <c r="I237" s="1147" t="s">
        <v>2933</v>
      </c>
      <c r="J237" s="1147" t="s">
        <v>2933</v>
      </c>
      <c r="K237" s="1147" t="s">
        <v>2933</v>
      </c>
      <c r="L237" s="1147" t="s">
        <v>2933</v>
      </c>
      <c r="M237" s="1147" t="s">
        <v>2933</v>
      </c>
      <c r="N237" s="1147" t="s">
        <v>2933</v>
      </c>
      <c r="O237" s="1147" t="s">
        <v>2933</v>
      </c>
      <c r="P237" s="1147" t="s">
        <v>2933</v>
      </c>
      <c r="Q237" s="1147"/>
      <c r="R237" s="1147" t="s">
        <v>2933</v>
      </c>
      <c r="S237" s="1147" t="s">
        <v>2933</v>
      </c>
      <c r="T237" s="1147" t="s">
        <v>2933</v>
      </c>
      <c r="U237" s="1147" t="s">
        <v>2933</v>
      </c>
      <c r="V237" s="1147" t="s">
        <v>2933</v>
      </c>
      <c r="W237" s="1147" t="s">
        <v>2933</v>
      </c>
      <c r="X237" s="1147" t="s">
        <v>2933</v>
      </c>
      <c r="Y237" s="1147" t="s">
        <v>2933</v>
      </c>
      <c r="Z237" s="1147" t="s">
        <v>2933</v>
      </c>
      <c r="AA237" s="1147" t="s">
        <v>2933</v>
      </c>
      <c r="AB237" s="1147">
        <v>700</v>
      </c>
      <c r="AC237" s="1148">
        <f>8/700</f>
        <v>1.1428571428571429E-2</v>
      </c>
      <c r="AD237" s="1149">
        <v>0.1</v>
      </c>
      <c r="AE237" s="1149" t="s">
        <v>2933</v>
      </c>
      <c r="AF237" s="1149" t="s">
        <v>2933</v>
      </c>
      <c r="AG237" s="1150" t="s">
        <v>2933</v>
      </c>
      <c r="AH237" s="1089"/>
    </row>
    <row r="238" spans="2:34" ht="25.5">
      <c r="B238" s="1151" t="s">
        <v>2954</v>
      </c>
      <c r="C238" s="1139" t="s">
        <v>2949</v>
      </c>
      <c r="D238" s="1140">
        <v>10</v>
      </c>
      <c r="E238" s="1141" t="s">
        <v>2933</v>
      </c>
      <c r="F238" s="1141" t="s">
        <v>2933</v>
      </c>
      <c r="G238" s="1141" t="s">
        <v>2933</v>
      </c>
      <c r="H238" s="1141" t="s">
        <v>2933</v>
      </c>
      <c r="I238" s="1141" t="s">
        <v>2933</v>
      </c>
      <c r="J238" s="1141" t="s">
        <v>2933</v>
      </c>
      <c r="K238" s="1141" t="s">
        <v>2933</v>
      </c>
      <c r="L238" s="1141" t="s">
        <v>2933</v>
      </c>
      <c r="M238" s="1141" t="s">
        <v>2933</v>
      </c>
      <c r="N238" s="1141" t="s">
        <v>2933</v>
      </c>
      <c r="O238" s="1141" t="s">
        <v>2933</v>
      </c>
      <c r="P238" s="1141" t="s">
        <v>2933</v>
      </c>
      <c r="Q238" s="1141"/>
      <c r="R238" s="1141" t="s">
        <v>2933</v>
      </c>
      <c r="S238" s="1141" t="s">
        <v>2933</v>
      </c>
      <c r="T238" s="1141" t="s">
        <v>2933</v>
      </c>
      <c r="U238" s="1141" t="s">
        <v>2933</v>
      </c>
      <c r="V238" s="1141" t="s">
        <v>2933</v>
      </c>
      <c r="W238" s="1141" t="s">
        <v>2933</v>
      </c>
      <c r="X238" s="1141" t="s">
        <v>2933</v>
      </c>
      <c r="Y238" s="1141" t="s">
        <v>2933</v>
      </c>
      <c r="Z238" s="1141" t="s">
        <v>2933</v>
      </c>
      <c r="AA238" s="1141" t="s">
        <v>2933</v>
      </c>
      <c r="AB238" s="1141">
        <v>1000</v>
      </c>
      <c r="AC238" s="1142">
        <f>10/1000</f>
        <v>0.01</v>
      </c>
      <c r="AD238" s="1143">
        <v>0.1</v>
      </c>
      <c r="AE238" s="1143" t="s">
        <v>2933</v>
      </c>
      <c r="AF238" s="1143" t="s">
        <v>2933</v>
      </c>
      <c r="AG238" s="1152" t="s">
        <v>2933</v>
      </c>
      <c r="AH238" s="1089"/>
    </row>
    <row r="239" spans="2:34" ht="25.5">
      <c r="B239" s="1151" t="s">
        <v>2954</v>
      </c>
      <c r="C239" s="1139" t="s">
        <v>2950</v>
      </c>
      <c r="D239" s="1140">
        <v>18</v>
      </c>
      <c r="E239" s="1141" t="s">
        <v>2933</v>
      </c>
      <c r="F239" s="1141" t="s">
        <v>2933</v>
      </c>
      <c r="G239" s="1141" t="s">
        <v>2933</v>
      </c>
      <c r="H239" s="1141" t="s">
        <v>2933</v>
      </c>
      <c r="I239" s="1141" t="s">
        <v>2933</v>
      </c>
      <c r="J239" s="1141" t="s">
        <v>2933</v>
      </c>
      <c r="K239" s="1141" t="s">
        <v>2933</v>
      </c>
      <c r="L239" s="1141" t="s">
        <v>2933</v>
      </c>
      <c r="M239" s="1141" t="s">
        <v>2933</v>
      </c>
      <c r="N239" s="1141" t="s">
        <v>2933</v>
      </c>
      <c r="O239" s="1141" t="s">
        <v>2933</v>
      </c>
      <c r="P239" s="1141" t="s">
        <v>2933</v>
      </c>
      <c r="Q239" s="1141"/>
      <c r="R239" s="1141" t="s">
        <v>2933</v>
      </c>
      <c r="S239" s="1141" t="s">
        <v>2933</v>
      </c>
      <c r="T239" s="1141" t="s">
        <v>2933</v>
      </c>
      <c r="U239" s="1141" t="s">
        <v>2933</v>
      </c>
      <c r="V239" s="1141" t="s">
        <v>2933</v>
      </c>
      <c r="W239" s="1141" t="s">
        <v>2933</v>
      </c>
      <c r="X239" s="1141" t="s">
        <v>2933</v>
      </c>
      <c r="Y239" s="1141" t="s">
        <v>2933</v>
      </c>
      <c r="Z239" s="1141" t="s">
        <v>2933</v>
      </c>
      <c r="AA239" s="1141" t="s">
        <v>2933</v>
      </c>
      <c r="AB239" s="1141">
        <v>2000</v>
      </c>
      <c r="AC239" s="1142">
        <f>18/2000</f>
        <v>8.9999999999999993E-3</v>
      </c>
      <c r="AD239" s="1143">
        <v>0.1</v>
      </c>
      <c r="AE239" s="1143" t="s">
        <v>2933</v>
      </c>
      <c r="AF239" s="1143" t="s">
        <v>2933</v>
      </c>
      <c r="AG239" s="1152" t="s">
        <v>2933</v>
      </c>
      <c r="AH239" s="1089"/>
    </row>
    <row r="240" spans="2:34" ht="26.25" thickBot="1">
      <c r="B240" s="1153" t="s">
        <v>2954</v>
      </c>
      <c r="C240" s="1154" t="s">
        <v>2951</v>
      </c>
      <c r="D240" s="1155">
        <v>35</v>
      </c>
      <c r="E240" s="1156" t="s">
        <v>2933</v>
      </c>
      <c r="F240" s="1156" t="s">
        <v>2933</v>
      </c>
      <c r="G240" s="1156" t="s">
        <v>2933</v>
      </c>
      <c r="H240" s="1156" t="s">
        <v>2933</v>
      </c>
      <c r="I240" s="1156" t="s">
        <v>2933</v>
      </c>
      <c r="J240" s="1156" t="s">
        <v>2933</v>
      </c>
      <c r="K240" s="1156" t="s">
        <v>2933</v>
      </c>
      <c r="L240" s="1156" t="s">
        <v>2933</v>
      </c>
      <c r="M240" s="1156" t="s">
        <v>2933</v>
      </c>
      <c r="N240" s="1156" t="s">
        <v>2933</v>
      </c>
      <c r="O240" s="1156" t="s">
        <v>2933</v>
      </c>
      <c r="P240" s="1156" t="s">
        <v>2933</v>
      </c>
      <c r="Q240" s="1156"/>
      <c r="R240" s="1156" t="s">
        <v>2933</v>
      </c>
      <c r="S240" s="1156" t="s">
        <v>2933</v>
      </c>
      <c r="T240" s="1156" t="s">
        <v>2933</v>
      </c>
      <c r="U240" s="1156" t="s">
        <v>2933</v>
      </c>
      <c r="V240" s="1156" t="s">
        <v>2933</v>
      </c>
      <c r="W240" s="1156" t="s">
        <v>2933</v>
      </c>
      <c r="X240" s="1156" t="s">
        <v>2933</v>
      </c>
      <c r="Y240" s="1156" t="s">
        <v>2933</v>
      </c>
      <c r="Z240" s="1156" t="s">
        <v>2933</v>
      </c>
      <c r="AA240" s="1156" t="s">
        <v>2933</v>
      </c>
      <c r="AB240" s="1156">
        <v>4000</v>
      </c>
      <c r="AC240" s="1157">
        <f>35/4000</f>
        <v>8.7500000000000008E-3</v>
      </c>
      <c r="AD240" s="1158">
        <v>0.1</v>
      </c>
      <c r="AE240" s="1158" t="s">
        <v>2933</v>
      </c>
      <c r="AF240" s="1158" t="s">
        <v>2933</v>
      </c>
      <c r="AG240" s="1159" t="s">
        <v>2933</v>
      </c>
      <c r="AH240" s="1089"/>
    </row>
    <row r="241" spans="2:34" ht="12.75">
      <c r="B241" s="1108"/>
      <c r="C241" s="1128"/>
      <c r="D241" s="1129"/>
      <c r="E241" s="1129"/>
      <c r="F241" s="1130"/>
      <c r="G241" s="1130"/>
      <c r="H241" s="1131"/>
      <c r="I241" s="1131"/>
      <c r="J241" s="1131"/>
      <c r="K241" s="1131"/>
      <c r="L241" s="1131"/>
      <c r="M241" s="1131"/>
      <c r="N241" s="1132"/>
      <c r="O241" s="1131"/>
      <c r="P241" s="1131"/>
      <c r="Q241" s="1131"/>
      <c r="R241" s="1131"/>
      <c r="S241" s="1103"/>
      <c r="T241" s="1105"/>
      <c r="U241" s="1128"/>
      <c r="V241" s="1129"/>
      <c r="W241" s="1129"/>
      <c r="X241" s="1130"/>
      <c r="Y241" s="1130"/>
      <c r="Z241" s="1131"/>
      <c r="AA241" s="1131"/>
      <c r="AB241" s="1131"/>
      <c r="AC241" s="1131"/>
      <c r="AD241" s="1131"/>
      <c r="AE241" s="1131"/>
      <c r="AF241" s="1132"/>
      <c r="AG241" s="1133"/>
      <c r="AH241" s="1089"/>
    </row>
    <row r="242" spans="2:34" ht="12.75">
      <c r="B242" s="1092" t="s">
        <v>2890</v>
      </c>
      <c r="C242" s="1507" t="s">
        <v>2952</v>
      </c>
      <c r="D242" s="1507"/>
      <c r="E242" s="1507"/>
      <c r="F242" s="1507"/>
      <c r="G242" s="1103"/>
      <c r="H242" s="1103"/>
      <c r="I242" s="1103"/>
      <c r="J242" s="1103"/>
      <c r="K242" s="1103"/>
      <c r="L242" s="1103"/>
      <c r="M242" s="1103"/>
      <c r="N242" s="1103"/>
      <c r="O242" s="1103"/>
      <c r="P242" s="1103"/>
      <c r="Q242" s="1103"/>
      <c r="R242" s="1103"/>
      <c r="S242" s="1103"/>
      <c r="T242" s="1103"/>
      <c r="U242" s="1103"/>
      <c r="V242" s="1103"/>
      <c r="W242" s="1103"/>
      <c r="X242" s="1103"/>
      <c r="Y242" s="1103"/>
      <c r="Z242" s="1103"/>
      <c r="AA242" s="1103"/>
      <c r="AB242" s="1103"/>
      <c r="AC242" s="1103"/>
      <c r="AD242" s="1103"/>
      <c r="AE242" s="1103"/>
      <c r="AF242" s="1103"/>
      <c r="AG242" s="1104"/>
      <c r="AH242" s="1089"/>
    </row>
    <row r="243" spans="2:34" ht="13.5" thickBot="1">
      <c r="B243" s="1093" t="s">
        <v>2892</v>
      </c>
      <c r="C243" s="1551" t="s">
        <v>2953</v>
      </c>
      <c r="D243" s="1551"/>
      <c r="E243" s="1551"/>
      <c r="F243" s="1551"/>
      <c r="G243" s="1109"/>
      <c r="H243" s="1109"/>
      <c r="I243" s="1109"/>
      <c r="J243" s="1109"/>
      <c r="K243" s="1109"/>
      <c r="L243" s="1109"/>
      <c r="M243" s="1109"/>
      <c r="N243" s="1109"/>
      <c r="O243" s="1109"/>
      <c r="P243" s="1109"/>
      <c r="Q243" s="1109"/>
      <c r="R243" s="1109"/>
      <c r="S243" s="1109"/>
      <c r="T243" s="1106"/>
      <c r="U243" s="1106"/>
      <c r="V243" s="1106"/>
      <c r="W243" s="1106"/>
      <c r="X243" s="1106"/>
      <c r="Y243" s="1106"/>
      <c r="Z243" s="1106"/>
      <c r="AA243" s="1106"/>
      <c r="AB243" s="1106"/>
      <c r="AC243" s="1106"/>
      <c r="AD243" s="1106"/>
      <c r="AE243" s="1106"/>
      <c r="AF243" s="1106"/>
      <c r="AG243" s="1110"/>
      <c r="AH243" s="1094"/>
    </row>
    <row r="244" spans="2:34" ht="18.75" customHeight="1">
      <c r="B244" s="1254" t="str">
        <f>+B227</f>
        <v>.</v>
      </c>
      <c r="C244" s="1253"/>
      <c r="D244" s="1253"/>
      <c r="E244" s="1253"/>
      <c r="F244" s="1253"/>
      <c r="G244" s="1253"/>
      <c r="H244" s="1253"/>
      <c r="I244" s="1253"/>
      <c r="J244" s="1253"/>
      <c r="K244" s="1253"/>
      <c r="L244" s="1253"/>
      <c r="M244" s="1253"/>
    </row>
    <row r="245" spans="2:34" ht="18.75" customHeight="1" thickBot="1">
      <c r="B245" s="1253"/>
      <c r="C245" s="1253"/>
      <c r="D245" s="1253"/>
      <c r="E245" s="1253"/>
      <c r="F245" s="1253"/>
      <c r="G245" s="1253"/>
      <c r="H245" s="1253"/>
      <c r="I245" s="1253"/>
      <c r="J245" s="1253"/>
      <c r="K245" s="1253"/>
      <c r="L245" s="1253"/>
      <c r="M245" s="1253"/>
    </row>
    <row r="246" spans="2:34" ht="16.5" customHeight="1">
      <c r="B246" s="1525" t="s">
        <v>2857</v>
      </c>
      <c r="C246" s="1526"/>
      <c r="D246" s="1526"/>
      <c r="E246" s="1526"/>
      <c r="F246" s="1526"/>
      <c r="G246" s="1526"/>
      <c r="H246" s="1526"/>
      <c r="I246" s="1526"/>
      <c r="J246" s="1526"/>
      <c r="K246" s="1526"/>
      <c r="L246" s="1526"/>
      <c r="M246" s="1526"/>
      <c r="N246" s="1526"/>
      <c r="O246" s="1526"/>
      <c r="P246" s="1526"/>
      <c r="Q246" s="1526"/>
      <c r="R246" s="1526"/>
      <c r="S246" s="1526"/>
      <c r="T246" s="1526"/>
      <c r="U246" s="1526"/>
      <c r="V246" s="1526"/>
      <c r="W246" s="1526"/>
      <c r="X246" s="1526"/>
      <c r="Y246" s="1526"/>
      <c r="Z246" s="1526"/>
      <c r="AA246" s="1526"/>
      <c r="AB246" s="1526"/>
      <c r="AC246" s="1526"/>
      <c r="AD246" s="1526"/>
      <c r="AE246" s="1526"/>
      <c r="AF246" s="1526"/>
      <c r="AG246" s="1526"/>
      <c r="AH246" s="1527"/>
    </row>
    <row r="247" spans="2:34" ht="16.5" customHeight="1">
      <c r="B247" s="1088"/>
      <c r="C247" s="1028"/>
      <c r="D247" s="734"/>
      <c r="E247" s="734"/>
      <c r="F247" s="457"/>
      <c r="G247" s="457"/>
      <c r="H247" s="457"/>
      <c r="I247" s="457"/>
      <c r="J247" s="457"/>
      <c r="K247" s="457"/>
      <c r="L247" s="457"/>
      <c r="M247" s="457"/>
      <c r="N247" s="457"/>
      <c r="O247" s="457"/>
      <c r="P247" s="457"/>
      <c r="Q247" s="457"/>
      <c r="R247" s="457"/>
      <c r="S247" s="457"/>
      <c r="T247" s="457"/>
      <c r="U247" s="457"/>
      <c r="V247" s="457"/>
      <c r="W247" s="457"/>
      <c r="X247" s="457"/>
      <c r="Y247" s="457"/>
      <c r="Z247" s="457"/>
      <c r="AA247" s="457"/>
      <c r="AB247" s="457"/>
      <c r="AC247" s="457"/>
      <c r="AD247" s="457"/>
      <c r="AE247" s="457"/>
      <c r="AF247" s="457"/>
      <c r="AG247" s="457"/>
      <c r="AH247" s="1089"/>
    </row>
    <row r="248" spans="2:34" ht="16.5" customHeight="1">
      <c r="B248" s="1031" t="s">
        <v>2858</v>
      </c>
      <c r="C248" s="1087" t="s">
        <v>2913</v>
      </c>
      <c r="D248" s="1087"/>
      <c r="E248" s="457"/>
      <c r="F248" s="457"/>
      <c r="G248" s="457"/>
      <c r="H248" s="457"/>
      <c r="I248" s="457"/>
      <c r="J248" s="457"/>
      <c r="K248" s="457"/>
      <c r="L248" s="457"/>
      <c r="M248" s="457"/>
      <c r="N248" s="457"/>
      <c r="O248" s="457"/>
      <c r="P248" s="457"/>
      <c r="Q248" s="457"/>
      <c r="R248" s="457"/>
      <c r="S248" s="457"/>
      <c r="T248" s="457"/>
      <c r="U248" s="457"/>
      <c r="V248" s="457"/>
      <c r="W248" s="457"/>
      <c r="X248" s="457"/>
      <c r="Y248" s="457"/>
      <c r="Z248" s="457"/>
      <c r="AA248" s="457"/>
      <c r="AB248" s="457"/>
      <c r="AC248" s="457"/>
      <c r="AD248" s="457"/>
      <c r="AE248" s="457"/>
      <c r="AF248" s="457"/>
      <c r="AG248" s="457"/>
      <c r="AH248" s="1089"/>
    </row>
    <row r="249" spans="2:34" ht="16.5" customHeight="1" thickBot="1">
      <c r="B249" s="1031" t="s">
        <v>2860</v>
      </c>
      <c r="C249" s="1266">
        <v>41303</v>
      </c>
      <c r="D249" s="1266"/>
      <c r="E249" s="457"/>
      <c r="F249" s="457"/>
      <c r="G249" s="457"/>
      <c r="H249" s="457"/>
      <c r="I249" s="457"/>
      <c r="J249" s="457"/>
      <c r="K249" s="457"/>
      <c r="L249" s="457"/>
      <c r="M249" s="457"/>
      <c r="N249" s="457"/>
      <c r="O249" s="457"/>
      <c r="P249" s="457"/>
      <c r="Q249" s="457"/>
      <c r="R249" s="457"/>
      <c r="S249" s="457"/>
      <c r="T249" s="457"/>
      <c r="U249" s="457"/>
      <c r="V249" s="457"/>
      <c r="W249" s="457"/>
      <c r="X249" s="457"/>
      <c r="Y249" s="457"/>
      <c r="Z249" s="457"/>
      <c r="AA249" s="457"/>
      <c r="AB249" s="457"/>
      <c r="AC249" s="457"/>
      <c r="AD249" s="457"/>
      <c r="AE249" s="457"/>
      <c r="AF249" s="457"/>
      <c r="AG249" s="457"/>
      <c r="AH249" s="1089"/>
    </row>
    <row r="250" spans="2:34" ht="70.5" customHeight="1" thickBot="1">
      <c r="B250" s="1088" t="s">
        <v>2861</v>
      </c>
      <c r="C250" s="1513" t="s">
        <v>2914</v>
      </c>
      <c r="D250" s="1514"/>
      <c r="E250" s="1514"/>
      <c r="F250" s="1514"/>
      <c r="G250" s="1514"/>
      <c r="H250" s="1514"/>
      <c r="I250" s="1514"/>
      <c r="J250" s="1514"/>
      <c r="K250" s="1514"/>
      <c r="L250" s="1514"/>
      <c r="M250" s="1514"/>
      <c r="N250" s="1514"/>
      <c r="O250" s="1514"/>
      <c r="P250" s="1514"/>
      <c r="Q250" s="1514"/>
      <c r="R250" s="1514"/>
      <c r="S250" s="1514"/>
      <c r="T250" s="1514"/>
      <c r="U250" s="1514"/>
      <c r="V250" s="1514"/>
      <c r="W250" s="1514"/>
      <c r="X250" s="1514"/>
      <c r="Y250" s="1514"/>
      <c r="Z250" s="1515"/>
      <c r="AA250" s="457"/>
      <c r="AB250" s="457"/>
      <c r="AC250" s="457"/>
      <c r="AD250" s="457"/>
      <c r="AE250" s="457"/>
      <c r="AF250" s="457"/>
      <c r="AG250" s="457"/>
      <c r="AH250" s="1089"/>
    </row>
    <row r="251" spans="2:34" ht="42.75" customHeight="1" thickBot="1">
      <c r="B251" s="1511" t="s">
        <v>2862</v>
      </c>
      <c r="C251" s="1516" t="s">
        <v>2863</v>
      </c>
      <c r="D251" s="1511" t="s">
        <v>2864</v>
      </c>
      <c r="E251" s="1518" t="s">
        <v>2865</v>
      </c>
      <c r="F251" s="1519"/>
      <c r="G251" s="1519"/>
      <c r="H251" s="1519"/>
      <c r="I251" s="1519"/>
      <c r="J251" s="1519"/>
      <c r="K251" s="1519"/>
      <c r="L251" s="1519"/>
      <c r="M251" s="1519"/>
      <c r="N251" s="1519"/>
      <c r="O251" s="1519"/>
      <c r="P251" s="1519"/>
      <c r="Q251" s="1519"/>
      <c r="R251" s="1520"/>
      <c r="S251" s="1521" t="s">
        <v>2866</v>
      </c>
      <c r="T251" s="1522"/>
      <c r="U251" s="1522"/>
      <c r="V251" s="1522"/>
      <c r="W251" s="1522"/>
      <c r="X251" s="1522"/>
      <c r="Y251" s="1522"/>
      <c r="Z251" s="1523"/>
      <c r="AA251" s="1518" t="s">
        <v>2867</v>
      </c>
      <c r="AB251" s="1519"/>
      <c r="AC251" s="1519"/>
      <c r="AD251" s="1520"/>
      <c r="AE251" s="1533" t="s">
        <v>2868</v>
      </c>
      <c r="AF251" s="1534"/>
      <c r="AG251" s="1535"/>
      <c r="AH251" s="1089"/>
    </row>
    <row r="252" spans="2:34" ht="42.75" customHeight="1" thickBot="1">
      <c r="B252" s="1512"/>
      <c r="C252" s="1517"/>
      <c r="D252" s="1512"/>
      <c r="E252" s="1511" t="s">
        <v>2869</v>
      </c>
      <c r="F252" s="1539" t="s">
        <v>2870</v>
      </c>
      <c r="G252" s="1539" t="s">
        <v>2871</v>
      </c>
      <c r="H252" s="1521" t="s">
        <v>2872</v>
      </c>
      <c r="I252" s="1523"/>
      <c r="J252" s="1521" t="s">
        <v>2873</v>
      </c>
      <c r="K252" s="1523"/>
      <c r="L252" s="1521" t="s">
        <v>2874</v>
      </c>
      <c r="M252" s="1523"/>
      <c r="N252" s="1530" t="s">
        <v>2875</v>
      </c>
      <c r="O252" s="1531"/>
      <c r="P252" s="1522" t="s">
        <v>2876</v>
      </c>
      <c r="Q252" s="1522"/>
      <c r="R252" s="1523"/>
      <c r="S252" s="1539" t="s">
        <v>2872</v>
      </c>
      <c r="T252" s="1539" t="s">
        <v>2873</v>
      </c>
      <c r="U252" s="1539" t="s">
        <v>2874</v>
      </c>
      <c r="V252" s="1522" t="s">
        <v>2875</v>
      </c>
      <c r="W252" s="1522"/>
      <c r="X252" s="1521" t="s">
        <v>2876</v>
      </c>
      <c r="Y252" s="1522"/>
      <c r="Z252" s="1523"/>
      <c r="AA252" s="1511" t="s">
        <v>2869</v>
      </c>
      <c r="AB252" s="1511" t="s">
        <v>2877</v>
      </c>
      <c r="AC252" s="1511" t="s">
        <v>2878</v>
      </c>
      <c r="AD252" s="1511" t="s">
        <v>2879</v>
      </c>
      <c r="AE252" s="1536"/>
      <c r="AF252" s="1537"/>
      <c r="AG252" s="1538"/>
      <c r="AH252" s="1089"/>
    </row>
    <row r="253" spans="2:34" ht="42.75" customHeight="1" thickBot="1">
      <c r="B253" s="1541"/>
      <c r="C253" s="1542"/>
      <c r="D253" s="1541"/>
      <c r="E253" s="1541"/>
      <c r="F253" s="1543"/>
      <c r="G253" s="1543"/>
      <c r="H253" s="1033" t="s">
        <v>2880</v>
      </c>
      <c r="I253" s="1033" t="s">
        <v>2881</v>
      </c>
      <c r="J253" s="1033" t="s">
        <v>2880</v>
      </c>
      <c r="K253" s="1033" t="s">
        <v>2881</v>
      </c>
      <c r="L253" s="1033" t="s">
        <v>2880</v>
      </c>
      <c r="M253" s="1033" t="s">
        <v>2881</v>
      </c>
      <c r="N253" s="1034" t="s">
        <v>306</v>
      </c>
      <c r="O253" s="1035" t="s">
        <v>2882</v>
      </c>
      <c r="P253" s="1036" t="s">
        <v>2883</v>
      </c>
      <c r="Q253" s="1036" t="s">
        <v>3097</v>
      </c>
      <c r="R253" s="1035" t="s">
        <v>2885</v>
      </c>
      <c r="S253" s="1543"/>
      <c r="T253" s="1543"/>
      <c r="U253" s="1543"/>
      <c r="V253" s="1037" t="s">
        <v>306</v>
      </c>
      <c r="W253" s="1038" t="s">
        <v>2882</v>
      </c>
      <c r="X253" s="1035" t="s">
        <v>2883</v>
      </c>
      <c r="Y253" s="1039" t="s">
        <v>2884</v>
      </c>
      <c r="Z253" s="1035" t="s">
        <v>2885</v>
      </c>
      <c r="AA253" s="1541"/>
      <c r="AB253" s="1541"/>
      <c r="AC253" s="1541"/>
      <c r="AD253" s="1541"/>
      <c r="AE253" s="1040" t="s">
        <v>307</v>
      </c>
      <c r="AF253" s="1040" t="s">
        <v>2886</v>
      </c>
      <c r="AG253" s="1040" t="s">
        <v>2887</v>
      </c>
      <c r="AH253" s="1089"/>
    </row>
    <row r="254" spans="2:34" ht="16.5" customHeight="1">
      <c r="B254" s="1100" t="s">
        <v>2915</v>
      </c>
      <c r="C254" s="1042" t="s">
        <v>2916</v>
      </c>
      <c r="D254" s="1043">
        <v>149.5</v>
      </c>
      <c r="E254" s="1052"/>
      <c r="F254" s="1044"/>
      <c r="G254" s="1045"/>
      <c r="H254" s="1047"/>
      <c r="I254" s="1047"/>
      <c r="J254" s="1048"/>
      <c r="K254" s="1047"/>
      <c r="L254" s="1047"/>
      <c r="M254" s="1047"/>
      <c r="N254" s="1095"/>
      <c r="O254" s="1047"/>
      <c r="P254" s="1047"/>
      <c r="Q254" s="1048"/>
      <c r="R254" s="1047"/>
      <c r="S254" s="1050"/>
      <c r="T254" s="1047"/>
      <c r="U254" s="1049"/>
      <c r="V254" s="1051"/>
      <c r="W254" s="1049"/>
      <c r="X254" s="1047"/>
      <c r="Y254" s="1048"/>
      <c r="Z254" s="1047"/>
      <c r="AA254" s="1043">
        <v>149.5</v>
      </c>
      <c r="AB254" s="1044">
        <v>512</v>
      </c>
      <c r="AC254" s="1101">
        <v>0.29199199999999997</v>
      </c>
      <c r="AD254" s="1047"/>
      <c r="AE254" s="1065"/>
      <c r="AF254" s="1053"/>
      <c r="AG254" s="1054"/>
      <c r="AH254" s="1032"/>
    </row>
    <row r="255" spans="2:34" ht="16.5" customHeight="1">
      <c r="B255" s="1100" t="s">
        <v>2917</v>
      </c>
      <c r="C255" s="1042" t="s">
        <v>2918</v>
      </c>
      <c r="D255" s="1055">
        <v>130</v>
      </c>
      <c r="E255" s="1056"/>
      <c r="F255" s="1057"/>
      <c r="G255" s="1058"/>
      <c r="H255" s="1059"/>
      <c r="I255" s="1059"/>
      <c r="J255" s="1060"/>
      <c r="K255" s="1059"/>
      <c r="L255" s="1059"/>
      <c r="M255" s="1059"/>
      <c r="N255" s="1061"/>
      <c r="O255" s="1059"/>
      <c r="P255" s="1059"/>
      <c r="Q255" s="1060"/>
      <c r="R255" s="1059"/>
      <c r="S255" s="1063"/>
      <c r="T255" s="1059"/>
      <c r="U255" s="1062"/>
      <c r="V255" s="1064"/>
      <c r="W255" s="1062"/>
      <c r="X255" s="1059"/>
      <c r="Y255" s="1060"/>
      <c r="Z255" s="1059"/>
      <c r="AA255" s="1055">
        <v>130</v>
      </c>
      <c r="AB255" s="1057">
        <v>1024</v>
      </c>
      <c r="AC255" s="1102">
        <v>0.12695300000000001</v>
      </c>
      <c r="AD255" s="1059"/>
      <c r="AE255" s="1065"/>
      <c r="AF255" s="1053"/>
      <c r="AG255" s="1054"/>
      <c r="AH255" s="1032"/>
    </row>
    <row r="256" spans="2:34" ht="16.5" customHeight="1">
      <c r="B256" s="1100" t="s">
        <v>2919</v>
      </c>
      <c r="C256" s="1042" t="s">
        <v>2920</v>
      </c>
      <c r="D256" s="1055">
        <v>121.03</v>
      </c>
      <c r="E256" s="1056"/>
      <c r="F256" s="1057"/>
      <c r="G256" s="1058"/>
      <c r="H256" s="1059"/>
      <c r="I256" s="1059"/>
      <c r="J256" s="1060"/>
      <c r="K256" s="1059"/>
      <c r="L256" s="1059"/>
      <c r="M256" s="1059"/>
      <c r="N256" s="1061"/>
      <c r="O256" s="1059"/>
      <c r="P256" s="1059"/>
      <c r="Q256" s="1060"/>
      <c r="R256" s="1059"/>
      <c r="S256" s="1063"/>
      <c r="T256" s="1059"/>
      <c r="U256" s="1062"/>
      <c r="V256" s="1064"/>
      <c r="W256" s="1062"/>
      <c r="X256" s="1059"/>
      <c r="Y256" s="1060"/>
      <c r="Z256" s="1059"/>
      <c r="AA256" s="1055">
        <v>121.03</v>
      </c>
      <c r="AB256" s="1057">
        <v>2048</v>
      </c>
      <c r="AC256" s="1102">
        <v>5.9096999999999997E-2</v>
      </c>
      <c r="AD256" s="1059"/>
      <c r="AE256" s="1065"/>
      <c r="AF256" s="1053"/>
      <c r="AG256" s="1054"/>
      <c r="AH256" s="1032"/>
    </row>
    <row r="257" spans="2:34" ht="16.5" customHeight="1">
      <c r="B257" s="1100" t="s">
        <v>2921</v>
      </c>
      <c r="C257" s="1042" t="s">
        <v>2922</v>
      </c>
      <c r="D257" s="1055">
        <v>113.49</v>
      </c>
      <c r="E257" s="1056"/>
      <c r="F257" s="1057"/>
      <c r="G257" s="1058"/>
      <c r="H257" s="1059"/>
      <c r="I257" s="1059"/>
      <c r="J257" s="1060"/>
      <c r="K257" s="1059"/>
      <c r="L257" s="1059"/>
      <c r="M257" s="1059"/>
      <c r="N257" s="1061"/>
      <c r="O257" s="1059"/>
      <c r="P257" s="1059"/>
      <c r="Q257" s="1060"/>
      <c r="R257" s="1059"/>
      <c r="S257" s="1063"/>
      <c r="T257" s="1059"/>
      <c r="U257" s="1062"/>
      <c r="V257" s="1064"/>
      <c r="W257" s="1062"/>
      <c r="X257" s="1059"/>
      <c r="Y257" s="1060"/>
      <c r="Z257" s="1059"/>
      <c r="AA257" s="1055">
        <v>113.49</v>
      </c>
      <c r="AB257" s="1057">
        <v>5000</v>
      </c>
      <c r="AC257" s="1102">
        <v>2.2697999999999999E-2</v>
      </c>
      <c r="AD257" s="1059"/>
      <c r="AE257" s="1065"/>
      <c r="AF257" s="1053"/>
      <c r="AG257" s="1054"/>
      <c r="AH257" s="1032"/>
    </row>
    <row r="258" spans="2:34" ht="16.5" customHeight="1">
      <c r="B258" s="1100" t="s">
        <v>2923</v>
      </c>
      <c r="C258" s="1042" t="s">
        <v>2924</v>
      </c>
      <c r="D258" s="1055">
        <v>107.45</v>
      </c>
      <c r="E258" s="1056"/>
      <c r="F258" s="1057"/>
      <c r="G258" s="1058"/>
      <c r="H258" s="1059"/>
      <c r="I258" s="1059"/>
      <c r="J258" s="1060"/>
      <c r="K258" s="1059"/>
      <c r="L258" s="1059"/>
      <c r="M258" s="1059"/>
      <c r="N258" s="1061"/>
      <c r="O258" s="1059"/>
      <c r="P258" s="1059"/>
      <c r="Q258" s="1060"/>
      <c r="R258" s="1059"/>
      <c r="S258" s="1063"/>
      <c r="T258" s="1059"/>
      <c r="U258" s="1062"/>
      <c r="V258" s="1064"/>
      <c r="W258" s="1062"/>
      <c r="X258" s="1059"/>
      <c r="Y258" s="1060"/>
      <c r="Z258" s="1059"/>
      <c r="AA258" s="1055">
        <v>107.45</v>
      </c>
      <c r="AB258" s="1057">
        <v>10000</v>
      </c>
      <c r="AC258" s="1102">
        <v>1.0744999999999999E-2</v>
      </c>
      <c r="AD258" s="1059"/>
      <c r="AE258" s="1065"/>
      <c r="AF258" s="1053"/>
      <c r="AG258" s="1054"/>
      <c r="AH258" s="1032"/>
    </row>
    <row r="259" spans="2:34" ht="16.5" customHeight="1">
      <c r="B259" s="1100" t="s">
        <v>2925</v>
      </c>
      <c r="C259" s="1042" t="s">
        <v>2926</v>
      </c>
      <c r="D259" s="1055">
        <v>101.56</v>
      </c>
      <c r="E259" s="1056"/>
      <c r="F259" s="1057"/>
      <c r="G259" s="1056"/>
      <c r="H259" s="1059"/>
      <c r="I259" s="1059"/>
      <c r="J259" s="1060"/>
      <c r="K259" s="1059"/>
      <c r="L259" s="1059"/>
      <c r="M259" s="1059"/>
      <c r="N259" s="1061"/>
      <c r="O259" s="1059"/>
      <c r="P259" s="1059"/>
      <c r="Q259" s="1060"/>
      <c r="R259" s="1059"/>
      <c r="S259" s="1063"/>
      <c r="T259" s="1059"/>
      <c r="U259" s="1062"/>
      <c r="V259" s="1064"/>
      <c r="W259" s="1062"/>
      <c r="X259" s="1059"/>
      <c r="Y259" s="1060"/>
      <c r="Z259" s="1059"/>
      <c r="AA259" s="1055">
        <v>101.56</v>
      </c>
      <c r="AB259" s="1057">
        <v>20000</v>
      </c>
      <c r="AC259" s="1102">
        <v>5.078E-3</v>
      </c>
      <c r="AD259" s="1059"/>
      <c r="AE259" s="1065"/>
      <c r="AF259" s="1053"/>
      <c r="AG259" s="1054"/>
      <c r="AH259" s="1032"/>
    </row>
    <row r="260" spans="2:34" ht="16.5" customHeight="1">
      <c r="B260" s="1100" t="s">
        <v>2927</v>
      </c>
      <c r="C260" s="1042" t="s">
        <v>2928</v>
      </c>
      <c r="D260" s="1055">
        <v>98.07</v>
      </c>
      <c r="E260" s="1056"/>
      <c r="F260" s="1057"/>
      <c r="G260" s="1058"/>
      <c r="H260" s="1059"/>
      <c r="I260" s="1059"/>
      <c r="J260" s="1060"/>
      <c r="K260" s="1059"/>
      <c r="L260" s="1059"/>
      <c r="M260" s="1059"/>
      <c r="N260" s="1061"/>
      <c r="O260" s="1059"/>
      <c r="P260" s="1059"/>
      <c r="Q260" s="1060"/>
      <c r="R260" s="1059"/>
      <c r="S260" s="1063"/>
      <c r="T260" s="1059"/>
      <c r="U260" s="1062"/>
      <c r="V260" s="1064"/>
      <c r="W260" s="1062"/>
      <c r="X260" s="1059"/>
      <c r="Y260" s="1060"/>
      <c r="Z260" s="1059"/>
      <c r="AA260" s="1055">
        <v>98.07</v>
      </c>
      <c r="AB260" s="1057">
        <v>45000</v>
      </c>
      <c r="AC260" s="1102">
        <v>2.1789999999999999E-3</v>
      </c>
      <c r="AD260" s="1059"/>
      <c r="AE260" s="1065"/>
      <c r="AF260" s="1053"/>
      <c r="AG260" s="1054"/>
      <c r="AH260" s="1032"/>
    </row>
    <row r="261" spans="2:34" ht="16.5" customHeight="1">
      <c r="B261" s="1100" t="s">
        <v>2929</v>
      </c>
      <c r="C261" s="1042" t="s">
        <v>2930</v>
      </c>
      <c r="D261" s="1055">
        <v>95.68</v>
      </c>
      <c r="E261" s="1056"/>
      <c r="F261" s="1057"/>
      <c r="G261" s="1058"/>
      <c r="H261" s="1059"/>
      <c r="I261" s="1059"/>
      <c r="J261" s="1060"/>
      <c r="K261" s="1059"/>
      <c r="L261" s="1059"/>
      <c r="M261" s="1059"/>
      <c r="N261" s="1061"/>
      <c r="O261" s="1059"/>
      <c r="P261" s="1059"/>
      <c r="Q261" s="1060"/>
      <c r="R261" s="1059"/>
      <c r="S261" s="1063"/>
      <c r="T261" s="1059"/>
      <c r="U261" s="1062"/>
      <c r="V261" s="1064"/>
      <c r="W261" s="1062"/>
      <c r="X261" s="1059"/>
      <c r="Y261" s="1060"/>
      <c r="Z261" s="1059"/>
      <c r="AA261" s="1055">
        <v>95.68</v>
      </c>
      <c r="AB261" s="1057">
        <v>60000</v>
      </c>
      <c r="AC261" s="1102">
        <v>1.5950000000000001E-3</v>
      </c>
      <c r="AD261" s="1059"/>
      <c r="AE261" s="1065"/>
      <c r="AF261" s="1053"/>
      <c r="AG261" s="1054"/>
      <c r="AH261" s="1032"/>
    </row>
    <row r="262" spans="2:34" ht="16.5" customHeight="1">
      <c r="B262" s="1100" t="s">
        <v>2931</v>
      </c>
      <c r="C262" s="1042" t="s">
        <v>2932</v>
      </c>
      <c r="D262" s="1055">
        <v>93.29</v>
      </c>
      <c r="E262" s="1056"/>
      <c r="F262" s="1057"/>
      <c r="G262" s="1058"/>
      <c r="H262" s="1059"/>
      <c r="I262" s="1059"/>
      <c r="J262" s="1060"/>
      <c r="K262" s="1059"/>
      <c r="L262" s="1059"/>
      <c r="M262" s="1059"/>
      <c r="N262" s="1061"/>
      <c r="O262" s="1059"/>
      <c r="P262" s="1059"/>
      <c r="Q262" s="1060"/>
      <c r="R262" s="1059"/>
      <c r="S262" s="1063"/>
      <c r="T262" s="1059"/>
      <c r="U262" s="1062"/>
      <c r="V262" s="1064"/>
      <c r="W262" s="1062"/>
      <c r="X262" s="1059"/>
      <c r="Y262" s="1060"/>
      <c r="Z262" s="1059"/>
      <c r="AA262" s="1055">
        <v>93.29</v>
      </c>
      <c r="AB262" s="1057">
        <v>61000</v>
      </c>
      <c r="AC262" s="1102">
        <v>1.529E-3</v>
      </c>
      <c r="AD262" s="1059"/>
      <c r="AE262" s="1065"/>
      <c r="AF262" s="1053"/>
      <c r="AG262" s="1054"/>
      <c r="AH262" s="1032"/>
    </row>
    <row r="263" spans="2:34" ht="16.5" customHeight="1" thickBot="1">
      <c r="B263" s="1066"/>
      <c r="C263" s="1067"/>
      <c r="D263" s="1068"/>
      <c r="E263" s="1069"/>
      <c r="F263" s="1070"/>
      <c r="G263" s="1071"/>
      <c r="H263" s="1072"/>
      <c r="I263" s="1072"/>
      <c r="J263" s="1073"/>
      <c r="K263" s="1072"/>
      <c r="L263" s="1072"/>
      <c r="M263" s="1072"/>
      <c r="N263" s="1074"/>
      <c r="O263" s="1072"/>
      <c r="P263" s="1072"/>
      <c r="Q263" s="1073"/>
      <c r="R263" s="1072"/>
      <c r="S263" s="1076"/>
      <c r="T263" s="1072"/>
      <c r="U263" s="1075"/>
      <c r="V263" s="1077"/>
      <c r="W263" s="1075"/>
      <c r="X263" s="1072"/>
      <c r="Y263" s="1073"/>
      <c r="Z263" s="1072"/>
      <c r="AA263" s="1069"/>
      <c r="AB263" s="1070"/>
      <c r="AC263" s="1073"/>
      <c r="AD263" s="1072"/>
      <c r="AE263" s="1078"/>
      <c r="AF263" s="1079"/>
      <c r="AG263" s="1080"/>
      <c r="AH263" s="1032"/>
    </row>
    <row r="264" spans="2:34" ht="16.5" customHeight="1">
      <c r="B264" s="1090"/>
      <c r="C264" s="1091"/>
      <c r="D264" s="1091">
        <v>1.0000000000000001E-33</v>
      </c>
      <c r="E264" s="1091"/>
      <c r="F264" s="1091"/>
      <c r="G264" s="1091"/>
      <c r="H264" s="1091"/>
      <c r="I264" s="1091"/>
      <c r="J264" s="1091"/>
      <c r="K264" s="1091"/>
      <c r="L264" s="1091"/>
      <c r="M264" s="1091"/>
      <c r="N264" s="1091">
        <v>1.0000000000000001E-33</v>
      </c>
      <c r="O264" s="1091"/>
      <c r="P264" s="1091"/>
      <c r="Q264" s="1091"/>
      <c r="R264" s="1091"/>
      <c r="S264" s="1091"/>
      <c r="T264" s="1091"/>
      <c r="U264" s="1091"/>
      <c r="V264" s="1091">
        <v>1.0000000000000001E-33</v>
      </c>
      <c r="W264" s="1091"/>
      <c r="X264" s="1091"/>
      <c r="Y264" s="1091"/>
      <c r="Z264" s="1091"/>
      <c r="AA264" s="1091"/>
      <c r="AB264" s="1091"/>
      <c r="AC264" s="1091"/>
      <c r="AD264" s="1091"/>
      <c r="AE264" s="1091"/>
      <c r="AF264" s="1091"/>
      <c r="AG264" s="1091"/>
      <c r="AH264" s="1081"/>
    </row>
    <row r="265" spans="2:34" ht="16.5" customHeight="1">
      <c r="B265" s="1092" t="s">
        <v>2890</v>
      </c>
      <c r="C265" s="1507" t="s">
        <v>2911</v>
      </c>
      <c r="D265" s="1507"/>
      <c r="E265" s="1507"/>
      <c r="F265" s="1507"/>
      <c r="G265" s="1507"/>
      <c r="H265" s="1507"/>
      <c r="I265" s="1507"/>
      <c r="J265" s="1507"/>
      <c r="K265" s="1507"/>
      <c r="L265" s="1507"/>
      <c r="M265" s="1507"/>
      <c r="N265" s="1507"/>
      <c r="O265" s="1507"/>
      <c r="P265" s="1507"/>
      <c r="Q265" s="1507"/>
      <c r="R265" s="1507"/>
      <c r="S265" s="1507"/>
      <c r="T265" s="1507"/>
      <c r="U265" s="1507"/>
      <c r="V265" s="1507"/>
      <c r="W265" s="1507"/>
      <c r="X265" s="1507"/>
      <c r="Y265" s="1507"/>
      <c r="Z265" s="1507"/>
      <c r="AA265" s="1507"/>
      <c r="AB265" s="1507"/>
      <c r="AC265" s="1507"/>
      <c r="AD265" s="1507"/>
      <c r="AE265" s="1507"/>
      <c r="AF265" s="1507"/>
      <c r="AG265" s="1507"/>
      <c r="AH265" s="1032"/>
    </row>
    <row r="266" spans="2:34" ht="16.5" customHeight="1" thickBot="1">
      <c r="B266" s="1093" t="s">
        <v>2892</v>
      </c>
      <c r="C266" s="1544" t="s">
        <v>2912</v>
      </c>
      <c r="D266" s="1544"/>
      <c r="E266" s="1544"/>
      <c r="F266" s="1544"/>
      <c r="G266" s="1544"/>
      <c r="H266" s="1544"/>
      <c r="I266" s="1544"/>
      <c r="J266" s="1544"/>
      <c r="K266" s="1544"/>
      <c r="L266" s="1544"/>
      <c r="M266" s="1544"/>
      <c r="N266" s="1544"/>
      <c r="O266" s="1544"/>
      <c r="P266" s="1544"/>
      <c r="Q266" s="1544"/>
      <c r="R266" s="1544"/>
      <c r="S266" s="1544"/>
      <c r="T266" s="1544"/>
      <c r="U266" s="1544"/>
      <c r="V266" s="1544"/>
      <c r="W266" s="1544"/>
      <c r="X266" s="1544"/>
      <c r="Y266" s="1544"/>
      <c r="Z266" s="1544"/>
      <c r="AA266" s="1544"/>
      <c r="AB266" s="1544"/>
      <c r="AC266" s="1544"/>
      <c r="AD266" s="1544"/>
      <c r="AE266" s="1544"/>
      <c r="AF266" s="1544"/>
      <c r="AG266" s="1544"/>
      <c r="AH266" s="1082"/>
    </row>
    <row r="267" spans="2:34" ht="18.75" customHeight="1">
      <c r="B267" s="1254" t="str">
        <f>+B244</f>
        <v>.</v>
      </c>
      <c r="C267" s="1253"/>
      <c r="D267" s="1253"/>
      <c r="E267" s="1253"/>
      <c r="F267" s="1253"/>
      <c r="G267" s="1253"/>
      <c r="H267" s="1253"/>
      <c r="I267" s="1253"/>
      <c r="J267" s="1253"/>
      <c r="K267" s="1253"/>
      <c r="L267" s="1253"/>
      <c r="M267" s="1253"/>
    </row>
    <row r="268" spans="2:34" ht="18.75" customHeight="1" thickBot="1">
      <c r="B268" s="1253"/>
      <c r="C268" s="1253"/>
      <c r="D268" s="1253"/>
      <c r="E268" s="1253"/>
      <c r="F268" s="1253"/>
      <c r="G268" s="1253"/>
      <c r="H268" s="1253"/>
      <c r="I268" s="1253"/>
      <c r="J268" s="1253"/>
      <c r="K268" s="1253"/>
      <c r="L268" s="1253"/>
      <c r="M268" s="1253"/>
    </row>
    <row r="269" spans="2:34" ht="22.5" customHeight="1">
      <c r="B269" s="1525" t="s">
        <v>2857</v>
      </c>
      <c r="C269" s="1526"/>
      <c r="D269" s="1526"/>
      <c r="E269" s="1526"/>
      <c r="F269" s="1526"/>
      <c r="G269" s="1526"/>
      <c r="H269" s="1526"/>
      <c r="I269" s="1526"/>
      <c r="J269" s="1526"/>
      <c r="K269" s="1526"/>
      <c r="L269" s="1526"/>
      <c r="M269" s="1526"/>
      <c r="N269" s="1526"/>
      <c r="O269" s="1526"/>
      <c r="P269" s="1526"/>
      <c r="Q269" s="1526"/>
      <c r="R269" s="1526"/>
      <c r="S269" s="1526"/>
      <c r="T269" s="1526"/>
      <c r="U269" s="1526"/>
      <c r="V269" s="1526"/>
      <c r="W269" s="1526"/>
      <c r="X269" s="1526"/>
      <c r="Y269" s="1526"/>
      <c r="Z269" s="1526"/>
      <c r="AA269" s="1526"/>
      <c r="AB269" s="1526"/>
      <c r="AC269" s="1526"/>
      <c r="AD269" s="1526"/>
      <c r="AE269" s="1526"/>
      <c r="AF269" s="1526"/>
      <c r="AG269" s="1526"/>
      <c r="AH269" s="1527"/>
    </row>
    <row r="270" spans="2:34" ht="16.5" customHeight="1">
      <c r="B270" s="1088"/>
      <c r="C270" s="1028"/>
      <c r="D270" s="734"/>
      <c r="E270" s="734"/>
      <c r="F270" s="457"/>
      <c r="G270" s="457"/>
      <c r="H270" s="457"/>
      <c r="I270" s="457"/>
      <c r="J270" s="457"/>
      <c r="K270" s="457"/>
      <c r="L270" s="457"/>
      <c r="M270" s="457"/>
      <c r="N270" s="457"/>
      <c r="O270" s="457"/>
      <c r="P270" s="457"/>
      <c r="Q270" s="457"/>
      <c r="R270" s="457"/>
      <c r="S270" s="457"/>
      <c r="T270" s="457"/>
      <c r="U270" s="457"/>
      <c r="V270" s="457"/>
      <c r="W270" s="457"/>
      <c r="X270" s="457"/>
      <c r="Y270" s="457"/>
      <c r="Z270" s="457"/>
      <c r="AA270" s="457"/>
      <c r="AB270" s="457"/>
      <c r="AC270" s="457"/>
      <c r="AD270" s="457"/>
      <c r="AE270" s="457"/>
      <c r="AF270" s="457"/>
      <c r="AG270" s="457"/>
      <c r="AH270" s="1089"/>
    </row>
    <row r="271" spans="2:34" ht="16.5" customHeight="1">
      <c r="B271" s="1031" t="s">
        <v>2858</v>
      </c>
      <c r="C271" s="1087" t="s">
        <v>2895</v>
      </c>
      <c r="D271" s="1087"/>
      <c r="E271" s="457"/>
      <c r="F271" s="457"/>
      <c r="G271" s="457"/>
      <c r="H271" s="457"/>
      <c r="I271" s="457"/>
      <c r="J271" s="457"/>
      <c r="K271" s="457"/>
      <c r="L271" s="457"/>
      <c r="M271" s="457"/>
      <c r="N271" s="457"/>
      <c r="O271" s="457"/>
      <c r="P271" s="457"/>
      <c r="Q271" s="457"/>
      <c r="R271" s="457"/>
      <c r="S271" s="457"/>
      <c r="T271" s="457"/>
      <c r="U271" s="457"/>
      <c r="V271" s="457"/>
      <c r="W271" s="457"/>
      <c r="X271" s="457"/>
      <c r="Y271" s="457"/>
      <c r="Z271" s="457"/>
      <c r="AA271" s="457"/>
      <c r="AB271" s="457"/>
      <c r="AC271" s="457"/>
      <c r="AD271" s="457"/>
      <c r="AE271" s="457"/>
      <c r="AF271" s="457"/>
      <c r="AG271" s="457"/>
      <c r="AH271" s="1089"/>
    </row>
    <row r="272" spans="2:34" ht="16.5" customHeight="1" thickBot="1">
      <c r="B272" s="1031" t="s">
        <v>2860</v>
      </c>
      <c r="C272" s="1266">
        <v>41303</v>
      </c>
      <c r="D272" s="1266"/>
      <c r="E272" s="457"/>
      <c r="F272" s="457"/>
      <c r="G272" s="457"/>
      <c r="H272" s="457"/>
      <c r="I272" s="457"/>
      <c r="J272" s="457"/>
      <c r="K272" s="457"/>
      <c r="L272" s="457"/>
      <c r="M272" s="457"/>
      <c r="N272" s="457"/>
      <c r="O272" s="457"/>
      <c r="P272" s="457"/>
      <c r="Q272" s="457"/>
      <c r="R272" s="457"/>
      <c r="S272" s="457"/>
      <c r="T272" s="457"/>
      <c r="U272" s="457"/>
      <c r="V272" s="457"/>
      <c r="W272" s="457"/>
      <c r="X272" s="457"/>
      <c r="Y272" s="457"/>
      <c r="Z272" s="457"/>
      <c r="AA272" s="457"/>
      <c r="AB272" s="457"/>
      <c r="AC272" s="457"/>
      <c r="AD272" s="457"/>
      <c r="AE272" s="457"/>
      <c r="AF272" s="457"/>
      <c r="AG272" s="457"/>
      <c r="AH272" s="1089"/>
    </row>
    <row r="273" spans="2:34" ht="129.75" customHeight="1" thickBot="1">
      <c r="B273" s="1088" t="s">
        <v>2861</v>
      </c>
      <c r="C273" s="1513" t="s">
        <v>2896</v>
      </c>
      <c r="D273" s="1514"/>
      <c r="E273" s="1514"/>
      <c r="F273" s="1514"/>
      <c r="G273" s="1514"/>
      <c r="H273" s="1514"/>
      <c r="I273" s="1514"/>
      <c r="J273" s="1514"/>
      <c r="K273" s="1514"/>
      <c r="L273" s="1514"/>
      <c r="M273" s="1514"/>
      <c r="N273" s="1514"/>
      <c r="O273" s="1514"/>
      <c r="P273" s="1514"/>
      <c r="Q273" s="1514"/>
      <c r="R273" s="1514"/>
      <c r="S273" s="1514"/>
      <c r="T273" s="1514"/>
      <c r="U273" s="1514"/>
      <c r="V273" s="1514"/>
      <c r="W273" s="1514"/>
      <c r="X273" s="1514"/>
      <c r="Y273" s="1515"/>
      <c r="Z273" s="457"/>
      <c r="AA273" s="457"/>
      <c r="AB273" s="457"/>
      <c r="AC273" s="457"/>
      <c r="AD273" s="457"/>
      <c r="AE273" s="457"/>
      <c r="AF273" s="457"/>
      <c r="AG273" s="457"/>
      <c r="AH273" s="1089"/>
    </row>
    <row r="274" spans="2:34" ht="45.75" customHeight="1" thickBot="1">
      <c r="B274" s="1511" t="s">
        <v>2862</v>
      </c>
      <c r="C274" s="1516" t="s">
        <v>2863</v>
      </c>
      <c r="D274" s="1511" t="s">
        <v>2864</v>
      </c>
      <c r="E274" s="1518" t="s">
        <v>2865</v>
      </c>
      <c r="F274" s="1519"/>
      <c r="G274" s="1519"/>
      <c r="H274" s="1519"/>
      <c r="I274" s="1519"/>
      <c r="J274" s="1519"/>
      <c r="K274" s="1519"/>
      <c r="L274" s="1519"/>
      <c r="M274" s="1519"/>
      <c r="N274" s="1519"/>
      <c r="O274" s="1519"/>
      <c r="P274" s="1519"/>
      <c r="Q274" s="1519"/>
      <c r="R274" s="1520"/>
      <c r="S274" s="1521" t="s">
        <v>2866</v>
      </c>
      <c r="T274" s="1522"/>
      <c r="U274" s="1522"/>
      <c r="V274" s="1522"/>
      <c r="W274" s="1522"/>
      <c r="X274" s="1522"/>
      <c r="Y274" s="1522"/>
      <c r="Z274" s="1523"/>
      <c r="AA274" s="1518" t="s">
        <v>2867</v>
      </c>
      <c r="AB274" s="1519"/>
      <c r="AC274" s="1519"/>
      <c r="AD274" s="1520"/>
      <c r="AE274" s="1533" t="s">
        <v>2868</v>
      </c>
      <c r="AF274" s="1534"/>
      <c r="AG274" s="1535"/>
      <c r="AH274" s="1089"/>
    </row>
    <row r="275" spans="2:34" ht="45.75" customHeight="1" thickBot="1">
      <c r="B275" s="1512"/>
      <c r="C275" s="1517"/>
      <c r="D275" s="1512"/>
      <c r="E275" s="1511" t="s">
        <v>2869</v>
      </c>
      <c r="F275" s="1539" t="s">
        <v>2870</v>
      </c>
      <c r="G275" s="1539" t="s">
        <v>2871</v>
      </c>
      <c r="H275" s="1521" t="s">
        <v>2872</v>
      </c>
      <c r="I275" s="1523"/>
      <c r="J275" s="1521" t="s">
        <v>2873</v>
      </c>
      <c r="K275" s="1523"/>
      <c r="L275" s="1521" t="s">
        <v>2874</v>
      </c>
      <c r="M275" s="1523"/>
      <c r="N275" s="1530" t="s">
        <v>2875</v>
      </c>
      <c r="O275" s="1531"/>
      <c r="P275" s="1522" t="s">
        <v>2876</v>
      </c>
      <c r="Q275" s="1522"/>
      <c r="R275" s="1523"/>
      <c r="S275" s="1539" t="s">
        <v>2872</v>
      </c>
      <c r="T275" s="1539" t="s">
        <v>2873</v>
      </c>
      <c r="U275" s="1539" t="s">
        <v>2874</v>
      </c>
      <c r="V275" s="1522" t="s">
        <v>2875</v>
      </c>
      <c r="W275" s="1522"/>
      <c r="X275" s="1521" t="s">
        <v>2876</v>
      </c>
      <c r="Y275" s="1522"/>
      <c r="Z275" s="1523"/>
      <c r="AA275" s="1511" t="s">
        <v>2869</v>
      </c>
      <c r="AB275" s="1511" t="s">
        <v>2877</v>
      </c>
      <c r="AC275" s="1511" t="s">
        <v>2878</v>
      </c>
      <c r="AD275" s="1511" t="s">
        <v>2879</v>
      </c>
      <c r="AE275" s="1536"/>
      <c r="AF275" s="1537"/>
      <c r="AG275" s="1538"/>
      <c r="AH275" s="1089"/>
    </row>
    <row r="276" spans="2:34" ht="45.75" customHeight="1" thickBot="1">
      <c r="B276" s="1541"/>
      <c r="C276" s="1542"/>
      <c r="D276" s="1541"/>
      <c r="E276" s="1541"/>
      <c r="F276" s="1543"/>
      <c r="G276" s="1543"/>
      <c r="H276" s="1033" t="s">
        <v>2880</v>
      </c>
      <c r="I276" s="1033" t="s">
        <v>2881</v>
      </c>
      <c r="J276" s="1033" t="s">
        <v>2880</v>
      </c>
      <c r="K276" s="1033" t="s">
        <v>2881</v>
      </c>
      <c r="L276" s="1033" t="s">
        <v>2880</v>
      </c>
      <c r="M276" s="1033" t="s">
        <v>2881</v>
      </c>
      <c r="N276" s="1034" t="s">
        <v>306</v>
      </c>
      <c r="O276" s="1035" t="s">
        <v>2882</v>
      </c>
      <c r="P276" s="1036" t="s">
        <v>2883</v>
      </c>
      <c r="Q276" s="1036" t="s">
        <v>3097</v>
      </c>
      <c r="R276" s="1035" t="s">
        <v>2885</v>
      </c>
      <c r="S276" s="1543"/>
      <c r="T276" s="1543"/>
      <c r="U276" s="1543"/>
      <c r="V276" s="1037" t="s">
        <v>306</v>
      </c>
      <c r="W276" s="1038" t="s">
        <v>2882</v>
      </c>
      <c r="X276" s="1035" t="s">
        <v>2883</v>
      </c>
      <c r="Y276" s="1039" t="s">
        <v>2884</v>
      </c>
      <c r="Z276" s="1035" t="s">
        <v>2885</v>
      </c>
      <c r="AA276" s="1541"/>
      <c r="AB276" s="1541"/>
      <c r="AC276" s="1541"/>
      <c r="AD276" s="1541"/>
      <c r="AE276" s="1040" t="s">
        <v>307</v>
      </c>
      <c r="AF276" s="1040" t="s">
        <v>2886</v>
      </c>
      <c r="AG276" s="1040" t="s">
        <v>2887</v>
      </c>
      <c r="AH276" s="1089"/>
    </row>
    <row r="277" spans="2:34" ht="28.5" customHeight="1">
      <c r="B277" s="1041" t="s">
        <v>2897</v>
      </c>
      <c r="C277" s="1042" t="s">
        <v>2898</v>
      </c>
      <c r="D277" s="1043">
        <v>49.5</v>
      </c>
      <c r="E277" s="1052"/>
      <c r="F277" s="1044"/>
      <c r="G277" s="1045"/>
      <c r="H277" s="1047"/>
      <c r="I277" s="1047"/>
      <c r="J277" s="1048"/>
      <c r="K277" s="1047"/>
      <c r="L277" s="1047"/>
      <c r="M277" s="1047"/>
      <c r="N277" s="1095"/>
      <c r="O277" s="1047"/>
      <c r="P277" s="1047"/>
      <c r="Q277" s="1048"/>
      <c r="R277" s="1047"/>
      <c r="S277" s="1050"/>
      <c r="T277" s="1047"/>
      <c r="U277" s="1049"/>
      <c r="V277" s="1051"/>
      <c r="W277" s="1049"/>
      <c r="X277" s="1047"/>
      <c r="Y277" s="1048"/>
      <c r="Z277" s="1047"/>
      <c r="AA277" s="1052">
        <v>49.5</v>
      </c>
      <c r="AB277" s="1096">
        <v>512</v>
      </c>
      <c r="AC277" s="1097">
        <v>0.1</v>
      </c>
      <c r="AD277" s="1047"/>
      <c r="AE277" s="1065"/>
      <c r="AF277" s="1053"/>
      <c r="AG277" s="1054"/>
      <c r="AH277" s="1089"/>
    </row>
    <row r="278" spans="2:34" ht="28.5" customHeight="1">
      <c r="B278" s="1041" t="s">
        <v>2899</v>
      </c>
      <c r="C278" s="1042" t="s">
        <v>2900</v>
      </c>
      <c r="D278" s="1055">
        <v>59.5</v>
      </c>
      <c r="E278" s="1056"/>
      <c r="F278" s="1057"/>
      <c r="G278" s="1058"/>
      <c r="H278" s="1059"/>
      <c r="I278" s="1059"/>
      <c r="J278" s="1060"/>
      <c r="K278" s="1059"/>
      <c r="L278" s="1059"/>
      <c r="M278" s="1059"/>
      <c r="N278" s="1061"/>
      <c r="O278" s="1059"/>
      <c r="P278" s="1059"/>
      <c r="Q278" s="1060"/>
      <c r="R278" s="1059"/>
      <c r="S278" s="1063"/>
      <c r="T278" s="1059"/>
      <c r="U278" s="1062"/>
      <c r="V278" s="1064"/>
      <c r="W278" s="1062"/>
      <c r="X278" s="1059"/>
      <c r="Y278" s="1060"/>
      <c r="Z278" s="1059"/>
      <c r="AA278" s="1056">
        <v>59.5</v>
      </c>
      <c r="AB278" s="1098">
        <v>1024</v>
      </c>
      <c r="AC278" s="1099">
        <v>0.06</v>
      </c>
      <c r="AD278" s="1059"/>
      <c r="AE278" s="1065"/>
      <c r="AF278" s="1053"/>
      <c r="AG278" s="1054"/>
      <c r="AH278" s="1089"/>
    </row>
    <row r="279" spans="2:34" ht="28.5" customHeight="1">
      <c r="B279" s="1041" t="s">
        <v>2901</v>
      </c>
      <c r="C279" s="1042" t="s">
        <v>2902</v>
      </c>
      <c r="D279" s="1055">
        <v>79</v>
      </c>
      <c r="E279" s="1056"/>
      <c r="F279" s="1057"/>
      <c r="G279" s="1058"/>
      <c r="H279" s="1059"/>
      <c r="I279" s="1059"/>
      <c r="J279" s="1060"/>
      <c r="K279" s="1059"/>
      <c r="L279" s="1059"/>
      <c r="M279" s="1059"/>
      <c r="N279" s="1061"/>
      <c r="O279" s="1059"/>
      <c r="P279" s="1059"/>
      <c r="Q279" s="1060"/>
      <c r="R279" s="1059"/>
      <c r="S279" s="1063"/>
      <c r="T279" s="1059"/>
      <c r="U279" s="1062"/>
      <c r="V279" s="1064"/>
      <c r="W279" s="1062"/>
      <c r="X279" s="1059"/>
      <c r="Y279" s="1060"/>
      <c r="Z279" s="1059"/>
      <c r="AA279" s="1056">
        <v>79</v>
      </c>
      <c r="AB279" s="1098">
        <v>1542</v>
      </c>
      <c r="AC279" s="1099">
        <v>0.05</v>
      </c>
      <c r="AD279" s="1059"/>
      <c r="AE279" s="1065"/>
      <c r="AF279" s="1053"/>
      <c r="AG279" s="1054"/>
      <c r="AH279" s="1089"/>
    </row>
    <row r="280" spans="2:34" ht="28.5" customHeight="1">
      <c r="B280" s="1041" t="s">
        <v>2903</v>
      </c>
      <c r="C280" s="1042" t="s">
        <v>2904</v>
      </c>
      <c r="D280" s="1055">
        <v>99</v>
      </c>
      <c r="E280" s="1056"/>
      <c r="F280" s="1057"/>
      <c r="G280" s="1058"/>
      <c r="H280" s="1059"/>
      <c r="I280" s="1059"/>
      <c r="J280" s="1060"/>
      <c r="K280" s="1059"/>
      <c r="L280" s="1059"/>
      <c r="M280" s="1059"/>
      <c r="N280" s="1061"/>
      <c r="O280" s="1059"/>
      <c r="P280" s="1059"/>
      <c r="Q280" s="1060"/>
      <c r="R280" s="1059"/>
      <c r="S280" s="1063"/>
      <c r="T280" s="1059"/>
      <c r="U280" s="1062"/>
      <c r="V280" s="1064"/>
      <c r="W280" s="1062"/>
      <c r="X280" s="1059"/>
      <c r="Y280" s="1060"/>
      <c r="Z280" s="1059"/>
      <c r="AA280" s="1056">
        <v>99</v>
      </c>
      <c r="AB280" s="1098">
        <v>2048</v>
      </c>
      <c r="AC280" s="1099">
        <v>0.05</v>
      </c>
      <c r="AD280" s="1059"/>
      <c r="AE280" s="1065"/>
      <c r="AF280" s="1053"/>
      <c r="AG280" s="1054"/>
      <c r="AH280" s="1089"/>
    </row>
    <row r="281" spans="2:34" ht="28.5" customHeight="1">
      <c r="B281" s="1041" t="s">
        <v>2905</v>
      </c>
      <c r="C281" s="1042" t="s">
        <v>2906</v>
      </c>
      <c r="D281" s="1055">
        <v>140</v>
      </c>
      <c r="E281" s="1056"/>
      <c r="F281" s="1057"/>
      <c r="G281" s="1058"/>
      <c r="H281" s="1059"/>
      <c r="I281" s="1059"/>
      <c r="J281" s="1060"/>
      <c r="K281" s="1059"/>
      <c r="L281" s="1059"/>
      <c r="M281" s="1059"/>
      <c r="N281" s="1061"/>
      <c r="O281" s="1059"/>
      <c r="P281" s="1059"/>
      <c r="Q281" s="1060"/>
      <c r="R281" s="1059"/>
      <c r="S281" s="1063"/>
      <c r="T281" s="1059"/>
      <c r="U281" s="1062"/>
      <c r="V281" s="1064"/>
      <c r="W281" s="1062"/>
      <c r="X281" s="1059"/>
      <c r="Y281" s="1060"/>
      <c r="Z281" s="1059"/>
      <c r="AA281" s="1056">
        <v>140</v>
      </c>
      <c r="AB281" s="1098">
        <v>3042</v>
      </c>
      <c r="AC281" s="1099">
        <v>0.05</v>
      </c>
      <c r="AD281" s="1059"/>
      <c r="AE281" s="1065"/>
      <c r="AF281" s="1053"/>
      <c r="AG281" s="1054"/>
      <c r="AH281" s="1089"/>
    </row>
    <row r="282" spans="2:34" ht="28.5" customHeight="1">
      <c r="B282" s="1041" t="s">
        <v>2907</v>
      </c>
      <c r="C282" s="1042" t="s">
        <v>2908</v>
      </c>
      <c r="D282" s="1055">
        <v>170</v>
      </c>
      <c r="E282" s="1056"/>
      <c r="F282" s="1057"/>
      <c r="G282" s="1056"/>
      <c r="H282" s="1059"/>
      <c r="I282" s="1059"/>
      <c r="J282" s="1060"/>
      <c r="K282" s="1059"/>
      <c r="L282" s="1059"/>
      <c r="M282" s="1059"/>
      <c r="N282" s="1061"/>
      <c r="O282" s="1059"/>
      <c r="P282" s="1059"/>
      <c r="Q282" s="1060"/>
      <c r="R282" s="1059"/>
      <c r="S282" s="1063"/>
      <c r="T282" s="1059"/>
      <c r="U282" s="1062"/>
      <c r="V282" s="1064"/>
      <c r="W282" s="1062"/>
      <c r="X282" s="1059"/>
      <c r="Y282" s="1060"/>
      <c r="Z282" s="1059"/>
      <c r="AA282" s="1056">
        <v>170</v>
      </c>
      <c r="AB282" s="1098">
        <v>4000</v>
      </c>
      <c r="AC282" s="1099">
        <v>0.04</v>
      </c>
      <c r="AD282" s="1059"/>
      <c r="AE282" s="1065"/>
      <c r="AF282" s="1053"/>
      <c r="AG282" s="1054"/>
      <c r="AH282" s="1089"/>
    </row>
    <row r="283" spans="2:34" ht="28.5" customHeight="1">
      <c r="B283" s="1041" t="s">
        <v>2909</v>
      </c>
      <c r="C283" s="1042" t="s">
        <v>2910</v>
      </c>
      <c r="D283" s="1055">
        <v>200</v>
      </c>
      <c r="E283" s="1056"/>
      <c r="F283" s="1057"/>
      <c r="G283" s="1058"/>
      <c r="H283" s="1059"/>
      <c r="I283" s="1059"/>
      <c r="J283" s="1060"/>
      <c r="K283" s="1059"/>
      <c r="L283" s="1059"/>
      <c r="M283" s="1059"/>
      <c r="N283" s="1061"/>
      <c r="O283" s="1059"/>
      <c r="P283" s="1059"/>
      <c r="Q283" s="1060"/>
      <c r="R283" s="1059"/>
      <c r="S283" s="1063"/>
      <c r="T283" s="1059"/>
      <c r="U283" s="1062"/>
      <c r="V283" s="1064"/>
      <c r="W283" s="1062"/>
      <c r="X283" s="1059"/>
      <c r="Y283" s="1060"/>
      <c r="Z283" s="1059"/>
      <c r="AA283" s="1056">
        <v>200</v>
      </c>
      <c r="AB283" s="1098">
        <v>5000</v>
      </c>
      <c r="AC283" s="1099">
        <v>0.04</v>
      </c>
      <c r="AD283" s="1059"/>
      <c r="AE283" s="1065"/>
      <c r="AF283" s="1053"/>
      <c r="AG283" s="1054"/>
      <c r="AH283" s="1089"/>
    </row>
    <row r="284" spans="2:34" ht="16.5" customHeight="1" thickBot="1">
      <c r="B284" s="1066"/>
      <c r="C284" s="1067"/>
      <c r="D284" s="1068"/>
      <c r="E284" s="1069"/>
      <c r="F284" s="1070"/>
      <c r="G284" s="1071"/>
      <c r="H284" s="1072"/>
      <c r="I284" s="1072"/>
      <c r="J284" s="1073"/>
      <c r="K284" s="1072"/>
      <c r="L284" s="1072"/>
      <c r="M284" s="1072"/>
      <c r="N284" s="1074"/>
      <c r="O284" s="1072"/>
      <c r="P284" s="1072"/>
      <c r="Q284" s="1073"/>
      <c r="R284" s="1072"/>
      <c r="S284" s="1076"/>
      <c r="T284" s="1072"/>
      <c r="U284" s="1075"/>
      <c r="V284" s="1077"/>
      <c r="W284" s="1075"/>
      <c r="X284" s="1072"/>
      <c r="Y284" s="1073"/>
      <c r="Z284" s="1072"/>
      <c r="AA284" s="1069"/>
      <c r="AB284" s="1070"/>
      <c r="AC284" s="1073"/>
      <c r="AD284" s="1072"/>
      <c r="AE284" s="1078"/>
      <c r="AF284" s="1079"/>
      <c r="AG284" s="1080"/>
      <c r="AH284" s="1089"/>
    </row>
    <row r="285" spans="2:34" ht="16.5" customHeight="1">
      <c r="B285" s="1090"/>
      <c r="C285" s="1091"/>
      <c r="D285" s="1091">
        <v>1.0000000000000001E-33</v>
      </c>
      <c r="E285" s="1091"/>
      <c r="F285" s="1091"/>
      <c r="G285" s="1091"/>
      <c r="H285" s="1091"/>
      <c r="I285" s="1091"/>
      <c r="J285" s="1091"/>
      <c r="K285" s="1091"/>
      <c r="L285" s="1091"/>
      <c r="M285" s="1091"/>
      <c r="N285" s="1091">
        <v>1.0000000000000001E-33</v>
      </c>
      <c r="O285" s="1091"/>
      <c r="P285" s="1091"/>
      <c r="Q285" s="1091"/>
      <c r="R285" s="1091"/>
      <c r="S285" s="1091"/>
      <c r="T285" s="1091"/>
      <c r="U285" s="1091"/>
      <c r="V285" s="1091">
        <v>1.0000000000000001E-33</v>
      </c>
      <c r="W285" s="1091"/>
      <c r="X285" s="1091"/>
      <c r="Y285" s="1091"/>
      <c r="Z285" s="1091"/>
      <c r="AA285" s="1091"/>
      <c r="AB285" s="1091"/>
      <c r="AC285" s="1091"/>
      <c r="AD285" s="1091"/>
      <c r="AE285" s="1091"/>
      <c r="AF285" s="1091"/>
      <c r="AG285" s="1091"/>
      <c r="AH285" s="1089"/>
    </row>
    <row r="286" spans="2:34" ht="16.5" customHeight="1">
      <c r="B286" s="1092" t="s">
        <v>2890</v>
      </c>
      <c r="C286" s="1507" t="s">
        <v>2911</v>
      </c>
      <c r="D286" s="1507"/>
      <c r="E286" s="1507"/>
      <c r="F286" s="1507"/>
      <c r="G286" s="1507"/>
      <c r="H286" s="1507"/>
      <c r="I286" s="1507"/>
      <c r="J286" s="1507"/>
      <c r="K286" s="1507"/>
      <c r="L286" s="1507"/>
      <c r="M286" s="1507"/>
      <c r="N286" s="1507"/>
      <c r="O286" s="1507"/>
      <c r="P286" s="1507"/>
      <c r="Q286" s="1507"/>
      <c r="R286" s="1507"/>
      <c r="S286" s="1507"/>
      <c r="T286" s="1507"/>
      <c r="U286" s="1507"/>
      <c r="V286" s="1507"/>
      <c r="W286" s="1507"/>
      <c r="X286" s="1507"/>
      <c r="Y286" s="1507"/>
      <c r="Z286" s="1507"/>
      <c r="AA286" s="1507"/>
      <c r="AB286" s="1507"/>
      <c r="AC286" s="1507"/>
      <c r="AD286" s="1507"/>
      <c r="AE286" s="1507"/>
      <c r="AF286" s="1507"/>
      <c r="AG286" s="1507"/>
      <c r="AH286" s="1089"/>
    </row>
    <row r="287" spans="2:34" ht="16.5" customHeight="1" thickBot="1">
      <c r="B287" s="1093" t="s">
        <v>2892</v>
      </c>
      <c r="C287" s="1544" t="s">
        <v>2912</v>
      </c>
      <c r="D287" s="1544"/>
      <c r="E287" s="1544"/>
      <c r="F287" s="1544"/>
      <c r="G287" s="1544"/>
      <c r="H287" s="1544"/>
      <c r="I287" s="1544"/>
      <c r="J287" s="1544"/>
      <c r="K287" s="1544"/>
      <c r="L287" s="1544"/>
      <c r="M287" s="1544"/>
      <c r="N287" s="1544"/>
      <c r="O287" s="1544"/>
      <c r="P287" s="1544"/>
      <c r="Q287" s="1544"/>
      <c r="R287" s="1544"/>
      <c r="S287" s="1544"/>
      <c r="T287" s="1544"/>
      <c r="U287" s="1544"/>
      <c r="V287" s="1544"/>
      <c r="W287" s="1544"/>
      <c r="X287" s="1544"/>
      <c r="Y287" s="1544"/>
      <c r="Z287" s="1544"/>
      <c r="AA287" s="1544"/>
      <c r="AB287" s="1544"/>
      <c r="AC287" s="1544"/>
      <c r="AD287" s="1544"/>
      <c r="AE287" s="1544"/>
      <c r="AF287" s="1544"/>
      <c r="AG287" s="1544"/>
      <c r="AH287" s="1094"/>
    </row>
    <row r="288" spans="2:34" ht="16.5" customHeight="1">
      <c r="B288" s="1028" t="str">
        <f>+B267</f>
        <v>.</v>
      </c>
      <c r="C288" s="1028"/>
      <c r="D288" s="734"/>
      <c r="E288" s="734"/>
    </row>
    <row r="289" spans="2:34" ht="18.75" customHeight="1" thickBot="1">
      <c r="B289" s="1253"/>
      <c r="C289" s="1253"/>
      <c r="D289" s="1253"/>
      <c r="E289" s="1253"/>
      <c r="F289" s="1253"/>
      <c r="G289" s="1253"/>
      <c r="H289" s="1253"/>
      <c r="I289" s="1253"/>
      <c r="J289" s="1253"/>
      <c r="K289" s="1253"/>
      <c r="L289" s="1253"/>
      <c r="M289" s="1253"/>
    </row>
    <row r="290" spans="2:34" ht="34.5" customHeight="1">
      <c r="B290" s="1525" t="s">
        <v>2857</v>
      </c>
      <c r="C290" s="1526"/>
      <c r="D290" s="1526"/>
      <c r="E290" s="1526"/>
      <c r="F290" s="1526"/>
      <c r="G290" s="1526"/>
      <c r="H290" s="1526"/>
      <c r="I290" s="1526"/>
      <c r="J290" s="1526"/>
      <c r="K290" s="1526"/>
      <c r="L290" s="1526"/>
      <c r="M290" s="1526"/>
      <c r="N290" s="1526"/>
      <c r="O290" s="1526"/>
      <c r="P290" s="1526"/>
      <c r="Q290" s="1526"/>
      <c r="R290" s="1526"/>
      <c r="S290" s="1526"/>
      <c r="T290" s="1526"/>
      <c r="U290" s="1526"/>
      <c r="V290" s="1526"/>
      <c r="W290" s="1526"/>
      <c r="X290" s="1526"/>
      <c r="Y290" s="1526"/>
      <c r="Z290" s="1526"/>
      <c r="AA290" s="1526"/>
      <c r="AB290" s="1526"/>
      <c r="AC290" s="1526"/>
      <c r="AD290" s="1526"/>
      <c r="AE290" s="1526"/>
      <c r="AF290" s="1526"/>
      <c r="AG290" s="1526"/>
      <c r="AH290" s="1527"/>
    </row>
    <row r="291" spans="2:34" ht="15.75" customHeight="1">
      <c r="B291" s="1088"/>
      <c r="C291" s="1028"/>
      <c r="D291" s="734"/>
      <c r="E291" s="734"/>
      <c r="F291" s="457"/>
      <c r="G291" s="457"/>
      <c r="H291" s="457"/>
      <c r="I291" s="457"/>
      <c r="J291" s="457"/>
      <c r="K291" s="457"/>
      <c r="L291" s="457"/>
      <c r="M291" s="457"/>
      <c r="N291" s="457"/>
      <c r="O291" s="457"/>
      <c r="P291" s="457"/>
      <c r="Q291" s="457"/>
      <c r="R291" s="457"/>
      <c r="S291" s="457"/>
      <c r="T291" s="457"/>
      <c r="U291" s="457"/>
      <c r="V291" s="457"/>
      <c r="W291" s="457"/>
      <c r="X291" s="457"/>
      <c r="Y291" s="457"/>
      <c r="Z291" s="457"/>
      <c r="AA291" s="457"/>
      <c r="AB291" s="457"/>
      <c r="AC291" s="457"/>
      <c r="AD291" s="457"/>
      <c r="AE291" s="457"/>
      <c r="AF291" s="457"/>
      <c r="AG291" s="457"/>
      <c r="AH291" s="1089"/>
    </row>
    <row r="292" spans="2:34" ht="24.75" customHeight="1">
      <c r="B292" s="1031" t="s">
        <v>2858</v>
      </c>
      <c r="C292" s="1087" t="s">
        <v>2859</v>
      </c>
      <c r="D292" s="1087"/>
      <c r="E292" s="457"/>
      <c r="F292" s="457"/>
      <c r="G292" s="457"/>
      <c r="H292" s="457"/>
      <c r="J292" s="457"/>
      <c r="K292" s="457"/>
      <c r="L292" s="457"/>
      <c r="M292" s="457"/>
      <c r="N292" s="457"/>
      <c r="O292" s="457"/>
      <c r="P292" s="457"/>
      <c r="Q292" s="457"/>
      <c r="R292" s="457"/>
      <c r="S292" s="457"/>
      <c r="T292" s="457"/>
      <c r="U292" s="457"/>
      <c r="V292" s="457"/>
      <c r="W292" s="457"/>
      <c r="X292" s="457"/>
      <c r="Y292" s="457"/>
      <c r="Z292" s="457"/>
      <c r="AA292" s="457"/>
      <c r="AB292" s="457"/>
      <c r="AC292" s="457"/>
      <c r="AD292" s="457"/>
      <c r="AE292" s="457"/>
      <c r="AF292" s="457"/>
      <c r="AG292" s="457"/>
      <c r="AH292" s="1089"/>
    </row>
    <row r="293" spans="2:34" ht="16.5" customHeight="1" thickBot="1">
      <c r="B293" s="1031" t="s">
        <v>2860</v>
      </c>
      <c r="C293" s="1266">
        <v>41298</v>
      </c>
      <c r="D293" s="1266"/>
      <c r="E293" s="457"/>
      <c r="F293" s="457"/>
      <c r="G293" s="457"/>
      <c r="H293" s="457"/>
      <c r="J293" s="457"/>
      <c r="K293" s="457"/>
      <c r="L293" s="457"/>
      <c r="M293" s="457"/>
      <c r="N293" s="457"/>
      <c r="O293" s="457"/>
      <c r="P293" s="457"/>
      <c r="Q293" s="457"/>
      <c r="R293" s="457"/>
      <c r="S293" s="457"/>
      <c r="T293" s="457"/>
      <c r="U293" s="457"/>
      <c r="V293" s="457"/>
      <c r="W293" s="457"/>
      <c r="X293" s="457"/>
      <c r="Y293" s="457"/>
      <c r="Z293" s="457"/>
      <c r="AA293" s="457"/>
      <c r="AB293" s="457"/>
      <c r="AC293" s="457"/>
      <c r="AD293" s="457"/>
      <c r="AE293" s="457"/>
      <c r="AF293" s="457"/>
      <c r="AG293" s="457"/>
      <c r="AH293" s="1089"/>
    </row>
    <row r="294" spans="2:34" ht="132" customHeight="1" thickBot="1">
      <c r="B294" s="1088" t="s">
        <v>2861</v>
      </c>
      <c r="C294" s="1513" t="s">
        <v>2894</v>
      </c>
      <c r="D294" s="1514"/>
      <c r="E294" s="1514"/>
      <c r="F294" s="1514"/>
      <c r="G294" s="1515"/>
      <c r="H294" s="1029"/>
      <c r="J294" s="457"/>
      <c r="K294" s="457"/>
      <c r="L294" s="457"/>
      <c r="M294" s="457"/>
      <c r="N294" s="457"/>
      <c r="O294" s="457"/>
      <c r="P294" s="457"/>
      <c r="Q294" s="457"/>
      <c r="R294" s="457"/>
      <c r="S294" s="457"/>
      <c r="T294" s="457"/>
      <c r="U294" s="457"/>
      <c r="V294" s="457"/>
      <c r="W294" s="457"/>
      <c r="X294" s="457"/>
      <c r="Y294" s="457"/>
      <c r="Z294" s="457"/>
      <c r="AA294" s="457"/>
      <c r="AB294" s="457"/>
      <c r="AC294" s="457"/>
      <c r="AD294" s="457"/>
      <c r="AE294" s="457"/>
      <c r="AF294" s="457"/>
      <c r="AG294" s="457"/>
      <c r="AH294" s="1089"/>
    </row>
    <row r="295" spans="2:34" ht="42" customHeight="1" thickBot="1">
      <c r="B295" s="1511" t="s">
        <v>2862</v>
      </c>
      <c r="C295" s="1516" t="s">
        <v>2863</v>
      </c>
      <c r="D295" s="1511" t="s">
        <v>2864</v>
      </c>
      <c r="E295" s="1518" t="s">
        <v>2865</v>
      </c>
      <c r="F295" s="1519"/>
      <c r="G295" s="1519"/>
      <c r="H295" s="1519"/>
      <c r="I295" s="1519"/>
      <c r="J295" s="1519"/>
      <c r="K295" s="1519"/>
      <c r="L295" s="1519"/>
      <c r="M295" s="1519"/>
      <c r="N295" s="1519"/>
      <c r="O295" s="1519"/>
      <c r="P295" s="1519"/>
      <c r="Q295" s="1519"/>
      <c r="R295" s="1520"/>
      <c r="S295" s="1521" t="s">
        <v>2866</v>
      </c>
      <c r="T295" s="1522"/>
      <c r="U295" s="1522"/>
      <c r="V295" s="1522"/>
      <c r="W295" s="1522"/>
      <c r="X295" s="1522"/>
      <c r="Y295" s="1522"/>
      <c r="Z295" s="1523"/>
      <c r="AA295" s="1518" t="s">
        <v>2867</v>
      </c>
      <c r="AB295" s="1519"/>
      <c r="AC295" s="1519"/>
      <c r="AD295" s="1520"/>
      <c r="AE295" s="1533" t="s">
        <v>2868</v>
      </c>
      <c r="AF295" s="1534"/>
      <c r="AG295" s="1535"/>
      <c r="AH295" s="1089"/>
    </row>
    <row r="296" spans="2:34" ht="42" customHeight="1" thickBot="1">
      <c r="B296" s="1512"/>
      <c r="C296" s="1517"/>
      <c r="D296" s="1512"/>
      <c r="E296" s="1511" t="s">
        <v>2869</v>
      </c>
      <c r="F296" s="1539" t="s">
        <v>2870</v>
      </c>
      <c r="G296" s="1539" t="s">
        <v>2871</v>
      </c>
      <c r="H296" s="1521" t="s">
        <v>2872</v>
      </c>
      <c r="I296" s="1523"/>
      <c r="J296" s="1521" t="s">
        <v>2873</v>
      </c>
      <c r="K296" s="1523"/>
      <c r="L296" s="1521" t="s">
        <v>2874</v>
      </c>
      <c r="M296" s="1523"/>
      <c r="N296" s="1530" t="s">
        <v>2875</v>
      </c>
      <c r="O296" s="1531"/>
      <c r="P296" s="1522" t="s">
        <v>2876</v>
      </c>
      <c r="Q296" s="1522"/>
      <c r="R296" s="1523"/>
      <c r="S296" s="1539" t="s">
        <v>2872</v>
      </c>
      <c r="T296" s="1539" t="s">
        <v>2873</v>
      </c>
      <c r="U296" s="1539" t="s">
        <v>2874</v>
      </c>
      <c r="V296" s="1522" t="s">
        <v>2875</v>
      </c>
      <c r="W296" s="1522"/>
      <c r="X296" s="1521" t="s">
        <v>2876</v>
      </c>
      <c r="Y296" s="1522"/>
      <c r="Z296" s="1523"/>
      <c r="AA296" s="1511" t="s">
        <v>2869</v>
      </c>
      <c r="AB296" s="1511" t="s">
        <v>2877</v>
      </c>
      <c r="AC296" s="1511" t="s">
        <v>2878</v>
      </c>
      <c r="AD296" s="1511" t="s">
        <v>2879</v>
      </c>
      <c r="AE296" s="1536"/>
      <c r="AF296" s="1537"/>
      <c r="AG296" s="1538"/>
      <c r="AH296" s="1089"/>
    </row>
    <row r="297" spans="2:34" ht="42" customHeight="1" thickBot="1">
      <c r="B297" s="1541"/>
      <c r="C297" s="1542"/>
      <c r="D297" s="1541"/>
      <c r="E297" s="1541"/>
      <c r="F297" s="1543"/>
      <c r="G297" s="1543"/>
      <c r="H297" s="1033" t="s">
        <v>2880</v>
      </c>
      <c r="I297" s="1033" t="s">
        <v>2881</v>
      </c>
      <c r="J297" s="1033" t="s">
        <v>2880</v>
      </c>
      <c r="K297" s="1033" t="s">
        <v>2881</v>
      </c>
      <c r="L297" s="1033" t="s">
        <v>2880</v>
      </c>
      <c r="M297" s="1033" t="s">
        <v>2881</v>
      </c>
      <c r="N297" s="1034" t="s">
        <v>306</v>
      </c>
      <c r="O297" s="1035" t="s">
        <v>2882</v>
      </c>
      <c r="P297" s="1036" t="s">
        <v>2883</v>
      </c>
      <c r="Q297" s="1036" t="s">
        <v>2884</v>
      </c>
      <c r="R297" s="1035" t="s">
        <v>2885</v>
      </c>
      <c r="S297" s="1543"/>
      <c r="T297" s="1543"/>
      <c r="U297" s="1543"/>
      <c r="V297" s="1037" t="s">
        <v>306</v>
      </c>
      <c r="W297" s="1038" t="s">
        <v>2882</v>
      </c>
      <c r="X297" s="1035" t="s">
        <v>2883</v>
      </c>
      <c r="Y297" s="1039" t="s">
        <v>2884</v>
      </c>
      <c r="Z297" s="1035" t="s">
        <v>2885</v>
      </c>
      <c r="AA297" s="1541"/>
      <c r="AB297" s="1541"/>
      <c r="AC297" s="1541"/>
      <c r="AD297" s="1541"/>
      <c r="AE297" s="1040" t="s">
        <v>307</v>
      </c>
      <c r="AF297" s="1040" t="s">
        <v>2886</v>
      </c>
      <c r="AG297" s="1040" t="s">
        <v>2887</v>
      </c>
      <c r="AH297" s="1089"/>
    </row>
    <row r="298" spans="2:34" ht="16.5" customHeight="1" thickBot="1">
      <c r="B298" s="1367" t="s">
        <v>2859</v>
      </c>
      <c r="C298" s="1121">
        <v>71</v>
      </c>
      <c r="D298" s="1293"/>
      <c r="E298" s="1378">
        <v>3</v>
      </c>
      <c r="F298" s="1125">
        <v>375</v>
      </c>
      <c r="G298" s="1327">
        <v>0</v>
      </c>
      <c r="H298" s="1328">
        <v>8.0000000000000002E-3</v>
      </c>
      <c r="I298" s="1379">
        <v>2.8500000000000001E-2</v>
      </c>
      <c r="J298" s="1380">
        <v>8.0000000000000002E-3</v>
      </c>
      <c r="K298" s="1379">
        <v>2.8500000000000001E-2</v>
      </c>
      <c r="L298" s="1329"/>
      <c r="M298" s="1329"/>
      <c r="N298" s="1121" t="s">
        <v>2888</v>
      </c>
      <c r="O298" s="1329"/>
      <c r="P298" s="1333">
        <v>0.14499999999999999</v>
      </c>
      <c r="Q298" s="1333">
        <v>0.14499999999999999</v>
      </c>
      <c r="R298" s="1331">
        <v>0.12</v>
      </c>
      <c r="S298" s="1330"/>
      <c r="T298" s="1329"/>
      <c r="U298" s="1331"/>
      <c r="V298" s="1332"/>
      <c r="W298" s="1331"/>
      <c r="X298" s="1329"/>
      <c r="Y298" s="1333"/>
      <c r="Z298" s="1329"/>
      <c r="AA298" s="1326"/>
      <c r="AB298" s="1125"/>
      <c r="AC298" s="1333"/>
      <c r="AD298" s="1329"/>
      <c r="AE298" s="1364" t="s">
        <v>2889</v>
      </c>
      <c r="AF298" s="1122"/>
      <c r="AG298" s="1331"/>
      <c r="AH298" s="1089"/>
    </row>
    <row r="299" spans="2:34" ht="16.5" customHeight="1">
      <c r="B299" s="1090"/>
      <c r="C299" s="1091"/>
      <c r="D299" s="1091">
        <v>1.0000000000000001E-33</v>
      </c>
      <c r="E299" s="1091"/>
      <c r="F299" s="1091"/>
      <c r="G299" s="1091"/>
      <c r="H299" s="1091"/>
      <c r="I299" s="1091"/>
      <c r="J299" s="1091"/>
      <c r="K299" s="1091"/>
      <c r="L299" s="1091"/>
      <c r="M299" s="1091"/>
      <c r="N299" s="1091">
        <v>1.0000000000000001E-33</v>
      </c>
      <c r="O299" s="1091"/>
      <c r="P299" s="1091"/>
      <c r="Q299" s="1091"/>
      <c r="R299" s="1091"/>
      <c r="S299" s="1091"/>
      <c r="T299" s="1091"/>
      <c r="U299" s="1091"/>
      <c r="V299" s="1091">
        <v>1.0000000000000001E-33</v>
      </c>
      <c r="W299" s="1091"/>
      <c r="X299" s="1091"/>
      <c r="Y299" s="1091"/>
      <c r="Z299" s="1091"/>
      <c r="AA299" s="1091"/>
      <c r="AB299" s="1091"/>
      <c r="AC299" s="1091"/>
      <c r="AD299" s="1091"/>
      <c r="AE299" s="1091"/>
      <c r="AF299" s="1091"/>
      <c r="AG299" s="1091"/>
      <c r="AH299" s="1089"/>
    </row>
    <row r="300" spans="2:34" ht="16.5" customHeight="1">
      <c r="B300" s="1092" t="s">
        <v>2890</v>
      </c>
      <c r="C300" s="1507" t="s">
        <v>2891</v>
      </c>
      <c r="D300" s="1507"/>
      <c r="E300" s="1507"/>
      <c r="F300" s="1507"/>
      <c r="G300" s="1507"/>
      <c r="H300" s="1507"/>
      <c r="I300" s="1507"/>
      <c r="J300" s="1507"/>
      <c r="K300" s="1507"/>
      <c r="L300" s="1507"/>
      <c r="M300" s="1507"/>
      <c r="N300" s="1507"/>
      <c r="O300" s="1507"/>
      <c r="P300" s="1507"/>
      <c r="Q300" s="1507"/>
      <c r="R300" s="1507"/>
      <c r="S300" s="1507"/>
      <c r="T300" s="1507"/>
      <c r="U300" s="1507"/>
      <c r="V300" s="1507"/>
      <c r="W300" s="1507"/>
      <c r="X300" s="1507"/>
      <c r="Y300" s="1507"/>
      <c r="Z300" s="1507"/>
      <c r="AA300" s="1507"/>
      <c r="AB300" s="1507"/>
      <c r="AC300" s="1507"/>
      <c r="AD300" s="1507"/>
      <c r="AE300" s="1507"/>
      <c r="AF300" s="1507"/>
      <c r="AG300" s="1507"/>
      <c r="AH300" s="1089"/>
    </row>
    <row r="301" spans="2:34" ht="16.5" customHeight="1" thickBot="1">
      <c r="B301" s="1093" t="s">
        <v>2892</v>
      </c>
      <c r="C301" s="1544" t="s">
        <v>2893</v>
      </c>
      <c r="D301" s="1544"/>
      <c r="E301" s="1544"/>
      <c r="F301" s="1544"/>
      <c r="G301" s="1544"/>
      <c r="H301" s="1544"/>
      <c r="I301" s="1544"/>
      <c r="J301" s="1544"/>
      <c r="K301" s="1544"/>
      <c r="L301" s="1544"/>
      <c r="M301" s="1544"/>
      <c r="N301" s="1544"/>
      <c r="O301" s="1544"/>
      <c r="P301" s="1544"/>
      <c r="Q301" s="1544"/>
      <c r="R301" s="1544"/>
      <c r="S301" s="1544"/>
      <c r="T301" s="1544"/>
      <c r="U301" s="1544"/>
      <c r="V301" s="1544"/>
      <c r="W301" s="1544"/>
      <c r="X301" s="1544"/>
      <c r="Y301" s="1544"/>
      <c r="Z301" s="1544"/>
      <c r="AA301" s="1544"/>
      <c r="AB301" s="1544"/>
      <c r="AC301" s="1544"/>
      <c r="AD301" s="1544"/>
      <c r="AE301" s="1544"/>
      <c r="AF301" s="1544"/>
      <c r="AG301" s="1544"/>
      <c r="AH301" s="1094"/>
    </row>
    <row r="302" spans="2:34" ht="16.5" customHeight="1">
      <c r="B302" s="1028" t="str">
        <f>+B288</f>
        <v>.</v>
      </c>
      <c r="C302" s="1028"/>
      <c r="D302" s="734"/>
      <c r="E302" s="734"/>
    </row>
    <row r="303" spans="2:34" ht="18.75" customHeight="1" thickBot="1">
      <c r="B303" s="1253"/>
      <c r="C303" s="1253"/>
      <c r="D303" s="1253"/>
      <c r="E303" s="1253"/>
      <c r="F303" s="1253"/>
      <c r="G303" s="1253"/>
      <c r="H303" s="1253"/>
      <c r="I303" s="1253"/>
      <c r="J303" s="1253"/>
      <c r="K303" s="1253"/>
      <c r="L303" s="1253"/>
      <c r="M303" s="1253"/>
    </row>
    <row r="304" spans="2:34" ht="18" customHeight="1" thickTop="1">
      <c r="B304" s="738"/>
      <c r="C304" s="739"/>
      <c r="D304" s="1603" t="s">
        <v>2856</v>
      </c>
      <c r="E304" s="1603"/>
      <c r="F304" s="1603"/>
      <c r="G304" s="1603"/>
      <c r="H304" s="1603"/>
      <c r="I304" s="1603"/>
      <c r="J304" s="1603"/>
      <c r="K304" s="1603"/>
      <c r="L304" s="1603"/>
      <c r="M304" s="1553" t="s">
        <v>238</v>
      </c>
      <c r="N304" s="1554"/>
      <c r="O304" s="1554"/>
      <c r="P304" s="1554"/>
      <c r="Q304" s="1268"/>
    </row>
    <row r="305" spans="2:17" ht="15">
      <c r="B305" s="740" t="s">
        <v>1113</v>
      </c>
      <c r="C305" s="741" t="s">
        <v>392</v>
      </c>
      <c r="D305" s="741" t="s">
        <v>1114</v>
      </c>
      <c r="E305" s="741" t="s">
        <v>1115</v>
      </c>
      <c r="F305" s="741" t="s">
        <v>1116</v>
      </c>
      <c r="G305" s="741" t="s">
        <v>1117</v>
      </c>
      <c r="H305" s="741" t="s">
        <v>1118</v>
      </c>
      <c r="I305" s="741" t="s">
        <v>1119</v>
      </c>
      <c r="J305" s="741" t="s">
        <v>310</v>
      </c>
      <c r="K305" s="741" t="s">
        <v>1120</v>
      </c>
      <c r="L305" s="741" t="s">
        <v>702</v>
      </c>
      <c r="M305" s="742">
        <v>2009</v>
      </c>
      <c r="N305" s="742">
        <v>2010</v>
      </c>
      <c r="O305" s="743">
        <v>2011</v>
      </c>
      <c r="P305" s="744">
        <v>2012</v>
      </c>
      <c r="Q305" s="1269"/>
    </row>
    <row r="306" spans="2:17" ht="15" customHeight="1">
      <c r="B306" s="479" t="s">
        <v>1121</v>
      </c>
      <c r="C306" s="480"/>
      <c r="D306" s="481"/>
      <c r="E306" s="481"/>
      <c r="F306" s="481"/>
      <c r="G306" s="481"/>
      <c r="H306" s="481"/>
      <c r="I306" s="481"/>
      <c r="J306" s="481"/>
      <c r="K306" s="481"/>
      <c r="L306" s="481"/>
      <c r="M306" s="481"/>
      <c r="N306" s="482"/>
      <c r="O306" s="482"/>
      <c r="P306" s="483"/>
      <c r="Q306" s="457"/>
    </row>
    <row r="307" spans="2:17" ht="12" customHeight="1">
      <c r="B307" s="484" t="s">
        <v>1122</v>
      </c>
      <c r="C307" s="485"/>
      <c r="D307" s="481"/>
      <c r="E307" s="481"/>
      <c r="F307" s="481"/>
      <c r="G307" s="481"/>
      <c r="H307" s="481"/>
      <c r="I307" s="481"/>
      <c r="J307" s="481"/>
      <c r="K307" s="481"/>
      <c r="L307" s="481"/>
      <c r="M307" s="481"/>
      <c r="N307" s="482"/>
      <c r="O307" s="482"/>
      <c r="P307" s="483"/>
      <c r="Q307" s="457"/>
    </row>
    <row r="308" spans="2:17" ht="12" customHeight="1">
      <c r="B308" s="392" t="s">
        <v>1123</v>
      </c>
      <c r="C308" s="486"/>
      <c r="D308" s="487">
        <v>32</v>
      </c>
      <c r="E308" s="487">
        <v>30</v>
      </c>
      <c r="F308" s="487">
        <v>30</v>
      </c>
      <c r="G308" s="487">
        <v>30</v>
      </c>
      <c r="H308" s="487">
        <v>30</v>
      </c>
      <c r="I308" s="487">
        <v>30</v>
      </c>
      <c r="J308" s="487">
        <v>30</v>
      </c>
      <c r="K308" s="487">
        <v>30</v>
      </c>
      <c r="L308" s="487">
        <v>30</v>
      </c>
      <c r="M308" s="488">
        <v>30</v>
      </c>
      <c r="N308" s="487">
        <v>30</v>
      </c>
      <c r="O308" s="487">
        <v>30</v>
      </c>
      <c r="P308" s="489">
        <v>30</v>
      </c>
      <c r="Q308" s="1270"/>
    </row>
    <row r="309" spans="2:17" ht="12" customHeight="1">
      <c r="B309" s="392" t="s">
        <v>1124</v>
      </c>
      <c r="C309" s="486"/>
      <c r="D309" s="487">
        <v>64</v>
      </c>
      <c r="E309" s="487">
        <v>60</v>
      </c>
      <c r="F309" s="487">
        <v>60</v>
      </c>
      <c r="G309" s="487">
        <v>60</v>
      </c>
      <c r="H309" s="487">
        <v>60</v>
      </c>
      <c r="I309" s="487">
        <v>60</v>
      </c>
      <c r="J309" s="487">
        <v>60</v>
      </c>
      <c r="K309" s="487">
        <v>60</v>
      </c>
      <c r="L309" s="487">
        <v>60</v>
      </c>
      <c r="M309" s="488">
        <v>60</v>
      </c>
      <c r="N309" s="487">
        <v>60</v>
      </c>
      <c r="O309" s="487">
        <v>60</v>
      </c>
      <c r="P309" s="489">
        <v>60</v>
      </c>
      <c r="Q309" s="1270"/>
    </row>
    <row r="310" spans="2:17" ht="12" customHeight="1">
      <c r="B310" s="392" t="s">
        <v>1125</v>
      </c>
      <c r="C310" s="486"/>
      <c r="D310" s="487">
        <v>140</v>
      </c>
      <c r="E310" s="487">
        <v>60</v>
      </c>
      <c r="F310" s="487">
        <v>60</v>
      </c>
      <c r="G310" s="487">
        <v>60</v>
      </c>
      <c r="H310" s="487">
        <v>60</v>
      </c>
      <c r="I310" s="487">
        <v>60</v>
      </c>
      <c r="J310" s="487">
        <v>60</v>
      </c>
      <c r="K310" s="487">
        <v>60</v>
      </c>
      <c r="L310" s="487">
        <v>60</v>
      </c>
      <c r="M310" s="488">
        <v>60</v>
      </c>
      <c r="N310" s="487">
        <v>60</v>
      </c>
      <c r="O310" s="487">
        <v>60</v>
      </c>
      <c r="P310" s="489">
        <v>60</v>
      </c>
      <c r="Q310" s="1270"/>
    </row>
    <row r="311" spans="2:17" ht="12" customHeight="1">
      <c r="B311" s="490" t="s">
        <v>1126</v>
      </c>
      <c r="C311" s="491" t="s">
        <v>1031</v>
      </c>
      <c r="D311" s="492"/>
      <c r="E311" s="493"/>
      <c r="F311" s="493"/>
      <c r="G311" s="493"/>
      <c r="H311" s="493"/>
      <c r="I311" s="493"/>
      <c r="J311" s="493"/>
      <c r="K311" s="493"/>
      <c r="L311" s="493"/>
      <c r="M311" s="493"/>
      <c r="N311" s="487"/>
      <c r="O311" s="487"/>
      <c r="P311" s="489"/>
      <c r="Q311" s="1270"/>
    </row>
    <row r="312" spans="2:17" ht="12" customHeight="1">
      <c r="B312" s="392" t="s">
        <v>1123</v>
      </c>
      <c r="C312" s="486"/>
      <c r="D312" s="487">
        <v>0.8</v>
      </c>
      <c r="E312" s="487">
        <v>0.93</v>
      </c>
      <c r="F312" s="487">
        <v>0.93</v>
      </c>
      <c r="G312" s="487">
        <v>0.93</v>
      </c>
      <c r="H312" s="487">
        <v>0.93</v>
      </c>
      <c r="I312" s="487">
        <v>0.93</v>
      </c>
      <c r="J312" s="487">
        <v>0.93</v>
      </c>
      <c r="K312" s="487">
        <v>0.93</v>
      </c>
      <c r="L312" s="487">
        <v>0.93</v>
      </c>
      <c r="M312" s="488">
        <v>0.93</v>
      </c>
      <c r="N312" s="487">
        <v>0.93</v>
      </c>
      <c r="O312" s="487">
        <v>0.93</v>
      </c>
      <c r="P312" s="489">
        <v>3</v>
      </c>
      <c r="Q312" s="1270"/>
    </row>
    <row r="313" spans="2:17" ht="12" customHeight="1">
      <c r="B313" s="392" t="s">
        <v>1124</v>
      </c>
      <c r="C313" s="486"/>
      <c r="D313" s="487">
        <v>2</v>
      </c>
      <c r="E313" s="487">
        <v>6.2</v>
      </c>
      <c r="F313" s="487">
        <v>6.2</v>
      </c>
      <c r="G313" s="487">
        <v>6.2</v>
      </c>
      <c r="H313" s="487">
        <v>6.2</v>
      </c>
      <c r="I313" s="487">
        <v>6.2</v>
      </c>
      <c r="J313" s="487">
        <v>6.2</v>
      </c>
      <c r="K313" s="487">
        <v>6.2</v>
      </c>
      <c r="L313" s="487">
        <v>6.2</v>
      </c>
      <c r="M313" s="488">
        <v>6.2</v>
      </c>
      <c r="N313" s="487">
        <v>6.2</v>
      </c>
      <c r="O313" s="487">
        <v>6.2</v>
      </c>
      <c r="P313" s="489">
        <v>6.2</v>
      </c>
      <c r="Q313" s="1270"/>
    </row>
    <row r="314" spans="2:17" ht="12" customHeight="1">
      <c r="B314" s="392" t="s">
        <v>1125</v>
      </c>
      <c r="C314" s="486"/>
      <c r="D314" s="487">
        <v>4</v>
      </c>
      <c r="E314" s="487">
        <v>12</v>
      </c>
      <c r="F314" s="487">
        <v>12</v>
      </c>
      <c r="G314" s="487">
        <v>12</v>
      </c>
      <c r="H314" s="487">
        <v>12</v>
      </c>
      <c r="I314" s="487">
        <v>12</v>
      </c>
      <c r="J314" s="487">
        <v>12</v>
      </c>
      <c r="K314" s="487">
        <v>12</v>
      </c>
      <c r="L314" s="487">
        <v>12</v>
      </c>
      <c r="M314" s="488">
        <v>12</v>
      </c>
      <c r="N314" s="494">
        <v>12</v>
      </c>
      <c r="O314" s="494">
        <v>12</v>
      </c>
      <c r="P314" s="495">
        <v>12</v>
      </c>
      <c r="Q314" s="1271"/>
    </row>
    <row r="315" spans="2:17" ht="12" customHeight="1">
      <c r="B315" s="490" t="s">
        <v>1127</v>
      </c>
      <c r="C315" s="491" t="s">
        <v>1032</v>
      </c>
      <c r="D315" s="492"/>
      <c r="E315" s="493"/>
      <c r="F315" s="493"/>
      <c r="G315" s="493"/>
      <c r="H315" s="493"/>
      <c r="I315" s="493"/>
      <c r="J315" s="493"/>
      <c r="K315" s="493"/>
      <c r="L315" s="493"/>
      <c r="M315" s="493"/>
      <c r="N315" s="487"/>
      <c r="O315" s="487"/>
      <c r="P315" s="489"/>
      <c r="Q315" s="1270"/>
    </row>
    <row r="316" spans="2:17" ht="12" customHeight="1">
      <c r="B316" s="490" t="s">
        <v>1128</v>
      </c>
      <c r="C316" s="491"/>
      <c r="D316" s="492"/>
      <c r="E316" s="493"/>
      <c r="F316" s="493"/>
      <c r="G316" s="493"/>
      <c r="H316" s="493"/>
      <c r="I316" s="493"/>
      <c r="J316" s="493"/>
      <c r="K316" s="493"/>
      <c r="L316" s="493"/>
      <c r="M316" s="493"/>
      <c r="N316" s="487"/>
      <c r="O316" s="487"/>
      <c r="P316" s="489"/>
      <c r="Q316" s="1270"/>
    </row>
    <row r="317" spans="2:17" ht="12" customHeight="1">
      <c r="B317" s="392" t="s">
        <v>1123</v>
      </c>
      <c r="C317" s="486"/>
      <c r="D317" s="487">
        <v>2E-3</v>
      </c>
      <c r="E317" s="487">
        <v>2.3E-3</v>
      </c>
      <c r="F317" s="487">
        <v>2.3E-3</v>
      </c>
      <c r="G317" s="487">
        <v>2.3E-3</v>
      </c>
      <c r="H317" s="487">
        <v>2.3E-3</v>
      </c>
      <c r="I317" s="487">
        <v>2.3E-3</v>
      </c>
      <c r="J317" s="487">
        <v>2.3E-3</v>
      </c>
      <c r="K317" s="487">
        <v>2.3E-3</v>
      </c>
      <c r="L317" s="487">
        <v>2.3E-3</v>
      </c>
      <c r="M317" s="488">
        <v>2.3E-3</v>
      </c>
      <c r="N317" s="487">
        <v>2.3E-3</v>
      </c>
      <c r="O317" s="487">
        <v>2.3E-3</v>
      </c>
      <c r="P317" s="489"/>
      <c r="Q317" s="1270"/>
    </row>
    <row r="318" spans="2:17" ht="12" customHeight="1">
      <c r="B318" s="392" t="s">
        <v>2628</v>
      </c>
      <c r="C318" s="486"/>
      <c r="D318" s="487"/>
      <c r="E318" s="487"/>
      <c r="F318" s="487"/>
      <c r="G318" s="487"/>
      <c r="H318" s="487"/>
      <c r="I318" s="487"/>
      <c r="J318" s="487"/>
      <c r="K318" s="487"/>
      <c r="L318" s="487"/>
      <c r="M318" s="488"/>
      <c r="N318" s="487"/>
      <c r="O318" s="487"/>
      <c r="P318" s="489">
        <v>8.0000000000000002E-3</v>
      </c>
      <c r="Q318" s="1270"/>
    </row>
    <row r="319" spans="2:17" ht="12" customHeight="1">
      <c r="B319" s="392" t="s">
        <v>2629</v>
      </c>
      <c r="C319" s="486"/>
      <c r="D319" s="487"/>
      <c r="E319" s="487"/>
      <c r="F319" s="487"/>
      <c r="G319" s="487"/>
      <c r="H319" s="487"/>
      <c r="I319" s="487"/>
      <c r="J319" s="487"/>
      <c r="K319" s="487"/>
      <c r="L319" s="487"/>
      <c r="M319" s="488"/>
      <c r="N319" s="487"/>
      <c r="O319" s="487"/>
      <c r="P319" s="489">
        <v>2.8000000000000001E-2</v>
      </c>
      <c r="Q319" s="1270"/>
    </row>
    <row r="320" spans="2:17" ht="12" customHeight="1">
      <c r="B320" s="392" t="s">
        <v>1124</v>
      </c>
      <c r="C320" s="486"/>
      <c r="D320" s="487">
        <v>2E-3</v>
      </c>
      <c r="E320" s="487">
        <v>0.01</v>
      </c>
      <c r="F320" s="487">
        <v>0.01</v>
      </c>
      <c r="G320" s="487">
        <v>0.01</v>
      </c>
      <c r="H320" s="487">
        <v>0.01</v>
      </c>
      <c r="I320" s="487">
        <v>0.01</v>
      </c>
      <c r="J320" s="487">
        <v>0.01</v>
      </c>
      <c r="K320" s="487">
        <v>0.01</v>
      </c>
      <c r="L320" s="487">
        <v>0.01</v>
      </c>
      <c r="M320" s="488">
        <v>0.01</v>
      </c>
      <c r="N320" s="487">
        <v>0.01</v>
      </c>
      <c r="O320" s="487">
        <v>0.01</v>
      </c>
      <c r="P320" s="489"/>
      <c r="Q320" s="1270"/>
    </row>
    <row r="321" spans="2:17" ht="12" customHeight="1">
      <c r="B321" s="392" t="s">
        <v>1255</v>
      </c>
      <c r="C321" s="486"/>
      <c r="D321" s="487"/>
      <c r="E321" s="487"/>
      <c r="F321" s="487"/>
      <c r="G321" s="487"/>
      <c r="H321" s="487"/>
      <c r="I321" s="487"/>
      <c r="J321" s="487"/>
      <c r="K321" s="487"/>
      <c r="L321" s="487"/>
      <c r="M321" s="488"/>
      <c r="N321" s="487"/>
      <c r="O321" s="487"/>
      <c r="P321" s="489">
        <v>0.01</v>
      </c>
      <c r="Q321" s="1270"/>
    </row>
    <row r="322" spans="2:17" ht="12" customHeight="1">
      <c r="B322" s="392" t="s">
        <v>1257</v>
      </c>
      <c r="C322" s="486"/>
      <c r="D322" s="487"/>
      <c r="E322" s="487"/>
      <c r="F322" s="487"/>
      <c r="G322" s="487"/>
      <c r="H322" s="487"/>
      <c r="I322" s="487"/>
      <c r="J322" s="487"/>
      <c r="K322" s="487"/>
      <c r="L322" s="487"/>
      <c r="M322" s="488"/>
      <c r="N322" s="487"/>
      <c r="O322" s="487"/>
      <c r="P322" s="489">
        <v>1.7000000000000001E-2</v>
      </c>
      <c r="Q322" s="1270"/>
    </row>
    <row r="323" spans="2:17" ht="12" customHeight="1">
      <c r="B323" s="392" t="s">
        <v>1125</v>
      </c>
      <c r="C323" s="486"/>
      <c r="D323" s="487">
        <v>0.01</v>
      </c>
      <c r="E323" s="487">
        <v>2.4E-2</v>
      </c>
      <c r="F323" s="487">
        <v>2.4E-2</v>
      </c>
      <c r="G323" s="487">
        <v>2.4E-2</v>
      </c>
      <c r="H323" s="487">
        <v>2.4E-2</v>
      </c>
      <c r="I323" s="487">
        <v>2.4E-2</v>
      </c>
      <c r="J323" s="487">
        <v>2.4E-2</v>
      </c>
      <c r="K323" s="487">
        <v>2.4E-2</v>
      </c>
      <c r="L323" s="487">
        <v>2.4E-2</v>
      </c>
      <c r="M323" s="488">
        <v>2.4E-2</v>
      </c>
      <c r="N323" s="487">
        <v>2.4E-2</v>
      </c>
      <c r="O323" s="487">
        <v>2.4E-2</v>
      </c>
      <c r="P323" s="489"/>
      <c r="Q323" s="1270"/>
    </row>
    <row r="324" spans="2:17" ht="12" customHeight="1">
      <c r="B324" s="392" t="s">
        <v>1256</v>
      </c>
      <c r="C324" s="486"/>
      <c r="D324" s="487"/>
      <c r="E324" s="487"/>
      <c r="F324" s="487"/>
      <c r="G324" s="487"/>
      <c r="H324" s="487"/>
      <c r="I324" s="487"/>
      <c r="J324" s="487"/>
      <c r="K324" s="487"/>
      <c r="L324" s="487"/>
      <c r="M324" s="488"/>
      <c r="N324" s="487"/>
      <c r="O324" s="487"/>
      <c r="P324" s="489">
        <v>2.4E-2</v>
      </c>
      <c r="Q324" s="1270"/>
    </row>
    <row r="325" spans="2:17" ht="12" customHeight="1">
      <c r="B325" s="392" t="s">
        <v>1258</v>
      </c>
      <c r="C325" s="486"/>
      <c r="D325" s="496"/>
      <c r="E325" s="496"/>
      <c r="F325" s="496"/>
      <c r="G325" s="496"/>
      <c r="H325" s="496"/>
      <c r="I325" s="496"/>
      <c r="J325" s="496"/>
      <c r="K325" s="496"/>
      <c r="L325" s="496"/>
      <c r="M325" s="492"/>
      <c r="N325" s="487">
        <v>2.8000000000000001E-2</v>
      </c>
      <c r="O325" s="487">
        <v>2.8000000000000001E-2</v>
      </c>
      <c r="P325" s="489">
        <v>2.8000000000000001E-2</v>
      </c>
      <c r="Q325" s="1270"/>
    </row>
    <row r="326" spans="2:17" ht="12" customHeight="1">
      <c r="B326" s="490" t="s">
        <v>1129</v>
      </c>
      <c r="C326" s="491" t="s">
        <v>1032</v>
      </c>
      <c r="D326" s="492"/>
      <c r="E326" s="493"/>
      <c r="F326" s="493"/>
      <c r="G326" s="493"/>
      <c r="H326" s="493"/>
      <c r="I326" s="493"/>
      <c r="J326" s="493"/>
      <c r="K326" s="493"/>
      <c r="L326" s="493"/>
      <c r="M326" s="493"/>
      <c r="N326" s="487"/>
      <c r="O326" s="487"/>
      <c r="P326" s="489"/>
      <c r="Q326" s="1270"/>
    </row>
    <row r="327" spans="2:17" ht="12" customHeight="1">
      <c r="B327" s="392" t="s">
        <v>1123</v>
      </c>
      <c r="C327" s="497"/>
      <c r="D327" s="487">
        <v>4.0000000000000001E-3</v>
      </c>
      <c r="E327" s="487">
        <v>6.0000000000000001E-3</v>
      </c>
      <c r="F327" s="487">
        <v>6.0000000000000001E-3</v>
      </c>
      <c r="G327" s="487">
        <v>6.0000000000000001E-3</v>
      </c>
      <c r="H327" s="487">
        <v>6.0000000000000001E-3</v>
      </c>
      <c r="I327" s="487">
        <v>6.0000000000000001E-3</v>
      </c>
      <c r="J327" s="487">
        <v>6.0000000000000001E-3</v>
      </c>
      <c r="K327" s="487">
        <v>6.0000000000000001E-3</v>
      </c>
      <c r="L327" s="487">
        <v>6.0000000000000001E-3</v>
      </c>
      <c r="M327" s="488">
        <v>6.0000000000000001E-3</v>
      </c>
      <c r="N327" s="487">
        <v>6.0000000000000001E-3</v>
      </c>
      <c r="O327" s="487">
        <v>6.0000000000000001E-3</v>
      </c>
      <c r="P327" s="489"/>
      <c r="Q327" s="1270"/>
    </row>
    <row r="328" spans="2:17" ht="12" customHeight="1">
      <c r="B328" s="392" t="s">
        <v>1124</v>
      </c>
      <c r="C328" s="497"/>
      <c r="D328" s="487">
        <v>4.0000000000000001E-3</v>
      </c>
      <c r="E328" s="487">
        <v>0.02</v>
      </c>
      <c r="F328" s="487">
        <v>0.02</v>
      </c>
      <c r="G328" s="487">
        <v>0.02</v>
      </c>
      <c r="H328" s="487">
        <v>0.02</v>
      </c>
      <c r="I328" s="487">
        <v>0.02</v>
      </c>
      <c r="J328" s="487">
        <v>0.02</v>
      </c>
      <c r="K328" s="487">
        <v>0.02</v>
      </c>
      <c r="L328" s="487">
        <v>0.02</v>
      </c>
      <c r="M328" s="488">
        <v>0.02</v>
      </c>
      <c r="N328" s="487">
        <v>0.02</v>
      </c>
      <c r="O328" s="487">
        <v>0.02</v>
      </c>
      <c r="P328" s="489"/>
      <c r="Q328" s="1270"/>
    </row>
    <row r="329" spans="2:17" ht="12" customHeight="1">
      <c r="B329" s="392" t="s">
        <v>1125</v>
      </c>
      <c r="C329" s="497"/>
      <c r="D329" s="487">
        <v>0.02</v>
      </c>
      <c r="E329" s="487">
        <v>5.6000000000000001E-2</v>
      </c>
      <c r="F329" s="487">
        <v>5.6000000000000001E-2</v>
      </c>
      <c r="G329" s="487">
        <v>5.6000000000000001E-2</v>
      </c>
      <c r="H329" s="487">
        <v>5.6000000000000001E-2</v>
      </c>
      <c r="I329" s="487">
        <v>5.6000000000000001E-2</v>
      </c>
      <c r="J329" s="487">
        <v>5.6000000000000001E-2</v>
      </c>
      <c r="K329" s="487">
        <v>5.6000000000000001E-2</v>
      </c>
      <c r="L329" s="487">
        <v>5.6000000000000001E-2</v>
      </c>
      <c r="M329" s="488">
        <v>5.6000000000000001E-2</v>
      </c>
      <c r="N329" s="487">
        <v>5.6000000000000001E-2</v>
      </c>
      <c r="O329" s="487">
        <v>5.6000000000000001E-2</v>
      </c>
      <c r="P329" s="489"/>
      <c r="Q329" s="1270"/>
    </row>
    <row r="330" spans="2:17" ht="12" customHeight="1">
      <c r="B330" s="490" t="s">
        <v>1130</v>
      </c>
      <c r="C330" s="491" t="s">
        <v>1032</v>
      </c>
      <c r="D330" s="492"/>
      <c r="E330" s="493"/>
      <c r="F330" s="493"/>
      <c r="G330" s="493"/>
      <c r="H330" s="493"/>
      <c r="I330" s="493"/>
      <c r="J330" s="493"/>
      <c r="K330" s="493"/>
      <c r="L330" s="493"/>
      <c r="M330" s="493"/>
      <c r="N330" s="487"/>
      <c r="O330" s="487"/>
      <c r="P330" s="489"/>
      <c r="Q330" s="1270"/>
    </row>
    <row r="331" spans="2:17" ht="12" customHeight="1">
      <c r="B331" s="392" t="s">
        <v>1123</v>
      </c>
      <c r="C331" s="486"/>
      <c r="D331" s="487">
        <v>8.0000000000000002E-3</v>
      </c>
      <c r="E331" s="487">
        <v>9.2999999999999992E-3</v>
      </c>
      <c r="F331" s="487">
        <v>9.2999999999999992E-3</v>
      </c>
      <c r="G331" s="487">
        <v>9.2999999999999992E-3</v>
      </c>
      <c r="H331" s="487">
        <v>9.2999999999999992E-3</v>
      </c>
      <c r="I331" s="487">
        <v>9.2999999999999992E-3</v>
      </c>
      <c r="J331" s="487">
        <v>9.2999999999999992E-3</v>
      </c>
      <c r="K331" s="487">
        <v>9.2999999999999992E-3</v>
      </c>
      <c r="L331" s="487">
        <v>9.2999999999999992E-3</v>
      </c>
      <c r="M331" s="488">
        <v>9.2999999999999992E-3</v>
      </c>
      <c r="N331" s="487">
        <v>6.0000000000000001E-3</v>
      </c>
      <c r="O331" s="487">
        <v>6.0000000000000001E-3</v>
      </c>
      <c r="P331" s="489"/>
      <c r="Q331" s="1270"/>
    </row>
    <row r="332" spans="2:17" ht="12" customHeight="1">
      <c r="B332" s="392" t="s">
        <v>2628</v>
      </c>
      <c r="C332" s="486"/>
      <c r="D332" s="487"/>
      <c r="E332" s="487"/>
      <c r="F332" s="487"/>
      <c r="G332" s="487"/>
      <c r="H332" s="487"/>
      <c r="I332" s="487"/>
      <c r="J332" s="487"/>
      <c r="K332" s="487"/>
      <c r="L332" s="487"/>
      <c r="M332" s="488"/>
      <c r="N332" s="487"/>
      <c r="O332" s="487"/>
      <c r="P332" s="489">
        <v>8.0000000000000002E-3</v>
      </c>
      <c r="Q332" s="1270"/>
    </row>
    <row r="333" spans="2:17" ht="12" customHeight="1">
      <c r="B333" s="392" t="s">
        <v>2629</v>
      </c>
      <c r="C333" s="486"/>
      <c r="D333" s="487"/>
      <c r="E333" s="487"/>
      <c r="F333" s="487"/>
      <c r="G333" s="487"/>
      <c r="H333" s="487"/>
      <c r="I333" s="487"/>
      <c r="J333" s="487"/>
      <c r="K333" s="487"/>
      <c r="L333" s="487"/>
      <c r="M333" s="488"/>
      <c r="N333" s="487"/>
      <c r="O333" s="487"/>
      <c r="P333" s="489">
        <v>2.8000000000000001E-2</v>
      </c>
      <c r="Q333" s="1270"/>
    </row>
    <row r="334" spans="2:17" ht="12" customHeight="1">
      <c r="B334" s="392" t="s">
        <v>1124</v>
      </c>
      <c r="C334" s="486"/>
      <c r="D334" s="487">
        <v>8.0000000000000002E-3</v>
      </c>
      <c r="E334" s="487">
        <v>0.04</v>
      </c>
      <c r="F334" s="487">
        <v>0.04</v>
      </c>
      <c r="G334" s="487">
        <v>0.04</v>
      </c>
      <c r="H334" s="487">
        <v>0.04</v>
      </c>
      <c r="I334" s="487">
        <v>0.04</v>
      </c>
      <c r="J334" s="487">
        <v>0.04</v>
      </c>
      <c r="K334" s="487">
        <v>0.04</v>
      </c>
      <c r="L334" s="487">
        <v>0.04</v>
      </c>
      <c r="M334" s="488">
        <v>0.04</v>
      </c>
      <c r="N334" s="487">
        <v>0.02</v>
      </c>
      <c r="O334" s="487">
        <v>0.02</v>
      </c>
      <c r="P334" s="489"/>
      <c r="Q334" s="1270"/>
    </row>
    <row r="335" spans="2:17" ht="12" customHeight="1">
      <c r="B335" s="392" t="s">
        <v>1255</v>
      </c>
      <c r="C335" s="486"/>
      <c r="D335" s="487"/>
      <c r="E335" s="487"/>
      <c r="F335" s="487"/>
      <c r="G335" s="487"/>
      <c r="H335" s="487"/>
      <c r="I335" s="487"/>
      <c r="J335" s="487"/>
      <c r="K335" s="487"/>
      <c r="L335" s="487"/>
      <c r="M335" s="488"/>
      <c r="N335" s="487"/>
      <c r="O335" s="487"/>
      <c r="P335" s="489">
        <v>0.02</v>
      </c>
      <c r="Q335" s="1270"/>
    </row>
    <row r="336" spans="2:17" ht="12" customHeight="1">
      <c r="B336" s="392" t="s">
        <v>1257</v>
      </c>
      <c r="C336" s="486"/>
      <c r="D336" s="487"/>
      <c r="E336" s="487"/>
      <c r="F336" s="487"/>
      <c r="G336" s="487"/>
      <c r="H336" s="487"/>
      <c r="I336" s="487"/>
      <c r="J336" s="487"/>
      <c r="K336" s="487"/>
      <c r="L336" s="487"/>
      <c r="M336" s="488"/>
      <c r="N336" s="487"/>
      <c r="O336" s="487"/>
      <c r="P336" s="489">
        <v>0.04</v>
      </c>
      <c r="Q336" s="1270"/>
    </row>
    <row r="337" spans="2:17" ht="12" customHeight="1">
      <c r="B337" s="392" t="s">
        <v>1125</v>
      </c>
      <c r="C337" s="486"/>
      <c r="D337" s="487">
        <v>0.04</v>
      </c>
      <c r="E337" s="487">
        <v>0.112</v>
      </c>
      <c r="F337" s="487">
        <v>0.112</v>
      </c>
      <c r="G337" s="487">
        <v>0.112</v>
      </c>
      <c r="H337" s="487">
        <v>0.112</v>
      </c>
      <c r="I337" s="487">
        <v>0.112</v>
      </c>
      <c r="J337" s="487">
        <v>0.112</v>
      </c>
      <c r="K337" s="487">
        <v>0.112</v>
      </c>
      <c r="L337" s="487">
        <v>0.112</v>
      </c>
      <c r="M337" s="488">
        <v>0.112</v>
      </c>
      <c r="N337" s="487">
        <v>5.6000000000000001E-2</v>
      </c>
      <c r="O337" s="487">
        <v>5.6000000000000001E-2</v>
      </c>
      <c r="P337" s="489"/>
      <c r="Q337" s="1270"/>
    </row>
    <row r="338" spans="2:17" ht="12" customHeight="1">
      <c r="B338" s="392" t="s">
        <v>1256</v>
      </c>
      <c r="C338" s="486"/>
      <c r="D338" s="488"/>
      <c r="E338" s="498"/>
      <c r="F338" s="498"/>
      <c r="G338" s="498"/>
      <c r="H338" s="498"/>
      <c r="I338" s="498"/>
      <c r="J338" s="498"/>
      <c r="K338" s="498"/>
      <c r="L338" s="498"/>
      <c r="M338" s="498"/>
      <c r="N338" s="487"/>
      <c r="O338" s="487"/>
      <c r="P338" s="489">
        <v>5.6000000000000001E-2</v>
      </c>
      <c r="Q338" s="1270"/>
    </row>
    <row r="339" spans="2:17" ht="12" customHeight="1">
      <c r="B339" s="392" t="s">
        <v>1258</v>
      </c>
      <c r="C339" s="486"/>
      <c r="D339" s="488"/>
      <c r="E339" s="498"/>
      <c r="F339" s="498"/>
      <c r="G339" s="498"/>
      <c r="H339" s="498"/>
      <c r="I339" s="498"/>
      <c r="J339" s="498"/>
      <c r="K339" s="498"/>
      <c r="L339" s="498"/>
      <c r="M339" s="498"/>
      <c r="N339" s="487"/>
      <c r="O339" s="487"/>
      <c r="P339" s="489">
        <v>0.112</v>
      </c>
      <c r="Q339" s="1270"/>
    </row>
    <row r="340" spans="2:17" ht="12" customHeight="1">
      <c r="B340" s="490" t="s">
        <v>1131</v>
      </c>
      <c r="C340" s="491" t="s">
        <v>1032</v>
      </c>
      <c r="D340" s="492"/>
      <c r="E340" s="493"/>
      <c r="F340" s="493"/>
      <c r="G340" s="493"/>
      <c r="H340" s="493"/>
      <c r="I340" s="493"/>
      <c r="J340" s="493"/>
      <c r="K340" s="493"/>
      <c r="L340" s="493"/>
      <c r="M340" s="493"/>
      <c r="N340" s="487"/>
      <c r="O340" s="487"/>
      <c r="P340" s="489"/>
      <c r="Q340" s="1270"/>
    </row>
    <row r="341" spans="2:17" ht="12" customHeight="1">
      <c r="B341" s="392" t="s">
        <v>1132</v>
      </c>
      <c r="C341" s="486"/>
      <c r="D341" s="487">
        <v>0.28999999999999998</v>
      </c>
      <c r="E341" s="487">
        <v>0.28999999999999998</v>
      </c>
      <c r="F341" s="487">
        <v>0.28999999999999998</v>
      </c>
      <c r="G341" s="487">
        <v>0.28999999999999998</v>
      </c>
      <c r="H341" s="487">
        <v>0.2</v>
      </c>
      <c r="I341" s="487">
        <v>0.17</v>
      </c>
      <c r="J341" s="487">
        <v>0.17</v>
      </c>
      <c r="K341" s="487"/>
      <c r="L341" s="487"/>
      <c r="M341" s="488"/>
      <c r="N341" s="487"/>
      <c r="O341" s="487"/>
      <c r="P341" s="489"/>
      <c r="Q341" s="1270"/>
    </row>
    <row r="342" spans="2:17" ht="12" customHeight="1">
      <c r="B342" s="392" t="s">
        <v>1133</v>
      </c>
      <c r="C342" s="486"/>
      <c r="D342" s="487"/>
      <c r="E342" s="487"/>
      <c r="F342" s="487"/>
      <c r="G342" s="487"/>
      <c r="H342" s="487"/>
      <c r="I342" s="487"/>
      <c r="J342" s="487"/>
      <c r="K342" s="487">
        <v>0.14499999999999999</v>
      </c>
      <c r="L342" s="487">
        <v>0.14499999999999999</v>
      </c>
      <c r="M342" s="488">
        <v>0.14499999999999999</v>
      </c>
      <c r="N342" s="487">
        <v>0.14499999999999999</v>
      </c>
      <c r="O342" s="487">
        <v>0.14499999999999999</v>
      </c>
      <c r="P342" s="489">
        <v>0.14499999999999999</v>
      </c>
      <c r="Q342" s="1270"/>
    </row>
    <row r="343" spans="2:17" ht="12" customHeight="1">
      <c r="B343" s="392" t="s">
        <v>1259</v>
      </c>
      <c r="C343" s="486"/>
      <c r="D343" s="487"/>
      <c r="E343" s="487"/>
      <c r="F343" s="487"/>
      <c r="G343" s="487"/>
      <c r="H343" s="487"/>
      <c r="I343" s="487"/>
      <c r="J343" s="487"/>
      <c r="K343" s="487"/>
      <c r="L343" s="487"/>
      <c r="M343" s="488"/>
      <c r="N343" s="487"/>
      <c r="O343" s="487"/>
      <c r="P343" s="489">
        <v>0.14499999999999999</v>
      </c>
      <c r="Q343" s="1270"/>
    </row>
    <row r="344" spans="2:17" ht="12" customHeight="1">
      <c r="B344" s="392" t="s">
        <v>1260</v>
      </c>
      <c r="C344" s="486"/>
      <c r="D344" s="487"/>
      <c r="E344" s="487"/>
      <c r="F344" s="487"/>
      <c r="G344" s="487"/>
      <c r="H344" s="487"/>
      <c r="I344" s="487"/>
      <c r="J344" s="487"/>
      <c r="K344" s="487"/>
      <c r="L344" s="487"/>
      <c r="M344" s="488"/>
      <c r="N344" s="487"/>
      <c r="O344" s="487"/>
      <c r="P344" s="489">
        <v>0.14499999999999999</v>
      </c>
      <c r="Q344" s="1270"/>
    </row>
    <row r="345" spans="2:17" ht="12" customHeight="1">
      <c r="B345" s="392" t="s">
        <v>1134</v>
      </c>
      <c r="C345" s="486"/>
      <c r="D345" s="487"/>
      <c r="E345" s="487"/>
      <c r="F345" s="487"/>
      <c r="G345" s="487"/>
      <c r="H345" s="487"/>
      <c r="I345" s="487"/>
      <c r="J345" s="487"/>
      <c r="K345" s="487">
        <v>0.18099999999999999</v>
      </c>
      <c r="L345" s="487">
        <v>0.18099999999999999</v>
      </c>
      <c r="M345" s="488">
        <v>0.18099999999999999</v>
      </c>
      <c r="N345" s="487">
        <v>0.12</v>
      </c>
      <c r="O345" s="487">
        <v>0.12</v>
      </c>
      <c r="P345" s="489">
        <v>0.12</v>
      </c>
      <c r="Q345" s="1270"/>
    </row>
    <row r="346" spans="2:17" ht="12" customHeight="1">
      <c r="B346" s="392" t="s">
        <v>1261</v>
      </c>
      <c r="C346" s="486"/>
      <c r="D346" s="488"/>
      <c r="E346" s="498"/>
      <c r="F346" s="498"/>
      <c r="G346" s="498"/>
      <c r="H346" s="498"/>
      <c r="I346" s="498"/>
      <c r="J346" s="498"/>
      <c r="K346" s="498"/>
      <c r="L346" s="498"/>
      <c r="M346" s="498"/>
      <c r="N346" s="487"/>
      <c r="O346" s="487"/>
      <c r="P346" s="489">
        <v>0.12</v>
      </c>
      <c r="Q346" s="1270"/>
    </row>
    <row r="347" spans="2:17" ht="12" customHeight="1">
      <c r="B347" s="392" t="s">
        <v>1262</v>
      </c>
      <c r="C347" s="486"/>
      <c r="D347" s="488"/>
      <c r="E347" s="498"/>
      <c r="F347" s="498"/>
      <c r="G347" s="498"/>
      <c r="H347" s="498"/>
      <c r="I347" s="498"/>
      <c r="J347" s="498"/>
      <c r="K347" s="498"/>
      <c r="L347" s="498"/>
      <c r="M347" s="498"/>
      <c r="N347" s="487"/>
      <c r="O347" s="487"/>
      <c r="P347" s="489">
        <v>0.12</v>
      </c>
      <c r="Q347" s="1270"/>
    </row>
    <row r="348" spans="2:17">
      <c r="B348" s="490" t="s">
        <v>1135</v>
      </c>
      <c r="C348" s="491" t="s">
        <v>1032</v>
      </c>
      <c r="D348" s="499"/>
      <c r="E348" s="500"/>
      <c r="F348" s="500"/>
      <c r="G348" s="500"/>
      <c r="H348" s="500"/>
      <c r="I348" s="500"/>
      <c r="J348" s="500"/>
      <c r="K348" s="500"/>
      <c r="L348" s="500"/>
      <c r="M348" s="500"/>
      <c r="N348" s="501"/>
      <c r="O348" s="501"/>
      <c r="P348" s="502"/>
      <c r="Q348" s="1272"/>
    </row>
    <row r="349" spans="2:17">
      <c r="B349" s="392" t="s">
        <v>1136</v>
      </c>
      <c r="C349" s="486"/>
      <c r="D349" s="501">
        <v>0.8</v>
      </c>
      <c r="E349" s="501">
        <v>0.42</v>
      </c>
      <c r="F349" s="501">
        <v>0.42</v>
      </c>
      <c r="G349" s="501">
        <v>0.42</v>
      </c>
      <c r="H349" s="501">
        <v>0.42</v>
      </c>
      <c r="I349" s="501">
        <v>0.31</v>
      </c>
      <c r="J349" s="501"/>
      <c r="K349" s="501"/>
      <c r="L349" s="501"/>
      <c r="M349" s="499"/>
      <c r="N349" s="501"/>
      <c r="O349" s="501"/>
      <c r="P349" s="502"/>
      <c r="Q349" s="1272"/>
    </row>
    <row r="350" spans="2:17">
      <c r="B350" s="392" t="s">
        <v>1137</v>
      </c>
      <c r="C350" s="486"/>
      <c r="D350" s="501">
        <v>0.8</v>
      </c>
      <c r="E350" s="501">
        <v>0.42</v>
      </c>
      <c r="F350" s="501">
        <v>0.42</v>
      </c>
      <c r="G350" s="501">
        <v>0.42</v>
      </c>
      <c r="H350" s="501">
        <v>0.42</v>
      </c>
      <c r="I350" s="501">
        <v>0.27</v>
      </c>
      <c r="J350" s="501"/>
      <c r="K350" s="501"/>
      <c r="L350" s="501"/>
      <c r="M350" s="499"/>
      <c r="N350" s="501"/>
      <c r="O350" s="501"/>
      <c r="P350" s="502"/>
      <c r="Q350" s="1272"/>
    </row>
    <row r="351" spans="2:17">
      <c r="B351" s="392" t="s">
        <v>1138</v>
      </c>
      <c r="C351" s="486"/>
      <c r="D351" s="501"/>
      <c r="E351" s="501"/>
      <c r="F351" s="501"/>
      <c r="G351" s="501"/>
      <c r="H351" s="501"/>
      <c r="I351" s="501"/>
      <c r="J351" s="501"/>
      <c r="K351" s="501"/>
      <c r="L351" s="501"/>
      <c r="M351" s="499"/>
      <c r="N351" s="501"/>
      <c r="O351" s="501"/>
      <c r="P351" s="502"/>
      <c r="Q351" s="1272"/>
    </row>
    <row r="352" spans="2:17">
      <c r="B352" s="392" t="s">
        <v>435</v>
      </c>
      <c r="C352" s="486"/>
      <c r="D352" s="501">
        <v>1</v>
      </c>
      <c r="E352" s="501">
        <v>0.52</v>
      </c>
      <c r="F352" s="501">
        <v>0.52</v>
      </c>
      <c r="G352" s="501">
        <v>0.52</v>
      </c>
      <c r="H352" s="501">
        <v>0.52</v>
      </c>
      <c r="I352" s="501">
        <v>0.28999999999999998</v>
      </c>
      <c r="J352" s="501"/>
      <c r="K352" s="501"/>
      <c r="L352" s="501"/>
      <c r="M352" s="499"/>
      <c r="N352" s="501"/>
      <c r="O352" s="501"/>
      <c r="P352" s="502"/>
      <c r="Q352" s="1272"/>
    </row>
    <row r="353" spans="2:17">
      <c r="B353" s="392" t="s">
        <v>436</v>
      </c>
      <c r="C353" s="486"/>
      <c r="D353" s="501">
        <v>1.28</v>
      </c>
      <c r="E353" s="501">
        <v>0.52</v>
      </c>
      <c r="F353" s="501">
        <v>0.52</v>
      </c>
      <c r="G353" s="501">
        <v>0.52</v>
      </c>
      <c r="H353" s="501">
        <v>0.52</v>
      </c>
      <c r="I353" s="501">
        <v>0.52</v>
      </c>
      <c r="J353" s="501"/>
      <c r="K353" s="501"/>
      <c r="L353" s="501"/>
      <c r="M353" s="499"/>
      <c r="N353" s="501"/>
      <c r="O353" s="501"/>
      <c r="P353" s="502"/>
      <c r="Q353" s="1272"/>
    </row>
    <row r="354" spans="2:17">
      <c r="B354" s="392" t="s">
        <v>437</v>
      </c>
      <c r="C354" s="486"/>
      <c r="D354" s="501">
        <v>1.52</v>
      </c>
      <c r="E354" s="501">
        <v>0.65</v>
      </c>
      <c r="F354" s="501">
        <v>0.65</v>
      </c>
      <c r="G354" s="501">
        <v>0.65</v>
      </c>
      <c r="H354" s="501">
        <v>0.65</v>
      </c>
      <c r="I354" s="501">
        <v>0.52</v>
      </c>
      <c r="J354" s="501"/>
      <c r="K354" s="501"/>
      <c r="L354" s="501"/>
      <c r="M354" s="499"/>
      <c r="N354" s="501"/>
      <c r="O354" s="501"/>
      <c r="P354" s="502"/>
      <c r="Q354" s="1272"/>
    </row>
    <row r="355" spans="2:17">
      <c r="B355" s="392" t="s">
        <v>438</v>
      </c>
      <c r="C355" s="486"/>
      <c r="D355" s="501">
        <v>1.52</v>
      </c>
      <c r="E355" s="501">
        <v>0.65</v>
      </c>
      <c r="F355" s="501">
        <v>0.65</v>
      </c>
      <c r="G355" s="501">
        <v>0.65</v>
      </c>
      <c r="H355" s="501">
        <v>0.65</v>
      </c>
      <c r="I355" s="501">
        <v>0.65</v>
      </c>
      <c r="J355" s="501"/>
      <c r="K355" s="501"/>
      <c r="L355" s="501"/>
      <c r="M355" s="499"/>
      <c r="N355" s="501"/>
      <c r="O355" s="501"/>
      <c r="P355" s="502"/>
      <c r="Q355" s="1272"/>
    </row>
    <row r="356" spans="2:17">
      <c r="B356" s="392" t="s">
        <v>439</v>
      </c>
      <c r="C356" s="486"/>
      <c r="D356" s="501">
        <v>6</v>
      </c>
      <c r="E356" s="501"/>
      <c r="F356" s="501"/>
      <c r="G356" s="501"/>
      <c r="H356" s="501"/>
      <c r="I356" s="501">
        <v>6.8</v>
      </c>
      <c r="J356" s="501">
        <v>6.8</v>
      </c>
      <c r="K356" s="501">
        <v>6.8</v>
      </c>
      <c r="L356" s="501">
        <v>6.8</v>
      </c>
      <c r="M356" s="499">
        <v>6.8</v>
      </c>
      <c r="N356" s="501">
        <v>6.8</v>
      </c>
      <c r="O356" s="501">
        <v>6.8</v>
      </c>
      <c r="P356" s="502">
        <v>6.8</v>
      </c>
      <c r="Q356" s="1272"/>
    </row>
    <row r="357" spans="2:17">
      <c r="B357" s="490" t="s">
        <v>440</v>
      </c>
      <c r="C357" s="491" t="s">
        <v>1032</v>
      </c>
      <c r="D357" s="499"/>
      <c r="E357" s="500"/>
      <c r="F357" s="500"/>
      <c r="G357" s="500"/>
      <c r="H357" s="500"/>
      <c r="I357" s="500"/>
      <c r="J357" s="500"/>
      <c r="K357" s="500"/>
      <c r="L357" s="500"/>
      <c r="M357" s="500"/>
      <c r="N357" s="501"/>
      <c r="O357" s="501"/>
      <c r="P357" s="502"/>
      <c r="Q357" s="1272"/>
    </row>
    <row r="358" spans="2:17">
      <c r="B358" s="392" t="s">
        <v>441</v>
      </c>
      <c r="C358" s="497"/>
      <c r="D358" s="501">
        <v>0.08</v>
      </c>
      <c r="E358" s="501">
        <v>0.08</v>
      </c>
      <c r="F358" s="501">
        <v>0.08</v>
      </c>
      <c r="G358" s="501">
        <v>0.08</v>
      </c>
      <c r="H358" s="501">
        <v>0.08</v>
      </c>
      <c r="I358" s="501">
        <v>0.08</v>
      </c>
      <c r="J358" s="501">
        <v>0.08</v>
      </c>
      <c r="K358" s="501">
        <v>0.08</v>
      </c>
      <c r="L358" s="501">
        <v>0.08</v>
      </c>
      <c r="M358" s="499">
        <v>0.08</v>
      </c>
      <c r="N358" s="501">
        <v>0.08</v>
      </c>
      <c r="O358" s="501">
        <v>0.08</v>
      </c>
      <c r="P358" s="502">
        <v>0.08</v>
      </c>
      <c r="Q358" s="1272"/>
    </row>
    <row r="359" spans="2:17">
      <c r="B359" s="392" t="s">
        <v>50</v>
      </c>
      <c r="C359" s="486"/>
      <c r="D359" s="501">
        <v>0.04</v>
      </c>
      <c r="E359" s="501">
        <v>0.04</v>
      </c>
      <c r="F359" s="501">
        <v>0.04</v>
      </c>
      <c r="G359" s="501">
        <v>0.04</v>
      </c>
      <c r="H359" s="501">
        <v>0.04</v>
      </c>
      <c r="I359" s="501">
        <v>0.04</v>
      </c>
      <c r="J359" s="501">
        <v>0.04</v>
      </c>
      <c r="K359" s="501">
        <v>0.04</v>
      </c>
      <c r="L359" s="501">
        <v>0.04</v>
      </c>
      <c r="M359" s="499">
        <v>0.04</v>
      </c>
      <c r="N359" s="501">
        <v>0.04</v>
      </c>
      <c r="O359" s="501">
        <v>0.04</v>
      </c>
      <c r="P359" s="502">
        <v>0.04</v>
      </c>
      <c r="Q359" s="1272"/>
    </row>
    <row r="360" spans="2:17">
      <c r="B360" s="490" t="s">
        <v>311</v>
      </c>
      <c r="C360" s="491" t="s">
        <v>1032</v>
      </c>
      <c r="D360" s="499"/>
      <c r="E360" s="500"/>
      <c r="F360" s="500"/>
      <c r="G360" s="500"/>
      <c r="H360" s="500"/>
      <c r="I360" s="500"/>
      <c r="J360" s="500"/>
      <c r="K360" s="500"/>
      <c r="L360" s="500"/>
      <c r="M360" s="500"/>
      <c r="N360" s="501"/>
      <c r="O360" s="501"/>
      <c r="P360" s="502"/>
      <c r="Q360" s="1272"/>
    </row>
    <row r="361" spans="2:17">
      <c r="B361" s="392" t="s">
        <v>705</v>
      </c>
      <c r="C361" s="482"/>
      <c r="D361" s="501"/>
      <c r="E361" s="501"/>
      <c r="F361" s="501"/>
      <c r="G361" s="501"/>
      <c r="H361" s="501"/>
      <c r="I361" s="501"/>
      <c r="J361" s="501">
        <v>0.29699999999999999</v>
      </c>
      <c r="K361" s="501">
        <v>0.29699999999999999</v>
      </c>
      <c r="L361" s="501">
        <v>0.29699999999999999</v>
      </c>
      <c r="M361" s="499">
        <v>0.29699999999999999</v>
      </c>
      <c r="N361" s="501">
        <v>0.29699999999999999</v>
      </c>
      <c r="O361" s="501">
        <v>0.29699999999999999</v>
      </c>
      <c r="P361" s="502">
        <v>0.29699999999999999</v>
      </c>
      <c r="Q361" s="1272"/>
    </row>
    <row r="362" spans="2:17">
      <c r="B362" s="392" t="s">
        <v>706</v>
      </c>
      <c r="C362" s="482"/>
      <c r="D362" s="501"/>
      <c r="E362" s="501"/>
      <c r="F362" s="501"/>
      <c r="G362" s="501"/>
      <c r="H362" s="501"/>
      <c r="I362" s="501"/>
      <c r="J362" s="501">
        <v>0.39600000000000002</v>
      </c>
      <c r="K362" s="501">
        <v>0.39600000000000002</v>
      </c>
      <c r="L362" s="501">
        <v>0.39600000000000002</v>
      </c>
      <c r="M362" s="499">
        <v>0.39600000000000002</v>
      </c>
      <c r="N362" s="501">
        <v>0.39600000000000002</v>
      </c>
      <c r="O362" s="501">
        <v>0.39600000000000002</v>
      </c>
      <c r="P362" s="502">
        <v>0.39600000000000002</v>
      </c>
      <c r="Q362" s="1272"/>
    </row>
    <row r="363" spans="2:17">
      <c r="B363" s="392" t="s">
        <v>707</v>
      </c>
      <c r="C363" s="482"/>
      <c r="D363" s="501"/>
      <c r="E363" s="501"/>
      <c r="F363" s="501"/>
      <c r="G363" s="501"/>
      <c r="H363" s="501"/>
      <c r="I363" s="501"/>
      <c r="J363" s="501">
        <v>0.20499999999999999</v>
      </c>
      <c r="K363" s="501">
        <v>0.20499999999999999</v>
      </c>
      <c r="L363" s="501">
        <v>0.20499999999999999</v>
      </c>
      <c r="M363" s="499">
        <v>0.20499999999999999</v>
      </c>
      <c r="N363" s="501">
        <v>0.20499999999999999</v>
      </c>
      <c r="O363" s="501">
        <v>0.20499999999999999</v>
      </c>
      <c r="P363" s="502">
        <v>0.20499999999999999</v>
      </c>
      <c r="Q363" s="1272"/>
    </row>
    <row r="364" spans="2:17" ht="24">
      <c r="B364" s="503" t="s">
        <v>317</v>
      </c>
      <c r="C364" s="482"/>
      <c r="D364" s="501"/>
      <c r="E364" s="501"/>
      <c r="F364" s="501"/>
      <c r="G364" s="501"/>
      <c r="H364" s="501"/>
      <c r="I364" s="501"/>
      <c r="J364" s="501">
        <v>0.19</v>
      </c>
      <c r="K364" s="501">
        <v>0.19</v>
      </c>
      <c r="L364" s="504">
        <v>0.19</v>
      </c>
      <c r="M364" s="505">
        <v>0.19</v>
      </c>
      <c r="N364" s="504">
        <v>0.19</v>
      </c>
      <c r="O364" s="504">
        <v>0.19</v>
      </c>
      <c r="P364" s="506">
        <v>0.19</v>
      </c>
      <c r="Q364" s="1273"/>
    </row>
    <row r="365" spans="2:17">
      <c r="B365" s="392" t="s">
        <v>692</v>
      </c>
      <c r="C365" s="482"/>
      <c r="D365" s="501"/>
      <c r="E365" s="501"/>
      <c r="F365" s="501"/>
      <c r="G365" s="501"/>
      <c r="H365" s="501"/>
      <c r="I365" s="501"/>
      <c r="J365" s="501">
        <v>0.23599999999999999</v>
      </c>
      <c r="K365" s="501">
        <v>0.23599999999999999</v>
      </c>
      <c r="L365" s="501">
        <v>0.23599999999999999</v>
      </c>
      <c r="M365" s="499">
        <v>0.23599999999999999</v>
      </c>
      <c r="N365" s="501">
        <v>0.23599999999999999</v>
      </c>
      <c r="O365" s="501">
        <v>0.23599999999999999</v>
      </c>
      <c r="P365" s="502">
        <v>0.23599999999999999</v>
      </c>
      <c r="Q365" s="1272"/>
    </row>
    <row r="366" spans="2:17">
      <c r="B366" s="392" t="s">
        <v>693</v>
      </c>
      <c r="C366" s="482"/>
      <c r="D366" s="501"/>
      <c r="E366" s="501"/>
      <c r="F366" s="501"/>
      <c r="G366" s="501"/>
      <c r="H366" s="501"/>
      <c r="I366" s="501"/>
      <c r="J366" s="501">
        <v>0.23300000000000001</v>
      </c>
      <c r="K366" s="501">
        <v>0.23300000000000001</v>
      </c>
      <c r="L366" s="501">
        <v>0.23300000000000001</v>
      </c>
      <c r="M366" s="499">
        <v>0.23300000000000001</v>
      </c>
      <c r="N366" s="501">
        <v>0.23300000000000001</v>
      </c>
      <c r="O366" s="501">
        <v>0.23300000000000001</v>
      </c>
      <c r="P366" s="502">
        <v>0.23300000000000001</v>
      </c>
      <c r="Q366" s="1272"/>
    </row>
    <row r="367" spans="2:17">
      <c r="B367" s="392" t="s">
        <v>694</v>
      </c>
      <c r="C367" s="482"/>
      <c r="D367" s="501"/>
      <c r="E367" s="501"/>
      <c r="F367" s="501"/>
      <c r="G367" s="501"/>
      <c r="H367" s="501"/>
      <c r="I367" s="501"/>
      <c r="J367" s="501">
        <v>0.3</v>
      </c>
      <c r="K367" s="501">
        <v>0.3</v>
      </c>
      <c r="L367" s="501">
        <v>0.3</v>
      </c>
      <c r="M367" s="499">
        <v>0.3</v>
      </c>
      <c r="N367" s="501">
        <v>0.3</v>
      </c>
      <c r="O367" s="501">
        <v>0.3</v>
      </c>
      <c r="P367" s="502">
        <v>0.3</v>
      </c>
      <c r="Q367" s="1272"/>
    </row>
    <row r="368" spans="2:17" ht="24">
      <c r="B368" s="503" t="s">
        <v>695</v>
      </c>
      <c r="C368" s="482"/>
      <c r="D368" s="501"/>
      <c r="E368" s="501"/>
      <c r="F368" s="501"/>
      <c r="G368" s="501"/>
      <c r="H368" s="501"/>
      <c r="I368" s="501"/>
      <c r="J368" s="501">
        <v>0.16</v>
      </c>
      <c r="K368" s="501">
        <v>0.16</v>
      </c>
      <c r="L368" s="504">
        <v>0.16</v>
      </c>
      <c r="M368" s="505">
        <v>0.16</v>
      </c>
      <c r="N368" s="504">
        <v>0.16</v>
      </c>
      <c r="O368" s="504">
        <v>0.16</v>
      </c>
      <c r="P368" s="506">
        <v>0.16</v>
      </c>
      <c r="Q368" s="1273"/>
    </row>
    <row r="369" spans="2:17">
      <c r="B369" s="392" t="s">
        <v>696</v>
      </c>
      <c r="C369" s="482"/>
      <c r="D369" s="501"/>
      <c r="E369" s="501"/>
      <c r="F369" s="501"/>
      <c r="G369" s="501"/>
      <c r="H369" s="501"/>
      <c r="I369" s="501"/>
      <c r="J369" s="501">
        <v>0.23300000000000001</v>
      </c>
      <c r="K369" s="501">
        <v>0.23300000000000001</v>
      </c>
      <c r="L369" s="501">
        <v>0.23300000000000001</v>
      </c>
      <c r="M369" s="499">
        <v>0.23300000000000001</v>
      </c>
      <c r="N369" s="501">
        <v>0.23300000000000001</v>
      </c>
      <c r="O369" s="501">
        <v>0.23300000000000001</v>
      </c>
      <c r="P369" s="502">
        <v>0.23300000000000001</v>
      </c>
      <c r="Q369" s="1272"/>
    </row>
    <row r="370" spans="2:17">
      <c r="B370" s="392" t="s">
        <v>697</v>
      </c>
      <c r="C370" s="482"/>
      <c r="D370" s="501"/>
      <c r="E370" s="501"/>
      <c r="F370" s="501"/>
      <c r="G370" s="501"/>
      <c r="H370" s="501"/>
      <c r="I370" s="501"/>
      <c r="J370" s="501">
        <v>0.35</v>
      </c>
      <c r="K370" s="501">
        <v>0.35</v>
      </c>
      <c r="L370" s="501">
        <v>0.35</v>
      </c>
      <c r="M370" s="499">
        <v>0.35</v>
      </c>
      <c r="N370" s="501">
        <v>0.35</v>
      </c>
      <c r="O370" s="501">
        <v>0.35</v>
      </c>
      <c r="P370" s="502">
        <v>0.35</v>
      </c>
      <c r="Q370" s="1272"/>
    </row>
    <row r="371" spans="2:17">
      <c r="B371" s="392" t="s">
        <v>157</v>
      </c>
      <c r="C371" s="482"/>
      <c r="D371" s="501"/>
      <c r="E371" s="501"/>
      <c r="F371" s="501"/>
      <c r="G371" s="501"/>
      <c r="H371" s="501"/>
      <c r="I371" s="501"/>
      <c r="J371" s="501">
        <v>0.19</v>
      </c>
      <c r="K371" s="501">
        <v>0.19</v>
      </c>
      <c r="L371" s="501">
        <v>0.19</v>
      </c>
      <c r="M371" s="499">
        <v>0.19</v>
      </c>
      <c r="N371" s="501">
        <v>0.19</v>
      </c>
      <c r="O371" s="501">
        <v>0.19</v>
      </c>
      <c r="P371" s="502">
        <v>0.19</v>
      </c>
      <c r="Q371" s="1272"/>
    </row>
    <row r="372" spans="2:17">
      <c r="B372" s="392" t="s">
        <v>698</v>
      </c>
      <c r="C372" s="482"/>
      <c r="D372" s="501"/>
      <c r="E372" s="501"/>
      <c r="F372" s="501"/>
      <c r="G372" s="501"/>
      <c r="H372" s="501"/>
      <c r="I372" s="501"/>
      <c r="J372" s="501">
        <v>0.31</v>
      </c>
      <c r="K372" s="501">
        <v>0.31</v>
      </c>
      <c r="L372" s="501">
        <v>0.31</v>
      </c>
      <c r="M372" s="499">
        <v>0.31</v>
      </c>
      <c r="N372" s="501">
        <v>0.31</v>
      </c>
      <c r="O372" s="501">
        <v>0.31</v>
      </c>
      <c r="P372" s="502">
        <v>0.31</v>
      </c>
      <c r="Q372" s="1272"/>
    </row>
    <row r="373" spans="2:17">
      <c r="B373" s="392" t="s">
        <v>312</v>
      </c>
      <c r="C373" s="482"/>
      <c r="D373" s="501"/>
      <c r="E373" s="501"/>
      <c r="F373" s="501"/>
      <c r="G373" s="501"/>
      <c r="H373" s="501"/>
      <c r="I373" s="501"/>
      <c r="J373" s="501"/>
      <c r="K373" s="501">
        <v>0.27</v>
      </c>
      <c r="L373" s="501">
        <v>0.27</v>
      </c>
      <c r="M373" s="499">
        <v>0.27</v>
      </c>
      <c r="N373" s="501">
        <v>0.27</v>
      </c>
      <c r="O373" s="501">
        <v>0.27</v>
      </c>
      <c r="P373" s="502">
        <v>0.27</v>
      </c>
      <c r="Q373" s="1272"/>
    </row>
    <row r="374" spans="2:17">
      <c r="B374" s="392" t="s">
        <v>313</v>
      </c>
      <c r="C374" s="482"/>
      <c r="D374" s="501"/>
      <c r="E374" s="501"/>
      <c r="F374" s="501"/>
      <c r="G374" s="501"/>
      <c r="H374" s="501"/>
      <c r="I374" s="501"/>
      <c r="J374" s="501"/>
      <c r="K374" s="501">
        <v>0.31</v>
      </c>
      <c r="L374" s="501">
        <v>0.31</v>
      </c>
      <c r="M374" s="499">
        <v>0.31</v>
      </c>
      <c r="N374" s="501">
        <v>0.31</v>
      </c>
      <c r="O374" s="501">
        <v>0.31</v>
      </c>
      <c r="P374" s="502">
        <v>0.31</v>
      </c>
      <c r="Q374" s="1272"/>
    </row>
    <row r="375" spans="2:17">
      <c r="B375" s="392" t="s">
        <v>314</v>
      </c>
      <c r="C375" s="482"/>
      <c r="D375" s="501"/>
      <c r="E375" s="501"/>
      <c r="F375" s="501"/>
      <c r="G375" s="501"/>
      <c r="H375" s="501"/>
      <c r="I375" s="501"/>
      <c r="J375" s="501"/>
      <c r="K375" s="501">
        <v>0.31</v>
      </c>
      <c r="L375" s="501">
        <v>0.31</v>
      </c>
      <c r="M375" s="499">
        <v>0.31</v>
      </c>
      <c r="N375" s="501">
        <v>0.31</v>
      </c>
      <c r="O375" s="501">
        <v>0.31</v>
      </c>
      <c r="P375" s="502">
        <v>0.31</v>
      </c>
      <c r="Q375" s="1272"/>
    </row>
    <row r="376" spans="2:17">
      <c r="B376" s="392" t="s">
        <v>315</v>
      </c>
      <c r="C376" s="482"/>
      <c r="D376" s="501"/>
      <c r="E376" s="501"/>
      <c r="F376" s="501"/>
      <c r="G376" s="501"/>
      <c r="H376" s="501"/>
      <c r="I376" s="501"/>
      <c r="J376" s="501"/>
      <c r="K376" s="501">
        <v>1.24</v>
      </c>
      <c r="L376" s="501"/>
      <c r="M376" s="499"/>
      <c r="N376" s="501"/>
      <c r="O376" s="501"/>
      <c r="P376" s="502"/>
      <c r="Q376" s="1272"/>
    </row>
    <row r="377" spans="2:17">
      <c r="B377" s="392" t="s">
        <v>316</v>
      </c>
      <c r="C377" s="482"/>
      <c r="D377" s="501"/>
      <c r="E377" s="501"/>
      <c r="F377" s="501"/>
      <c r="G377" s="501"/>
      <c r="H377" s="501"/>
      <c r="I377" s="501"/>
      <c r="J377" s="501"/>
      <c r="K377" s="501">
        <v>0.47</v>
      </c>
      <c r="L377" s="501">
        <v>0.47</v>
      </c>
      <c r="M377" s="499">
        <v>0.47</v>
      </c>
      <c r="N377" s="501">
        <v>0.47</v>
      </c>
      <c r="O377" s="501">
        <v>0.47</v>
      </c>
      <c r="P377" s="502">
        <v>0.47</v>
      </c>
      <c r="Q377" s="1272"/>
    </row>
    <row r="378" spans="2:17">
      <c r="B378" s="392" t="s">
        <v>263</v>
      </c>
      <c r="C378" s="482"/>
      <c r="D378" s="501"/>
      <c r="E378" s="501"/>
      <c r="F378" s="501"/>
      <c r="G378" s="501"/>
      <c r="H378" s="501"/>
      <c r="I378" s="501"/>
      <c r="J378" s="501"/>
      <c r="K378" s="501">
        <v>0.5</v>
      </c>
      <c r="L378" s="501">
        <v>0.5</v>
      </c>
      <c r="M378" s="499">
        <v>0.5</v>
      </c>
      <c r="N378" s="501">
        <v>0.5</v>
      </c>
      <c r="O378" s="501">
        <v>0.5</v>
      </c>
      <c r="P378" s="502">
        <v>0.5</v>
      </c>
      <c r="Q378" s="1272"/>
    </row>
    <row r="379" spans="2:17">
      <c r="B379" s="392" t="s">
        <v>699</v>
      </c>
      <c r="C379" s="482"/>
      <c r="D379" s="501"/>
      <c r="E379" s="501"/>
      <c r="F379" s="501"/>
      <c r="G379" s="501"/>
      <c r="H379" s="501"/>
      <c r="I379" s="501"/>
      <c r="J379" s="501"/>
      <c r="K379" s="501">
        <v>13.53</v>
      </c>
      <c r="L379" s="501"/>
      <c r="M379" s="499"/>
      <c r="N379" s="501"/>
      <c r="O379" s="501"/>
      <c r="P379" s="502"/>
      <c r="Q379" s="1272"/>
    </row>
    <row r="380" spans="2:17">
      <c r="B380" s="392" t="s">
        <v>700</v>
      </c>
      <c r="C380" s="482"/>
      <c r="D380" s="501"/>
      <c r="E380" s="501"/>
      <c r="F380" s="501"/>
      <c r="G380" s="501"/>
      <c r="H380" s="501"/>
      <c r="I380" s="501"/>
      <c r="J380" s="501"/>
      <c r="K380" s="501">
        <v>1.89</v>
      </c>
      <c r="L380" s="501"/>
      <c r="M380" s="499"/>
      <c r="N380" s="501"/>
      <c r="O380" s="501"/>
      <c r="P380" s="502"/>
      <c r="Q380" s="1272"/>
    </row>
    <row r="381" spans="2:17">
      <c r="B381" s="392" t="s">
        <v>701</v>
      </c>
      <c r="C381" s="482"/>
      <c r="D381" s="501"/>
      <c r="E381" s="501"/>
      <c r="F381" s="501"/>
      <c r="G381" s="501"/>
      <c r="H381" s="501"/>
      <c r="I381" s="501"/>
      <c r="J381" s="501"/>
      <c r="K381" s="501">
        <v>6.31</v>
      </c>
      <c r="L381" s="501"/>
      <c r="M381" s="499"/>
      <c r="N381" s="501"/>
      <c r="O381" s="501"/>
      <c r="P381" s="502"/>
      <c r="Q381" s="1272"/>
    </row>
    <row r="382" spans="2:17">
      <c r="B382" s="490" t="s">
        <v>264</v>
      </c>
      <c r="C382" s="507"/>
      <c r="D382" s="500"/>
      <c r="E382" s="500"/>
      <c r="F382" s="500"/>
      <c r="G382" s="500"/>
      <c r="H382" s="500"/>
      <c r="I382" s="500"/>
      <c r="J382" s="500"/>
      <c r="K382" s="500"/>
      <c r="L382" s="500"/>
      <c r="M382" s="500"/>
      <c r="N382" s="501"/>
      <c r="O382" s="501"/>
      <c r="P382" s="502"/>
      <c r="Q382" s="1272"/>
    </row>
    <row r="383" spans="2:17">
      <c r="B383" s="392" t="s">
        <v>705</v>
      </c>
      <c r="C383" s="482"/>
      <c r="D383" s="501"/>
      <c r="E383" s="501"/>
      <c r="F383" s="501"/>
      <c r="G383" s="501"/>
      <c r="H383" s="501"/>
      <c r="I383" s="501"/>
      <c r="J383" s="501"/>
      <c r="K383" s="501"/>
      <c r="L383" s="501">
        <v>0.15</v>
      </c>
      <c r="M383" s="499">
        <v>0.15</v>
      </c>
      <c r="N383" s="501">
        <v>0.15</v>
      </c>
      <c r="O383" s="501">
        <v>0.15</v>
      </c>
      <c r="P383" s="502">
        <v>0.15</v>
      </c>
      <c r="Q383" s="1272"/>
    </row>
    <row r="384" spans="2:17">
      <c r="B384" s="392" t="s">
        <v>706</v>
      </c>
      <c r="C384" s="482"/>
      <c r="D384" s="501"/>
      <c r="E384" s="501"/>
      <c r="F384" s="501"/>
      <c r="G384" s="501"/>
      <c r="H384" s="501"/>
      <c r="I384" s="501"/>
      <c r="J384" s="501"/>
      <c r="K384" s="501"/>
      <c r="L384" s="501">
        <v>0.15</v>
      </c>
      <c r="M384" s="499">
        <v>0.15</v>
      </c>
      <c r="N384" s="501">
        <v>0.15</v>
      </c>
      <c r="O384" s="501">
        <v>0.15</v>
      </c>
      <c r="P384" s="502">
        <v>0.15</v>
      </c>
      <c r="Q384" s="1272"/>
    </row>
    <row r="385" spans="2:17">
      <c r="B385" s="392" t="s">
        <v>707</v>
      </c>
      <c r="C385" s="482"/>
      <c r="D385" s="501"/>
      <c r="E385" s="501"/>
      <c r="F385" s="501"/>
      <c r="G385" s="501"/>
      <c r="H385" s="501"/>
      <c r="I385" s="501"/>
      <c r="J385" s="501"/>
      <c r="K385" s="501"/>
      <c r="L385" s="501">
        <v>0.15</v>
      </c>
      <c r="M385" s="499">
        <v>0.15</v>
      </c>
      <c r="N385" s="501">
        <v>0.15</v>
      </c>
      <c r="O385" s="501">
        <v>0.15</v>
      </c>
      <c r="P385" s="502">
        <v>0.15</v>
      </c>
      <c r="Q385" s="1272"/>
    </row>
    <row r="386" spans="2:17" ht="24">
      <c r="B386" s="503" t="s">
        <v>317</v>
      </c>
      <c r="C386" s="482"/>
      <c r="D386" s="501"/>
      <c r="E386" s="501"/>
      <c r="F386" s="501"/>
      <c r="G386" s="501"/>
      <c r="H386" s="501"/>
      <c r="I386" s="501"/>
      <c r="J386" s="501"/>
      <c r="K386" s="501"/>
      <c r="L386" s="501">
        <v>0.15</v>
      </c>
      <c r="M386" s="499">
        <v>0.15</v>
      </c>
      <c r="N386" s="501">
        <v>0.15</v>
      </c>
      <c r="O386" s="501">
        <v>0.15</v>
      </c>
      <c r="P386" s="502">
        <v>0.15</v>
      </c>
      <c r="Q386" s="1272"/>
    </row>
    <row r="387" spans="2:17">
      <c r="B387" s="392" t="s">
        <v>692</v>
      </c>
      <c r="C387" s="482"/>
      <c r="D387" s="501"/>
      <c r="E387" s="501"/>
      <c r="F387" s="501"/>
      <c r="G387" s="501"/>
      <c r="H387" s="501"/>
      <c r="I387" s="501"/>
      <c r="J387" s="501"/>
      <c r="K387" s="501"/>
      <c r="L387" s="501">
        <v>0.15</v>
      </c>
      <c r="M387" s="499">
        <v>0.15</v>
      </c>
      <c r="N387" s="501">
        <v>0.15</v>
      </c>
      <c r="O387" s="501">
        <v>0.15</v>
      </c>
      <c r="P387" s="502">
        <v>0.15</v>
      </c>
      <c r="Q387" s="1272"/>
    </row>
    <row r="388" spans="2:17">
      <c r="B388" s="392" t="s">
        <v>693</v>
      </c>
      <c r="C388" s="482"/>
      <c r="D388" s="501"/>
      <c r="E388" s="501"/>
      <c r="F388" s="501"/>
      <c r="G388" s="501"/>
      <c r="H388" s="501"/>
      <c r="I388" s="501"/>
      <c r="J388" s="501"/>
      <c r="K388" s="501"/>
      <c r="L388" s="501">
        <v>0.15</v>
      </c>
      <c r="M388" s="499">
        <v>0.15</v>
      </c>
      <c r="N388" s="501">
        <v>0.15</v>
      </c>
      <c r="O388" s="501">
        <v>0.15</v>
      </c>
      <c r="P388" s="502">
        <v>0.15</v>
      </c>
      <c r="Q388" s="1272"/>
    </row>
    <row r="389" spans="2:17">
      <c r="B389" s="392" t="s">
        <v>694</v>
      </c>
      <c r="C389" s="482"/>
      <c r="D389" s="501"/>
      <c r="E389" s="501"/>
      <c r="F389" s="501"/>
      <c r="G389" s="501"/>
      <c r="H389" s="501"/>
      <c r="I389" s="501"/>
      <c r="J389" s="501"/>
      <c r="K389" s="501"/>
      <c r="L389" s="501">
        <v>0.15</v>
      </c>
      <c r="M389" s="499">
        <v>0.15</v>
      </c>
      <c r="N389" s="501">
        <v>0.15</v>
      </c>
      <c r="O389" s="501">
        <v>0.15</v>
      </c>
      <c r="P389" s="502">
        <v>0.15</v>
      </c>
      <c r="Q389" s="1272"/>
    </row>
    <row r="390" spans="2:17" ht="24">
      <c r="B390" s="503" t="s">
        <v>695</v>
      </c>
      <c r="C390" s="482"/>
      <c r="D390" s="501"/>
      <c r="E390" s="501"/>
      <c r="F390" s="501"/>
      <c r="G390" s="501"/>
      <c r="H390" s="501"/>
      <c r="I390" s="501"/>
      <c r="J390" s="501"/>
      <c r="K390" s="501"/>
      <c r="L390" s="501">
        <v>0.1</v>
      </c>
      <c r="M390" s="499">
        <v>0.1</v>
      </c>
      <c r="N390" s="501">
        <v>0.1</v>
      </c>
      <c r="O390" s="501">
        <v>0.1</v>
      </c>
      <c r="P390" s="502">
        <v>0.1</v>
      </c>
      <c r="Q390" s="1272"/>
    </row>
    <row r="391" spans="2:17">
      <c r="B391" s="392" t="s">
        <v>696</v>
      </c>
      <c r="C391" s="482"/>
      <c r="D391" s="501"/>
      <c r="E391" s="501"/>
      <c r="F391" s="501"/>
      <c r="G391" s="501"/>
      <c r="H391" s="501"/>
      <c r="I391" s="501"/>
      <c r="J391" s="501"/>
      <c r="K391" s="501"/>
      <c r="L391" s="501">
        <v>0.15</v>
      </c>
      <c r="M391" s="499">
        <v>0.15</v>
      </c>
      <c r="N391" s="501">
        <v>0.15</v>
      </c>
      <c r="O391" s="501">
        <v>0.15</v>
      </c>
      <c r="P391" s="502">
        <v>0.15</v>
      </c>
      <c r="Q391" s="1272"/>
    </row>
    <row r="392" spans="2:17">
      <c r="B392" s="392" t="s">
        <v>697</v>
      </c>
      <c r="C392" s="482"/>
      <c r="D392" s="501"/>
      <c r="E392" s="501"/>
      <c r="F392" s="501"/>
      <c r="G392" s="501"/>
      <c r="H392" s="501"/>
      <c r="I392" s="501"/>
      <c r="J392" s="501"/>
      <c r="K392" s="501"/>
      <c r="L392" s="501">
        <v>0.15</v>
      </c>
      <c r="M392" s="499">
        <v>0.15</v>
      </c>
      <c r="N392" s="501">
        <v>0.15</v>
      </c>
      <c r="O392" s="501">
        <v>0.15</v>
      </c>
      <c r="P392" s="502">
        <v>0.15</v>
      </c>
      <c r="Q392" s="1272"/>
    </row>
    <row r="393" spans="2:17">
      <c r="B393" s="392" t="s">
        <v>157</v>
      </c>
      <c r="C393" s="482"/>
      <c r="D393" s="501"/>
      <c r="E393" s="501"/>
      <c r="F393" s="501"/>
      <c r="G393" s="501"/>
      <c r="H393" s="501"/>
      <c r="I393" s="501"/>
      <c r="J393" s="501"/>
      <c r="K393" s="501"/>
      <c r="L393" s="501">
        <v>0.15</v>
      </c>
      <c r="M393" s="499">
        <v>0.15</v>
      </c>
      <c r="N393" s="501">
        <v>0.15</v>
      </c>
      <c r="O393" s="501">
        <v>0.15</v>
      </c>
      <c r="P393" s="502">
        <v>0.15</v>
      </c>
      <c r="Q393" s="1272"/>
    </row>
    <row r="394" spans="2:17">
      <c r="B394" s="392" t="s">
        <v>698</v>
      </c>
      <c r="C394" s="482"/>
      <c r="D394" s="501"/>
      <c r="E394" s="501"/>
      <c r="F394" s="501"/>
      <c r="G394" s="501"/>
      <c r="H394" s="501"/>
      <c r="I394" s="501"/>
      <c r="J394" s="501"/>
      <c r="K394" s="501"/>
      <c r="L394" s="501">
        <v>0.15</v>
      </c>
      <c r="M394" s="499">
        <v>0.15</v>
      </c>
      <c r="N394" s="501">
        <v>0.15</v>
      </c>
      <c r="O394" s="501">
        <v>0.15</v>
      </c>
      <c r="P394" s="502">
        <v>0.15</v>
      </c>
      <c r="Q394" s="1272"/>
    </row>
    <row r="395" spans="2:17">
      <c r="B395" s="392" t="s">
        <v>312</v>
      </c>
      <c r="C395" s="482"/>
      <c r="D395" s="501"/>
      <c r="E395" s="501"/>
      <c r="F395" s="501"/>
      <c r="G395" s="501"/>
      <c r="H395" s="501"/>
      <c r="I395" s="501"/>
      <c r="J395" s="501"/>
      <c r="K395" s="501"/>
      <c r="L395" s="501">
        <v>0.15</v>
      </c>
      <c r="M395" s="499">
        <v>0.15</v>
      </c>
      <c r="N395" s="501">
        <v>0.15</v>
      </c>
      <c r="O395" s="501">
        <v>0.15</v>
      </c>
      <c r="P395" s="502">
        <v>0.15</v>
      </c>
      <c r="Q395" s="1272"/>
    </row>
    <row r="396" spans="2:17">
      <c r="B396" s="392" t="s">
        <v>313</v>
      </c>
      <c r="C396" s="482"/>
      <c r="D396" s="501"/>
      <c r="E396" s="501"/>
      <c r="F396" s="501"/>
      <c r="G396" s="501"/>
      <c r="H396" s="501"/>
      <c r="I396" s="501"/>
      <c r="J396" s="501"/>
      <c r="K396" s="501"/>
      <c r="L396" s="501">
        <v>0.15</v>
      </c>
      <c r="M396" s="499">
        <v>0.15</v>
      </c>
      <c r="N396" s="501">
        <v>0.15</v>
      </c>
      <c r="O396" s="501">
        <v>0.15</v>
      </c>
      <c r="P396" s="502">
        <v>0.15</v>
      </c>
      <c r="Q396" s="1272"/>
    </row>
    <row r="397" spans="2:17">
      <c r="B397" s="392" t="s">
        <v>314</v>
      </c>
      <c r="C397" s="482"/>
      <c r="D397" s="501"/>
      <c r="E397" s="501"/>
      <c r="F397" s="501"/>
      <c r="G397" s="501"/>
      <c r="H397" s="501"/>
      <c r="I397" s="501"/>
      <c r="J397" s="501"/>
      <c r="K397" s="501"/>
      <c r="L397" s="501">
        <v>0.248</v>
      </c>
      <c r="M397" s="499">
        <v>0.248</v>
      </c>
      <c r="N397" s="501">
        <v>0.248</v>
      </c>
      <c r="O397" s="501">
        <v>0.248</v>
      </c>
      <c r="P397" s="502">
        <v>0.248</v>
      </c>
      <c r="Q397" s="1272"/>
    </row>
    <row r="398" spans="2:17">
      <c r="B398" s="392" t="s">
        <v>315</v>
      </c>
      <c r="C398" s="482"/>
      <c r="D398" s="501"/>
      <c r="E398" s="501"/>
      <c r="F398" s="501"/>
      <c r="G398" s="501"/>
      <c r="H398" s="501"/>
      <c r="I398" s="501"/>
      <c r="J398" s="501"/>
      <c r="K398" s="501"/>
      <c r="L398" s="501"/>
      <c r="M398" s="499"/>
      <c r="N398" s="501"/>
      <c r="O398" s="501"/>
      <c r="P398" s="502"/>
      <c r="Q398" s="1272"/>
    </row>
    <row r="399" spans="2:17">
      <c r="B399" s="392" t="s">
        <v>316</v>
      </c>
      <c r="C399" s="482"/>
      <c r="D399" s="501"/>
      <c r="E399" s="501"/>
      <c r="F399" s="501"/>
      <c r="G399" s="501"/>
      <c r="H399" s="501"/>
      <c r="I399" s="501"/>
      <c r="J399" s="501"/>
      <c r="K399" s="501"/>
      <c r="L399" s="501">
        <v>0.376</v>
      </c>
      <c r="M399" s="499">
        <v>0.376</v>
      </c>
      <c r="N399" s="501">
        <v>0.376</v>
      </c>
      <c r="O399" s="501">
        <v>0.376</v>
      </c>
      <c r="P399" s="502">
        <v>0.376</v>
      </c>
      <c r="Q399" s="1272"/>
    </row>
    <row r="400" spans="2:17">
      <c r="B400" s="392" t="s">
        <v>263</v>
      </c>
      <c r="C400" s="482"/>
      <c r="D400" s="501"/>
      <c r="E400" s="501"/>
      <c r="F400" s="501"/>
      <c r="G400" s="501"/>
      <c r="H400" s="501"/>
      <c r="I400" s="501"/>
      <c r="J400" s="501"/>
      <c r="K400" s="501"/>
      <c r="L400" s="501">
        <v>0.4</v>
      </c>
      <c r="M400" s="499">
        <v>0.4</v>
      </c>
      <c r="N400" s="501">
        <v>0.4</v>
      </c>
      <c r="O400" s="501">
        <v>0.4</v>
      </c>
      <c r="P400" s="502">
        <v>0.4</v>
      </c>
      <c r="Q400" s="1272"/>
    </row>
    <row r="401" spans="2:17">
      <c r="B401" s="508" t="s">
        <v>391</v>
      </c>
      <c r="C401" s="509" t="s">
        <v>1032</v>
      </c>
      <c r="D401" s="499"/>
      <c r="E401" s="500"/>
      <c r="F401" s="500"/>
      <c r="G401" s="500"/>
      <c r="H401" s="500"/>
      <c r="I401" s="500"/>
      <c r="J401" s="500"/>
      <c r="K401" s="500"/>
      <c r="L401" s="500"/>
      <c r="M401" s="500"/>
      <c r="N401" s="501"/>
      <c r="O401" s="501"/>
      <c r="P401" s="502"/>
      <c r="Q401" s="1272"/>
    </row>
    <row r="402" spans="2:17">
      <c r="B402" s="392" t="s">
        <v>705</v>
      </c>
      <c r="C402" s="482"/>
      <c r="D402" s="501"/>
      <c r="E402" s="501"/>
      <c r="F402" s="501"/>
      <c r="G402" s="501"/>
      <c r="H402" s="501"/>
      <c r="I402" s="501"/>
      <c r="J402" s="501"/>
      <c r="K402" s="501"/>
      <c r="L402" s="501">
        <f t="shared" ref="L402:P402" si="0">+L361*1.3</f>
        <v>0.3861</v>
      </c>
      <c r="M402" s="499">
        <f t="shared" si="0"/>
        <v>0.3861</v>
      </c>
      <c r="N402" s="501">
        <f t="shared" si="0"/>
        <v>0.3861</v>
      </c>
      <c r="O402" s="501">
        <f t="shared" si="0"/>
        <v>0.3861</v>
      </c>
      <c r="P402" s="502">
        <f t="shared" si="0"/>
        <v>0.3861</v>
      </c>
      <c r="Q402" s="1272"/>
    </row>
    <row r="403" spans="2:17">
      <c r="B403" s="392" t="s">
        <v>706</v>
      </c>
      <c r="C403" s="482"/>
      <c r="D403" s="501"/>
      <c r="E403" s="501"/>
      <c r="F403" s="501"/>
      <c r="G403" s="501"/>
      <c r="H403" s="501"/>
      <c r="I403" s="501"/>
      <c r="J403" s="501"/>
      <c r="K403" s="501"/>
      <c r="L403" s="501">
        <f t="shared" ref="L403:N416" si="1">+L362*1.3</f>
        <v>0.51480000000000004</v>
      </c>
      <c r="M403" s="499">
        <f t="shared" ref="M403:M416" si="2">+M362*1.3</f>
        <v>0.51480000000000004</v>
      </c>
      <c r="N403" s="501">
        <f t="shared" si="1"/>
        <v>0.51480000000000004</v>
      </c>
      <c r="O403" s="501">
        <f t="shared" ref="O403:O416" si="3">+O362*1.3</f>
        <v>0.51480000000000004</v>
      </c>
      <c r="P403" s="502">
        <f t="shared" ref="P403:P416" si="4">+P362*1.3</f>
        <v>0.51480000000000004</v>
      </c>
      <c r="Q403" s="1272"/>
    </row>
    <row r="404" spans="2:17">
      <c r="B404" s="392" t="s">
        <v>707</v>
      </c>
      <c r="C404" s="482"/>
      <c r="D404" s="501"/>
      <c r="E404" s="501"/>
      <c r="F404" s="501"/>
      <c r="G404" s="501"/>
      <c r="H404" s="501"/>
      <c r="I404" s="501"/>
      <c r="J404" s="501"/>
      <c r="K404" s="501"/>
      <c r="L404" s="501">
        <f t="shared" si="1"/>
        <v>0.26650000000000001</v>
      </c>
      <c r="M404" s="499">
        <f t="shared" si="2"/>
        <v>0.26650000000000001</v>
      </c>
      <c r="N404" s="501">
        <f t="shared" si="1"/>
        <v>0.26650000000000001</v>
      </c>
      <c r="O404" s="501">
        <f t="shared" si="3"/>
        <v>0.26650000000000001</v>
      </c>
      <c r="P404" s="502">
        <f t="shared" si="4"/>
        <v>0.26650000000000001</v>
      </c>
      <c r="Q404" s="1272"/>
    </row>
    <row r="405" spans="2:17" ht="24">
      <c r="B405" s="503" t="s">
        <v>317</v>
      </c>
      <c r="C405" s="482"/>
      <c r="D405" s="501"/>
      <c r="E405" s="501"/>
      <c r="F405" s="501"/>
      <c r="G405" s="501"/>
      <c r="H405" s="501"/>
      <c r="I405" s="501"/>
      <c r="J405" s="501"/>
      <c r="K405" s="501"/>
      <c r="L405" s="501">
        <f t="shared" si="1"/>
        <v>0.24700000000000003</v>
      </c>
      <c r="M405" s="499">
        <f t="shared" si="2"/>
        <v>0.24700000000000003</v>
      </c>
      <c r="N405" s="501">
        <f t="shared" si="1"/>
        <v>0.24700000000000003</v>
      </c>
      <c r="O405" s="501">
        <f t="shared" si="3"/>
        <v>0.24700000000000003</v>
      </c>
      <c r="P405" s="502">
        <f t="shared" si="4"/>
        <v>0.24700000000000003</v>
      </c>
      <c r="Q405" s="1272"/>
    </row>
    <row r="406" spans="2:17">
      <c r="B406" s="392" t="s">
        <v>692</v>
      </c>
      <c r="C406" s="482"/>
      <c r="D406" s="501"/>
      <c r="E406" s="501"/>
      <c r="F406" s="501"/>
      <c r="G406" s="501"/>
      <c r="H406" s="501"/>
      <c r="I406" s="501"/>
      <c r="J406" s="501"/>
      <c r="K406" s="501"/>
      <c r="L406" s="501">
        <f t="shared" si="1"/>
        <v>0.30680000000000002</v>
      </c>
      <c r="M406" s="499">
        <f t="shared" si="2"/>
        <v>0.30680000000000002</v>
      </c>
      <c r="N406" s="501">
        <f t="shared" si="1"/>
        <v>0.30680000000000002</v>
      </c>
      <c r="O406" s="501">
        <f t="shared" si="3"/>
        <v>0.30680000000000002</v>
      </c>
      <c r="P406" s="502">
        <f t="shared" si="4"/>
        <v>0.30680000000000002</v>
      </c>
      <c r="Q406" s="1272"/>
    </row>
    <row r="407" spans="2:17">
      <c r="B407" s="392" t="s">
        <v>693</v>
      </c>
      <c r="C407" s="482"/>
      <c r="D407" s="501"/>
      <c r="E407" s="501"/>
      <c r="F407" s="501"/>
      <c r="G407" s="501"/>
      <c r="H407" s="501"/>
      <c r="I407" s="501"/>
      <c r="J407" s="501"/>
      <c r="K407" s="501"/>
      <c r="L407" s="501">
        <f t="shared" si="1"/>
        <v>0.3029</v>
      </c>
      <c r="M407" s="499">
        <f t="shared" si="2"/>
        <v>0.3029</v>
      </c>
      <c r="N407" s="501">
        <f t="shared" si="1"/>
        <v>0.3029</v>
      </c>
      <c r="O407" s="501">
        <f t="shared" si="3"/>
        <v>0.3029</v>
      </c>
      <c r="P407" s="502">
        <f t="shared" si="4"/>
        <v>0.3029</v>
      </c>
      <c r="Q407" s="1272"/>
    </row>
    <row r="408" spans="2:17">
      <c r="B408" s="392" t="s">
        <v>694</v>
      </c>
      <c r="C408" s="482"/>
      <c r="D408" s="501"/>
      <c r="E408" s="501"/>
      <c r="F408" s="501"/>
      <c r="G408" s="501"/>
      <c r="H408" s="501"/>
      <c r="I408" s="501"/>
      <c r="J408" s="501"/>
      <c r="K408" s="501"/>
      <c r="L408" s="501">
        <f t="shared" si="1"/>
        <v>0.39</v>
      </c>
      <c r="M408" s="499">
        <f t="shared" si="2"/>
        <v>0.39</v>
      </c>
      <c r="N408" s="501">
        <f t="shared" si="1"/>
        <v>0.39</v>
      </c>
      <c r="O408" s="501">
        <f t="shared" si="3"/>
        <v>0.39</v>
      </c>
      <c r="P408" s="502">
        <f t="shared" si="4"/>
        <v>0.39</v>
      </c>
      <c r="Q408" s="1272"/>
    </row>
    <row r="409" spans="2:17" ht="24">
      <c r="B409" s="503" t="s">
        <v>695</v>
      </c>
      <c r="C409" s="482"/>
      <c r="D409" s="501"/>
      <c r="E409" s="501"/>
      <c r="F409" s="501"/>
      <c r="G409" s="501"/>
      <c r="H409" s="501"/>
      <c r="I409" s="501"/>
      <c r="J409" s="501"/>
      <c r="K409" s="501"/>
      <c r="L409" s="501">
        <f t="shared" si="1"/>
        <v>0.20800000000000002</v>
      </c>
      <c r="M409" s="499">
        <f t="shared" si="2"/>
        <v>0.20800000000000002</v>
      </c>
      <c r="N409" s="501">
        <f t="shared" si="1"/>
        <v>0.20800000000000002</v>
      </c>
      <c r="O409" s="501">
        <f t="shared" si="3"/>
        <v>0.20800000000000002</v>
      </c>
      <c r="P409" s="502">
        <f t="shared" si="4"/>
        <v>0.20800000000000002</v>
      </c>
      <c r="Q409" s="1272"/>
    </row>
    <row r="410" spans="2:17">
      <c r="B410" s="392" t="s">
        <v>696</v>
      </c>
      <c r="C410" s="482"/>
      <c r="D410" s="501"/>
      <c r="E410" s="501"/>
      <c r="F410" s="501"/>
      <c r="G410" s="501"/>
      <c r="H410" s="501"/>
      <c r="I410" s="501"/>
      <c r="J410" s="501"/>
      <c r="K410" s="501"/>
      <c r="L410" s="501">
        <f t="shared" si="1"/>
        <v>0.3029</v>
      </c>
      <c r="M410" s="499">
        <f t="shared" si="2"/>
        <v>0.3029</v>
      </c>
      <c r="N410" s="501">
        <f t="shared" si="1"/>
        <v>0.3029</v>
      </c>
      <c r="O410" s="501">
        <f t="shared" si="3"/>
        <v>0.3029</v>
      </c>
      <c r="P410" s="502">
        <f t="shared" si="4"/>
        <v>0.3029</v>
      </c>
      <c r="Q410" s="1272"/>
    </row>
    <row r="411" spans="2:17">
      <c r="B411" s="392" t="s">
        <v>697</v>
      </c>
      <c r="C411" s="482"/>
      <c r="D411" s="501"/>
      <c r="E411" s="501"/>
      <c r="F411" s="501"/>
      <c r="G411" s="501"/>
      <c r="H411" s="501"/>
      <c r="I411" s="501"/>
      <c r="J411" s="501"/>
      <c r="K411" s="501"/>
      <c r="L411" s="501">
        <f t="shared" si="1"/>
        <v>0.45499999999999996</v>
      </c>
      <c r="M411" s="499">
        <f t="shared" si="2"/>
        <v>0.45499999999999996</v>
      </c>
      <c r="N411" s="501">
        <f t="shared" si="1"/>
        <v>0.45499999999999996</v>
      </c>
      <c r="O411" s="501">
        <f t="shared" si="3"/>
        <v>0.45499999999999996</v>
      </c>
      <c r="P411" s="502">
        <f t="shared" si="4"/>
        <v>0.45499999999999996</v>
      </c>
      <c r="Q411" s="1272"/>
    </row>
    <row r="412" spans="2:17">
      <c r="B412" s="392" t="s">
        <v>157</v>
      </c>
      <c r="C412" s="482"/>
      <c r="D412" s="501"/>
      <c r="E412" s="501"/>
      <c r="F412" s="501"/>
      <c r="G412" s="501"/>
      <c r="H412" s="501"/>
      <c r="I412" s="501"/>
      <c r="J412" s="501"/>
      <c r="K412" s="501"/>
      <c r="L412" s="501">
        <f t="shared" si="1"/>
        <v>0.24700000000000003</v>
      </c>
      <c r="M412" s="499">
        <f t="shared" si="2"/>
        <v>0.24700000000000003</v>
      </c>
      <c r="N412" s="501">
        <f t="shared" si="1"/>
        <v>0.24700000000000003</v>
      </c>
      <c r="O412" s="501">
        <f t="shared" si="3"/>
        <v>0.24700000000000003</v>
      </c>
      <c r="P412" s="502">
        <f t="shared" si="4"/>
        <v>0.24700000000000003</v>
      </c>
      <c r="Q412" s="1272"/>
    </row>
    <row r="413" spans="2:17">
      <c r="B413" s="392" t="s">
        <v>698</v>
      </c>
      <c r="C413" s="482"/>
      <c r="D413" s="501"/>
      <c r="E413" s="501"/>
      <c r="F413" s="501"/>
      <c r="G413" s="501"/>
      <c r="H413" s="501"/>
      <c r="I413" s="501"/>
      <c r="J413" s="501"/>
      <c r="K413" s="501"/>
      <c r="L413" s="501">
        <f t="shared" si="1"/>
        <v>0.40300000000000002</v>
      </c>
      <c r="M413" s="499">
        <f t="shared" si="2"/>
        <v>0.40300000000000002</v>
      </c>
      <c r="N413" s="501">
        <f t="shared" si="1"/>
        <v>0.40300000000000002</v>
      </c>
      <c r="O413" s="501">
        <f t="shared" si="3"/>
        <v>0.40300000000000002</v>
      </c>
      <c r="P413" s="502">
        <f t="shared" si="4"/>
        <v>0.40300000000000002</v>
      </c>
      <c r="Q413" s="1272"/>
    </row>
    <row r="414" spans="2:17">
      <c r="B414" s="392" t="s">
        <v>312</v>
      </c>
      <c r="C414" s="482"/>
      <c r="D414" s="501"/>
      <c r="E414" s="501"/>
      <c r="F414" s="501"/>
      <c r="G414" s="501"/>
      <c r="H414" s="501"/>
      <c r="I414" s="501"/>
      <c r="J414" s="501"/>
      <c r="K414" s="501"/>
      <c r="L414" s="501">
        <f t="shared" si="1"/>
        <v>0.35100000000000003</v>
      </c>
      <c r="M414" s="499">
        <f t="shared" si="2"/>
        <v>0.35100000000000003</v>
      </c>
      <c r="N414" s="501">
        <f t="shared" si="1"/>
        <v>0.35100000000000003</v>
      </c>
      <c r="O414" s="501">
        <f t="shared" si="3"/>
        <v>0.35100000000000003</v>
      </c>
      <c r="P414" s="502">
        <f t="shared" si="4"/>
        <v>0.35100000000000003</v>
      </c>
      <c r="Q414" s="1272"/>
    </row>
    <row r="415" spans="2:17">
      <c r="B415" s="392" t="s">
        <v>313</v>
      </c>
      <c r="C415" s="482"/>
      <c r="D415" s="501"/>
      <c r="E415" s="501"/>
      <c r="F415" s="501"/>
      <c r="G415" s="501"/>
      <c r="H415" s="501"/>
      <c r="I415" s="501"/>
      <c r="J415" s="501"/>
      <c r="K415" s="501"/>
      <c r="L415" s="501">
        <f t="shared" si="1"/>
        <v>0.40300000000000002</v>
      </c>
      <c r="M415" s="499">
        <f t="shared" si="2"/>
        <v>0.40300000000000002</v>
      </c>
      <c r="N415" s="501">
        <f t="shared" si="1"/>
        <v>0.40300000000000002</v>
      </c>
      <c r="O415" s="501">
        <f t="shared" si="3"/>
        <v>0.40300000000000002</v>
      </c>
      <c r="P415" s="502">
        <f t="shared" si="4"/>
        <v>0.40300000000000002</v>
      </c>
      <c r="Q415" s="1272"/>
    </row>
    <row r="416" spans="2:17">
      <c r="B416" s="392" t="s">
        <v>314</v>
      </c>
      <c r="C416" s="482"/>
      <c r="D416" s="501"/>
      <c r="E416" s="501"/>
      <c r="F416" s="501"/>
      <c r="G416" s="501"/>
      <c r="H416" s="501"/>
      <c r="I416" s="501"/>
      <c r="J416" s="501"/>
      <c r="K416" s="501"/>
      <c r="L416" s="501">
        <f t="shared" si="1"/>
        <v>0.40300000000000002</v>
      </c>
      <c r="M416" s="499">
        <f t="shared" si="2"/>
        <v>0.40300000000000002</v>
      </c>
      <c r="N416" s="501">
        <f t="shared" si="1"/>
        <v>0.40300000000000002</v>
      </c>
      <c r="O416" s="501">
        <f t="shared" si="3"/>
        <v>0.40300000000000002</v>
      </c>
      <c r="P416" s="502">
        <f t="shared" si="4"/>
        <v>0.40300000000000002</v>
      </c>
      <c r="Q416" s="1272"/>
    </row>
    <row r="417" spans="2:17">
      <c r="B417" s="392" t="s">
        <v>316</v>
      </c>
      <c r="C417" s="482"/>
      <c r="D417" s="501"/>
      <c r="E417" s="501"/>
      <c r="F417" s="501"/>
      <c r="G417" s="501"/>
      <c r="H417" s="501"/>
      <c r="I417" s="501"/>
      <c r="J417" s="501"/>
      <c r="K417" s="501"/>
      <c r="L417" s="501">
        <f t="shared" ref="L417:N418" si="5">+L377*1.3</f>
        <v>0.61099999999999999</v>
      </c>
      <c r="M417" s="499">
        <f t="shared" si="5"/>
        <v>0.61099999999999999</v>
      </c>
      <c r="N417" s="501">
        <f t="shared" si="5"/>
        <v>0.61099999999999999</v>
      </c>
      <c r="O417" s="501">
        <f t="shared" ref="O417:P418" si="6">+O377*1.3</f>
        <v>0.61099999999999999</v>
      </c>
      <c r="P417" s="502">
        <f t="shared" si="6"/>
        <v>0.61099999999999999</v>
      </c>
      <c r="Q417" s="1272"/>
    </row>
    <row r="418" spans="2:17">
      <c r="B418" s="392" t="s">
        <v>263</v>
      </c>
      <c r="C418" s="482"/>
      <c r="D418" s="501"/>
      <c r="E418" s="501"/>
      <c r="F418" s="501"/>
      <c r="G418" s="501"/>
      <c r="H418" s="501"/>
      <c r="I418" s="501"/>
      <c r="J418" s="501"/>
      <c r="K418" s="501"/>
      <c r="L418" s="501">
        <f t="shared" si="5"/>
        <v>0.65</v>
      </c>
      <c r="M418" s="499">
        <f t="shared" si="5"/>
        <v>0.65</v>
      </c>
      <c r="N418" s="501">
        <f t="shared" si="5"/>
        <v>0.65</v>
      </c>
      <c r="O418" s="501">
        <f t="shared" si="6"/>
        <v>0.65</v>
      </c>
      <c r="P418" s="502">
        <f t="shared" si="6"/>
        <v>0.65</v>
      </c>
      <c r="Q418" s="1272"/>
    </row>
    <row r="419" spans="2:17">
      <c r="B419" s="490" t="s">
        <v>265</v>
      </c>
      <c r="C419" s="507"/>
      <c r="D419" s="500"/>
      <c r="E419" s="500"/>
      <c r="F419" s="500"/>
      <c r="G419" s="500"/>
      <c r="H419" s="500"/>
      <c r="I419" s="500"/>
      <c r="J419" s="500"/>
      <c r="K419" s="500"/>
      <c r="L419" s="500"/>
      <c r="M419" s="500"/>
      <c r="N419" s="501"/>
      <c r="O419" s="501"/>
      <c r="P419" s="502"/>
      <c r="Q419" s="1272"/>
    </row>
    <row r="420" spans="2:17">
      <c r="B420" s="392" t="s">
        <v>705</v>
      </c>
      <c r="C420" s="482"/>
      <c r="D420" s="501"/>
      <c r="E420" s="501"/>
      <c r="F420" s="501"/>
      <c r="G420" s="501"/>
      <c r="H420" s="501"/>
      <c r="I420" s="501"/>
      <c r="J420" s="501"/>
      <c r="K420" s="501"/>
      <c r="L420" s="501">
        <f t="shared" ref="L420:P420" si="7">+L383*1.3</f>
        <v>0.19500000000000001</v>
      </c>
      <c r="M420" s="499">
        <f t="shared" si="7"/>
        <v>0.19500000000000001</v>
      </c>
      <c r="N420" s="501">
        <f t="shared" si="7"/>
        <v>0.19500000000000001</v>
      </c>
      <c r="O420" s="501">
        <f t="shared" si="7"/>
        <v>0.19500000000000001</v>
      </c>
      <c r="P420" s="502">
        <f t="shared" si="7"/>
        <v>0.19500000000000001</v>
      </c>
      <c r="Q420" s="1272"/>
    </row>
    <row r="421" spans="2:17">
      <c r="B421" s="392" t="s">
        <v>706</v>
      </c>
      <c r="C421" s="482"/>
      <c r="D421" s="501"/>
      <c r="E421" s="501"/>
      <c r="F421" s="501"/>
      <c r="G421" s="501"/>
      <c r="H421" s="501"/>
      <c r="I421" s="501"/>
      <c r="J421" s="501"/>
      <c r="K421" s="501"/>
      <c r="L421" s="501">
        <f t="shared" ref="L421:N434" si="8">+L384*1.3</f>
        <v>0.19500000000000001</v>
      </c>
      <c r="M421" s="499">
        <f t="shared" ref="M421:M434" si="9">+M384*1.3</f>
        <v>0.19500000000000001</v>
      </c>
      <c r="N421" s="501">
        <f t="shared" si="8"/>
        <v>0.19500000000000001</v>
      </c>
      <c r="O421" s="501">
        <f t="shared" ref="O421:O434" si="10">+O384*1.3</f>
        <v>0.19500000000000001</v>
      </c>
      <c r="P421" s="502">
        <f t="shared" ref="P421:P434" si="11">+P384*1.3</f>
        <v>0.19500000000000001</v>
      </c>
      <c r="Q421" s="1272"/>
    </row>
    <row r="422" spans="2:17">
      <c r="B422" s="392" t="s">
        <v>707</v>
      </c>
      <c r="C422" s="482"/>
      <c r="D422" s="501"/>
      <c r="E422" s="501"/>
      <c r="F422" s="501"/>
      <c r="G422" s="501"/>
      <c r="H422" s="501"/>
      <c r="I422" s="501"/>
      <c r="J422" s="501"/>
      <c r="K422" s="501"/>
      <c r="L422" s="501">
        <f t="shared" si="8"/>
        <v>0.19500000000000001</v>
      </c>
      <c r="M422" s="499">
        <f t="shared" si="9"/>
        <v>0.19500000000000001</v>
      </c>
      <c r="N422" s="501">
        <f t="shared" si="8"/>
        <v>0.19500000000000001</v>
      </c>
      <c r="O422" s="501">
        <f t="shared" si="10"/>
        <v>0.19500000000000001</v>
      </c>
      <c r="P422" s="502">
        <f t="shared" si="11"/>
        <v>0.19500000000000001</v>
      </c>
      <c r="Q422" s="1272"/>
    </row>
    <row r="423" spans="2:17" ht="24">
      <c r="B423" s="503" t="s">
        <v>317</v>
      </c>
      <c r="C423" s="482"/>
      <c r="D423" s="501"/>
      <c r="E423" s="501"/>
      <c r="F423" s="501"/>
      <c r="G423" s="501"/>
      <c r="H423" s="501"/>
      <c r="I423" s="501"/>
      <c r="J423" s="501"/>
      <c r="K423" s="501"/>
      <c r="L423" s="501">
        <f t="shared" si="8"/>
        <v>0.19500000000000001</v>
      </c>
      <c r="M423" s="499">
        <f t="shared" si="9"/>
        <v>0.19500000000000001</v>
      </c>
      <c r="N423" s="501">
        <f t="shared" si="8"/>
        <v>0.19500000000000001</v>
      </c>
      <c r="O423" s="501">
        <f t="shared" si="10"/>
        <v>0.19500000000000001</v>
      </c>
      <c r="P423" s="502">
        <f t="shared" si="11"/>
        <v>0.19500000000000001</v>
      </c>
      <c r="Q423" s="1272"/>
    </row>
    <row r="424" spans="2:17">
      <c r="B424" s="392" t="s">
        <v>692</v>
      </c>
      <c r="C424" s="482"/>
      <c r="D424" s="501"/>
      <c r="E424" s="501"/>
      <c r="F424" s="501"/>
      <c r="G424" s="501"/>
      <c r="H424" s="501"/>
      <c r="I424" s="501"/>
      <c r="J424" s="501"/>
      <c r="K424" s="501"/>
      <c r="L424" s="501">
        <f t="shared" si="8"/>
        <v>0.19500000000000001</v>
      </c>
      <c r="M424" s="499">
        <f t="shared" si="9"/>
        <v>0.19500000000000001</v>
      </c>
      <c r="N424" s="501">
        <f t="shared" si="8"/>
        <v>0.19500000000000001</v>
      </c>
      <c r="O424" s="501">
        <f t="shared" si="10"/>
        <v>0.19500000000000001</v>
      </c>
      <c r="P424" s="502">
        <f t="shared" si="11"/>
        <v>0.19500000000000001</v>
      </c>
      <c r="Q424" s="1272"/>
    </row>
    <row r="425" spans="2:17">
      <c r="B425" s="392" t="s">
        <v>693</v>
      </c>
      <c r="C425" s="482"/>
      <c r="D425" s="501"/>
      <c r="E425" s="501"/>
      <c r="F425" s="501"/>
      <c r="G425" s="501"/>
      <c r="H425" s="501"/>
      <c r="I425" s="501"/>
      <c r="J425" s="501"/>
      <c r="K425" s="501"/>
      <c r="L425" s="501">
        <f t="shared" si="8"/>
        <v>0.19500000000000001</v>
      </c>
      <c r="M425" s="499">
        <f t="shared" si="9"/>
        <v>0.19500000000000001</v>
      </c>
      <c r="N425" s="501">
        <f t="shared" si="8"/>
        <v>0.19500000000000001</v>
      </c>
      <c r="O425" s="501">
        <f t="shared" si="10"/>
        <v>0.19500000000000001</v>
      </c>
      <c r="P425" s="502">
        <f t="shared" si="11"/>
        <v>0.19500000000000001</v>
      </c>
      <c r="Q425" s="1272"/>
    </row>
    <row r="426" spans="2:17">
      <c r="B426" s="392" t="s">
        <v>694</v>
      </c>
      <c r="C426" s="482"/>
      <c r="D426" s="501"/>
      <c r="E426" s="501"/>
      <c r="F426" s="501"/>
      <c r="G426" s="501"/>
      <c r="H426" s="501"/>
      <c r="I426" s="501"/>
      <c r="J426" s="501"/>
      <c r="K426" s="501"/>
      <c r="L426" s="501">
        <f t="shared" si="8"/>
        <v>0.19500000000000001</v>
      </c>
      <c r="M426" s="499">
        <f t="shared" si="9"/>
        <v>0.19500000000000001</v>
      </c>
      <c r="N426" s="501">
        <f t="shared" si="8"/>
        <v>0.19500000000000001</v>
      </c>
      <c r="O426" s="501">
        <f t="shared" si="10"/>
        <v>0.19500000000000001</v>
      </c>
      <c r="P426" s="502">
        <f t="shared" si="11"/>
        <v>0.19500000000000001</v>
      </c>
      <c r="Q426" s="1272"/>
    </row>
    <row r="427" spans="2:17" ht="24">
      <c r="B427" s="503" t="s">
        <v>695</v>
      </c>
      <c r="C427" s="482"/>
      <c r="D427" s="501"/>
      <c r="E427" s="501"/>
      <c r="F427" s="501"/>
      <c r="G427" s="501"/>
      <c r="H427" s="501"/>
      <c r="I427" s="501"/>
      <c r="J427" s="501"/>
      <c r="K427" s="501"/>
      <c r="L427" s="501">
        <f t="shared" si="8"/>
        <v>0.13</v>
      </c>
      <c r="M427" s="499">
        <f t="shared" si="9"/>
        <v>0.13</v>
      </c>
      <c r="N427" s="501">
        <f t="shared" si="8"/>
        <v>0.13</v>
      </c>
      <c r="O427" s="501">
        <f t="shared" si="10"/>
        <v>0.13</v>
      </c>
      <c r="P427" s="502">
        <f t="shared" si="11"/>
        <v>0.13</v>
      </c>
      <c r="Q427" s="1272"/>
    </row>
    <row r="428" spans="2:17">
      <c r="B428" s="392" t="s">
        <v>696</v>
      </c>
      <c r="C428" s="482"/>
      <c r="D428" s="501"/>
      <c r="E428" s="501"/>
      <c r="F428" s="501"/>
      <c r="G428" s="501"/>
      <c r="H428" s="501"/>
      <c r="I428" s="501"/>
      <c r="J428" s="501"/>
      <c r="K428" s="501"/>
      <c r="L428" s="501">
        <f t="shared" si="8"/>
        <v>0.19500000000000001</v>
      </c>
      <c r="M428" s="499">
        <f t="shared" si="9"/>
        <v>0.19500000000000001</v>
      </c>
      <c r="N428" s="501">
        <f t="shared" si="8"/>
        <v>0.19500000000000001</v>
      </c>
      <c r="O428" s="501">
        <f t="shared" si="10"/>
        <v>0.19500000000000001</v>
      </c>
      <c r="P428" s="502">
        <f t="shared" si="11"/>
        <v>0.19500000000000001</v>
      </c>
      <c r="Q428" s="1272"/>
    </row>
    <row r="429" spans="2:17">
      <c r="B429" s="392" t="s">
        <v>697</v>
      </c>
      <c r="C429" s="482"/>
      <c r="D429" s="501"/>
      <c r="E429" s="501"/>
      <c r="F429" s="501"/>
      <c r="G429" s="501"/>
      <c r="H429" s="501"/>
      <c r="I429" s="501"/>
      <c r="J429" s="501"/>
      <c r="K429" s="501"/>
      <c r="L429" s="501">
        <f t="shared" si="8"/>
        <v>0.19500000000000001</v>
      </c>
      <c r="M429" s="499">
        <f t="shared" si="9"/>
        <v>0.19500000000000001</v>
      </c>
      <c r="N429" s="501">
        <f t="shared" si="8"/>
        <v>0.19500000000000001</v>
      </c>
      <c r="O429" s="501">
        <f t="shared" si="10"/>
        <v>0.19500000000000001</v>
      </c>
      <c r="P429" s="502">
        <f t="shared" si="11"/>
        <v>0.19500000000000001</v>
      </c>
      <c r="Q429" s="1272"/>
    </row>
    <row r="430" spans="2:17">
      <c r="B430" s="392" t="s">
        <v>157</v>
      </c>
      <c r="C430" s="482"/>
      <c r="D430" s="501"/>
      <c r="E430" s="501"/>
      <c r="F430" s="501"/>
      <c r="G430" s="501"/>
      <c r="H430" s="501"/>
      <c r="I430" s="501"/>
      <c r="J430" s="501"/>
      <c r="K430" s="501"/>
      <c r="L430" s="501">
        <f t="shared" si="8"/>
        <v>0.19500000000000001</v>
      </c>
      <c r="M430" s="499">
        <f t="shared" si="9"/>
        <v>0.19500000000000001</v>
      </c>
      <c r="N430" s="501">
        <f t="shared" si="8"/>
        <v>0.19500000000000001</v>
      </c>
      <c r="O430" s="501">
        <f t="shared" si="10"/>
        <v>0.19500000000000001</v>
      </c>
      <c r="P430" s="502">
        <f t="shared" si="11"/>
        <v>0.19500000000000001</v>
      </c>
      <c r="Q430" s="1272"/>
    </row>
    <row r="431" spans="2:17">
      <c r="B431" s="392" t="s">
        <v>698</v>
      </c>
      <c r="C431" s="482"/>
      <c r="D431" s="501"/>
      <c r="E431" s="501"/>
      <c r="F431" s="501"/>
      <c r="G431" s="501"/>
      <c r="H431" s="501"/>
      <c r="I431" s="501"/>
      <c r="J431" s="501"/>
      <c r="K431" s="501"/>
      <c r="L431" s="501">
        <f t="shared" si="8"/>
        <v>0.19500000000000001</v>
      </c>
      <c r="M431" s="499">
        <f t="shared" si="9"/>
        <v>0.19500000000000001</v>
      </c>
      <c r="N431" s="501">
        <f t="shared" si="8"/>
        <v>0.19500000000000001</v>
      </c>
      <c r="O431" s="501">
        <f t="shared" si="10"/>
        <v>0.19500000000000001</v>
      </c>
      <c r="P431" s="502">
        <f t="shared" si="11"/>
        <v>0.19500000000000001</v>
      </c>
      <c r="Q431" s="1272"/>
    </row>
    <row r="432" spans="2:17">
      <c r="B432" s="392" t="s">
        <v>312</v>
      </c>
      <c r="C432" s="482"/>
      <c r="D432" s="501"/>
      <c r="E432" s="501"/>
      <c r="F432" s="501"/>
      <c r="G432" s="501"/>
      <c r="H432" s="501"/>
      <c r="I432" s="501"/>
      <c r="J432" s="501"/>
      <c r="K432" s="501"/>
      <c r="L432" s="501">
        <f t="shared" si="8"/>
        <v>0.19500000000000001</v>
      </c>
      <c r="M432" s="499">
        <f t="shared" si="9"/>
        <v>0.19500000000000001</v>
      </c>
      <c r="N432" s="501">
        <f t="shared" si="8"/>
        <v>0.19500000000000001</v>
      </c>
      <c r="O432" s="501">
        <f t="shared" si="10"/>
        <v>0.19500000000000001</v>
      </c>
      <c r="P432" s="502">
        <f t="shared" si="11"/>
        <v>0.19500000000000001</v>
      </c>
      <c r="Q432" s="1272"/>
    </row>
    <row r="433" spans="1:17">
      <c r="B433" s="392" t="s">
        <v>313</v>
      </c>
      <c r="C433" s="482"/>
      <c r="D433" s="501"/>
      <c r="E433" s="501"/>
      <c r="F433" s="501"/>
      <c r="G433" s="501"/>
      <c r="H433" s="501"/>
      <c r="I433" s="501"/>
      <c r="J433" s="501"/>
      <c r="K433" s="501"/>
      <c r="L433" s="501">
        <f t="shared" si="8"/>
        <v>0.19500000000000001</v>
      </c>
      <c r="M433" s="499">
        <f t="shared" si="9"/>
        <v>0.19500000000000001</v>
      </c>
      <c r="N433" s="501">
        <f t="shared" si="8"/>
        <v>0.19500000000000001</v>
      </c>
      <c r="O433" s="501">
        <f t="shared" si="10"/>
        <v>0.19500000000000001</v>
      </c>
      <c r="P433" s="502">
        <f t="shared" si="11"/>
        <v>0.19500000000000001</v>
      </c>
      <c r="Q433" s="1272"/>
    </row>
    <row r="434" spans="1:17">
      <c r="B434" s="392" t="s">
        <v>314</v>
      </c>
      <c r="C434" s="482"/>
      <c r="D434" s="501"/>
      <c r="E434" s="501"/>
      <c r="F434" s="501"/>
      <c r="G434" s="501"/>
      <c r="H434" s="501"/>
      <c r="I434" s="501"/>
      <c r="J434" s="501"/>
      <c r="K434" s="501"/>
      <c r="L434" s="501">
        <f t="shared" si="8"/>
        <v>0.32240000000000002</v>
      </c>
      <c r="M434" s="499">
        <f t="shared" si="9"/>
        <v>0.32240000000000002</v>
      </c>
      <c r="N434" s="501">
        <f t="shared" si="8"/>
        <v>0.32240000000000002</v>
      </c>
      <c r="O434" s="501">
        <f t="shared" si="10"/>
        <v>0.32240000000000002</v>
      </c>
      <c r="P434" s="502">
        <f t="shared" si="11"/>
        <v>0.32240000000000002</v>
      </c>
      <c r="Q434" s="1272"/>
    </row>
    <row r="435" spans="1:17">
      <c r="B435" s="392" t="s">
        <v>316</v>
      </c>
      <c r="C435" s="482"/>
      <c r="D435" s="501"/>
      <c r="E435" s="501"/>
      <c r="F435" s="501"/>
      <c r="G435" s="501"/>
      <c r="H435" s="501"/>
      <c r="I435" s="501"/>
      <c r="J435" s="501"/>
      <c r="K435" s="501"/>
      <c r="L435" s="501">
        <f t="shared" ref="L435:N436" si="12">+L399*1.3</f>
        <v>0.48880000000000001</v>
      </c>
      <c r="M435" s="499">
        <f t="shared" si="12"/>
        <v>0.48880000000000001</v>
      </c>
      <c r="N435" s="501">
        <f t="shared" si="12"/>
        <v>0.48880000000000001</v>
      </c>
      <c r="O435" s="501">
        <f t="shared" ref="O435:P436" si="13">+O399*1.3</f>
        <v>0.48880000000000001</v>
      </c>
      <c r="P435" s="502">
        <f t="shared" si="13"/>
        <v>0.48880000000000001</v>
      </c>
      <c r="Q435" s="1272"/>
    </row>
    <row r="436" spans="1:17" ht="12.75" thickBot="1">
      <c r="B436" s="510" t="s">
        <v>263</v>
      </c>
      <c r="C436" s="511"/>
      <c r="D436" s="512"/>
      <c r="E436" s="512"/>
      <c r="F436" s="512"/>
      <c r="G436" s="512"/>
      <c r="H436" s="512"/>
      <c r="I436" s="512"/>
      <c r="J436" s="512"/>
      <c r="K436" s="512"/>
      <c r="L436" s="512">
        <f t="shared" si="12"/>
        <v>0.52</v>
      </c>
      <c r="M436" s="513">
        <f t="shared" si="12"/>
        <v>0.52</v>
      </c>
      <c r="N436" s="512">
        <f t="shared" si="12"/>
        <v>0.52</v>
      </c>
      <c r="O436" s="512">
        <f t="shared" si="13"/>
        <v>0.52</v>
      </c>
      <c r="P436" s="514">
        <f t="shared" si="13"/>
        <v>0.52</v>
      </c>
      <c r="Q436" s="1272"/>
    </row>
    <row r="437" spans="1:17" ht="12.75" thickTop="1">
      <c r="B437" s="457"/>
      <c r="C437" s="457"/>
      <c r="D437" s="515"/>
      <c r="E437" s="515"/>
      <c r="F437" s="515"/>
      <c r="G437" s="515"/>
      <c r="H437" s="515"/>
      <c r="I437" s="515"/>
      <c r="J437" s="515"/>
      <c r="K437" s="515"/>
      <c r="L437" s="515"/>
      <c r="M437" s="515"/>
      <c r="N437" s="515"/>
      <c r="O437" s="515"/>
    </row>
    <row r="438" spans="1:17" s="394" customFormat="1" ht="12.75">
      <c r="B438" s="393" t="s">
        <v>1033</v>
      </c>
      <c r="C438" s="516"/>
      <c r="D438" s="517"/>
      <c r="E438" s="517"/>
      <c r="F438" s="517"/>
      <c r="G438" s="517"/>
      <c r="H438" s="517"/>
      <c r="I438" s="517"/>
      <c r="J438" s="517"/>
      <c r="K438" s="517"/>
      <c r="L438" s="517"/>
      <c r="M438" s="517"/>
      <c r="N438" s="517"/>
      <c r="O438" s="517"/>
    </row>
    <row r="439" spans="1:17" s="394" customFormat="1" ht="6.75" customHeight="1">
      <c r="C439" s="516"/>
      <c r="D439" s="517"/>
      <c r="E439" s="517"/>
      <c r="F439" s="517"/>
      <c r="G439" s="517"/>
      <c r="H439" s="517"/>
      <c r="I439" s="517"/>
      <c r="J439" s="517"/>
      <c r="K439" s="517"/>
      <c r="L439" s="517"/>
      <c r="M439" s="517"/>
      <c r="N439" s="517"/>
      <c r="O439" s="517"/>
    </row>
    <row r="440" spans="1:17" s="394" customFormat="1" ht="12.75">
      <c r="B440" s="394" t="s">
        <v>1034</v>
      </c>
      <c r="C440" s="516"/>
      <c r="D440" s="517"/>
      <c r="E440" s="517"/>
      <c r="F440" s="517"/>
      <c r="G440" s="517"/>
      <c r="H440" s="517"/>
      <c r="I440" s="517"/>
      <c r="J440" s="517"/>
      <c r="K440" s="517"/>
      <c r="L440" s="517"/>
      <c r="M440" s="517"/>
      <c r="N440" s="517"/>
      <c r="O440" s="517"/>
    </row>
    <row r="441" spans="1:17" s="394" customFormat="1" ht="12.75">
      <c r="B441" s="394" t="s">
        <v>1035</v>
      </c>
      <c r="C441" s="516"/>
      <c r="D441" s="517"/>
      <c r="E441" s="517"/>
      <c r="F441" s="517"/>
      <c r="G441" s="517"/>
      <c r="H441" s="517"/>
      <c r="I441" s="517"/>
      <c r="J441" s="517"/>
      <c r="K441" s="517"/>
      <c r="L441" s="517"/>
      <c r="M441" s="517"/>
      <c r="N441" s="517"/>
      <c r="O441" s="517"/>
    </row>
    <row r="442" spans="1:17" s="394" customFormat="1" ht="12.75">
      <c r="B442" s="394" t="s">
        <v>1036</v>
      </c>
      <c r="C442" s="516"/>
      <c r="D442" s="517"/>
      <c r="E442" s="517"/>
      <c r="F442" s="517"/>
      <c r="G442" s="517"/>
      <c r="H442" s="517"/>
      <c r="I442" s="517"/>
      <c r="J442" s="517"/>
      <c r="K442" s="517"/>
      <c r="L442" s="517"/>
      <c r="M442" s="517"/>
      <c r="N442" s="517"/>
      <c r="O442" s="517"/>
    </row>
    <row r="443" spans="1:17" s="394" customFormat="1" ht="12.75">
      <c r="B443" s="394" t="s">
        <v>167</v>
      </c>
    </row>
    <row r="444" spans="1:17" s="394" customFormat="1" ht="12.75">
      <c r="B444" s="394" t="s">
        <v>972</v>
      </c>
      <c r="C444" s="516"/>
      <c r="D444" s="517"/>
      <c r="E444" s="517"/>
      <c r="F444" s="517"/>
      <c r="G444" s="517"/>
      <c r="H444" s="517"/>
      <c r="I444" s="517"/>
      <c r="J444" s="517"/>
      <c r="K444" s="517"/>
      <c r="L444" s="517"/>
      <c r="M444" s="517"/>
      <c r="N444" s="517"/>
      <c r="O444" s="517"/>
    </row>
    <row r="445" spans="1:17" s="394" customFormat="1" ht="12.75">
      <c r="B445" s="395" t="s">
        <v>388</v>
      </c>
      <c r="C445" s="516"/>
      <c r="D445" s="517"/>
      <c r="E445" s="517"/>
      <c r="F445" s="517"/>
      <c r="G445" s="517"/>
      <c r="H445" s="517"/>
      <c r="I445" s="517"/>
      <c r="J445" s="517"/>
      <c r="K445" s="517"/>
      <c r="L445" s="517"/>
      <c r="M445" s="517"/>
      <c r="N445" s="517"/>
      <c r="O445" s="517"/>
    </row>
    <row r="446" spans="1:17" s="394" customFormat="1" ht="12.75">
      <c r="A446" s="1416"/>
      <c r="B446" s="394" t="s">
        <v>3318</v>
      </c>
      <c r="C446" s="516"/>
      <c r="D446" s="517"/>
      <c r="E446" s="517"/>
      <c r="F446" s="517"/>
      <c r="G446" s="517"/>
      <c r="H446" s="517"/>
      <c r="I446" s="517"/>
      <c r="J446" s="517"/>
      <c r="K446" s="517"/>
      <c r="L446" s="517"/>
      <c r="M446" s="517"/>
      <c r="N446" s="517"/>
      <c r="O446" s="517"/>
    </row>
    <row r="447" spans="1:17" s="394" customFormat="1" ht="12.75">
      <c r="B447" s="1250" t="str">
        <f>+B302</f>
        <v>.</v>
      </c>
      <c r="C447" s="516"/>
      <c r="D447" s="517"/>
      <c r="E447" s="517"/>
      <c r="F447" s="517"/>
      <c r="G447" s="517"/>
      <c r="H447" s="517"/>
      <c r="I447" s="517"/>
      <c r="J447" s="517"/>
      <c r="K447" s="517"/>
      <c r="L447" s="517"/>
      <c r="M447" s="517"/>
      <c r="N447" s="517"/>
      <c r="O447" s="517"/>
    </row>
    <row r="448" spans="1:17" ht="12.75" thickBot="1">
      <c r="B448" s="457"/>
      <c r="C448" s="457"/>
      <c r="D448" s="515"/>
      <c r="E448" s="515"/>
      <c r="F448" s="515"/>
      <c r="G448" s="515"/>
      <c r="H448" s="515"/>
      <c r="I448" s="515"/>
      <c r="J448" s="515"/>
      <c r="K448" s="515"/>
      <c r="L448" s="515"/>
      <c r="M448" s="515"/>
      <c r="N448" s="515"/>
      <c r="O448" s="515"/>
    </row>
    <row r="449" spans="2:15" ht="40.5" customHeight="1" thickTop="1">
      <c r="B449" s="1792" t="s">
        <v>238</v>
      </c>
      <c r="C449" s="1793"/>
      <c r="D449" s="1793"/>
      <c r="E449" s="1793"/>
      <c r="F449" s="1793"/>
      <c r="G449" s="1793"/>
      <c r="H449" s="1794"/>
    </row>
    <row r="450" spans="2:15">
      <c r="B450" s="745" t="s">
        <v>1113</v>
      </c>
      <c r="C450" s="518" t="s">
        <v>392</v>
      </c>
      <c r="D450" s="518" t="s">
        <v>702</v>
      </c>
      <c r="E450" s="519">
        <v>2009</v>
      </c>
      <c r="F450" s="519">
        <v>2010</v>
      </c>
      <c r="G450" s="519">
        <v>2011</v>
      </c>
      <c r="H450" s="1243">
        <v>2012</v>
      </c>
      <c r="J450" s="520"/>
      <c r="K450" s="520"/>
      <c r="L450" s="457"/>
      <c r="M450" s="457"/>
      <c r="N450" s="457"/>
      <c r="O450" s="457"/>
    </row>
    <row r="451" spans="2:15">
      <c r="B451" s="1604" t="s">
        <v>266</v>
      </c>
      <c r="C451" s="1605"/>
      <c r="D451" s="1606"/>
      <c r="E451" s="482"/>
      <c r="F451" s="482"/>
      <c r="G451" s="482"/>
      <c r="H451" s="1244"/>
    </row>
    <row r="452" spans="2:15">
      <c r="B452" s="490" t="s">
        <v>130</v>
      </c>
      <c r="C452" s="509" t="s">
        <v>1032</v>
      </c>
      <c r="D452" s="521"/>
      <c r="E452" s="521"/>
      <c r="F452" s="521"/>
      <c r="G452" s="522"/>
      <c r="H452" s="1245"/>
    </row>
    <row r="453" spans="2:15">
      <c r="B453" s="392" t="s">
        <v>1123</v>
      </c>
      <c r="C453" s="482"/>
      <c r="D453" s="482">
        <v>3.0000000000000001E-3</v>
      </c>
      <c r="E453" s="482">
        <v>3.0000000000000001E-3</v>
      </c>
      <c r="F453" s="482">
        <v>3.0000000000000001E-3</v>
      </c>
      <c r="G453" s="482">
        <v>3.0000000000000001E-3</v>
      </c>
      <c r="H453" s="1244">
        <v>3.0000000000000001E-3</v>
      </c>
      <c r="J453" s="457"/>
      <c r="K453" s="457"/>
      <c r="L453" s="457"/>
      <c r="M453" s="457"/>
      <c r="N453" s="457"/>
      <c r="O453" s="457"/>
    </row>
    <row r="454" spans="2:15">
      <c r="B454" s="392" t="s">
        <v>1124</v>
      </c>
      <c r="C454" s="482"/>
      <c r="D454" s="482">
        <v>2.1999999999999999E-2</v>
      </c>
      <c r="E454" s="482">
        <v>2.1999999999999999E-2</v>
      </c>
      <c r="F454" s="482">
        <v>2.1999999999999999E-2</v>
      </c>
      <c r="G454" s="482">
        <v>2.1999999999999999E-2</v>
      </c>
      <c r="H454" s="1244">
        <v>2.1999999999999999E-2</v>
      </c>
      <c r="J454" s="457"/>
      <c r="K454" s="457"/>
      <c r="L454" s="457"/>
      <c r="M454" s="457"/>
      <c r="N454" s="457"/>
      <c r="O454" s="457"/>
    </row>
    <row r="455" spans="2:15">
      <c r="B455" s="392" t="s">
        <v>1125</v>
      </c>
      <c r="C455" s="482"/>
      <c r="D455" s="482">
        <v>3.5999999999999997E-2</v>
      </c>
      <c r="E455" s="482">
        <v>3.5999999999999997E-2</v>
      </c>
      <c r="F455" s="482">
        <v>3.5999999999999997E-2</v>
      </c>
      <c r="G455" s="482">
        <v>3.5999999999999997E-2</v>
      </c>
      <c r="H455" s="1244">
        <v>3.5999999999999997E-2</v>
      </c>
      <c r="J455" s="457"/>
      <c r="K455" s="457"/>
      <c r="L455" s="457"/>
      <c r="M455" s="457"/>
      <c r="N455" s="457"/>
      <c r="O455" s="457"/>
    </row>
    <row r="456" spans="2:15">
      <c r="B456" s="490" t="s">
        <v>129</v>
      </c>
      <c r="C456" s="509" t="s">
        <v>1032</v>
      </c>
      <c r="D456" s="482"/>
      <c r="E456" s="482"/>
      <c r="F456" s="482"/>
      <c r="G456" s="482"/>
      <c r="H456" s="1244"/>
    </row>
    <row r="457" spans="2:15">
      <c r="B457" s="392" t="s">
        <v>1123</v>
      </c>
      <c r="C457" s="486"/>
      <c r="D457" s="482"/>
      <c r="E457" s="482">
        <v>8.0000000000000002E-3</v>
      </c>
      <c r="F457" s="482">
        <v>8.0000000000000002E-3</v>
      </c>
      <c r="G457" s="482">
        <v>8.0000000000000002E-3</v>
      </c>
      <c r="H457" s="1244">
        <v>8.0000000000000002E-3</v>
      </c>
    </row>
    <row r="458" spans="2:15">
      <c r="B458" s="392" t="s">
        <v>1124</v>
      </c>
      <c r="C458" s="486"/>
      <c r="D458" s="482"/>
      <c r="E458" s="482">
        <v>2.5999999999999999E-2</v>
      </c>
      <c r="F458" s="482">
        <v>2.5999999999999999E-2</v>
      </c>
      <c r="G458" s="482">
        <v>2.5999999999999999E-2</v>
      </c>
      <c r="H458" s="1244">
        <v>2.5999999999999999E-2</v>
      </c>
    </row>
    <row r="459" spans="2:15">
      <c r="B459" s="392" t="s">
        <v>1125</v>
      </c>
      <c r="C459" s="486"/>
      <c r="D459" s="482"/>
      <c r="E459" s="482">
        <v>7.2999999999999995E-2</v>
      </c>
      <c r="F459" s="482">
        <v>7.2999999999999995E-2</v>
      </c>
      <c r="G459" s="482">
        <v>7.2999999999999995E-2</v>
      </c>
      <c r="H459" s="1244">
        <v>7.2999999999999995E-2</v>
      </c>
    </row>
    <row r="460" spans="2:15">
      <c r="B460" s="392" t="s">
        <v>128</v>
      </c>
      <c r="C460" s="486"/>
      <c r="D460" s="482"/>
      <c r="E460" s="482">
        <v>0.13500000000000001</v>
      </c>
      <c r="F460" s="482">
        <v>0.13500000000000001</v>
      </c>
      <c r="G460" s="482">
        <v>0.13500000000000001</v>
      </c>
      <c r="H460" s="1244">
        <v>0.13500000000000001</v>
      </c>
    </row>
    <row r="461" spans="2:15" ht="12.75">
      <c r="B461" s="524" t="s">
        <v>166</v>
      </c>
      <c r="C461" s="525"/>
      <c r="D461" s="525"/>
      <c r="E461" s="525"/>
      <c r="F461" s="525"/>
      <c r="G461" s="525"/>
      <c r="H461" s="1246"/>
    </row>
    <row r="462" spans="2:15">
      <c r="B462" s="490" t="s">
        <v>130</v>
      </c>
      <c r="C462" s="509" t="s">
        <v>1032</v>
      </c>
      <c r="D462" s="521"/>
      <c r="E462" s="521"/>
      <c r="F462" s="521"/>
      <c r="G462" s="521"/>
      <c r="H462" s="1247"/>
    </row>
    <row r="463" spans="2:15">
      <c r="B463" s="392" t="s">
        <v>1123</v>
      </c>
      <c r="C463" s="482"/>
      <c r="D463" s="526">
        <v>3.0000000000000001E-3</v>
      </c>
      <c r="E463" s="527">
        <v>3.0000000000000001E-3</v>
      </c>
      <c r="F463" s="527">
        <v>3.0000000000000001E-3</v>
      </c>
      <c r="G463" s="527">
        <v>3.0000000000000001E-3</v>
      </c>
      <c r="H463" s="1248">
        <v>3.0000000000000001E-3</v>
      </c>
    </row>
    <row r="464" spans="2:15">
      <c r="B464" s="392" t="s">
        <v>1124</v>
      </c>
      <c r="C464" s="482"/>
      <c r="D464" s="526">
        <v>1.2999999999999999E-2</v>
      </c>
      <c r="E464" s="527">
        <v>1.2999999999999999E-2</v>
      </c>
      <c r="F464" s="527">
        <v>1.2999999999999999E-2</v>
      </c>
      <c r="G464" s="527">
        <v>1.2999999999999999E-2</v>
      </c>
      <c r="H464" s="1248">
        <v>1.2999999999999999E-2</v>
      </c>
    </row>
    <row r="465" spans="2:8">
      <c r="B465" s="392" t="s">
        <v>1125</v>
      </c>
      <c r="C465" s="482"/>
      <c r="D465" s="526">
        <v>3.1E-2</v>
      </c>
      <c r="E465" s="527">
        <v>3.1E-2</v>
      </c>
      <c r="F465" s="527">
        <v>3.1E-2</v>
      </c>
      <c r="G465" s="527">
        <v>3.1E-2</v>
      </c>
      <c r="H465" s="1248">
        <v>3.1E-2</v>
      </c>
    </row>
    <row r="466" spans="2:8">
      <c r="B466" s="490" t="s">
        <v>131</v>
      </c>
      <c r="C466" s="509" t="s">
        <v>1032</v>
      </c>
      <c r="D466" s="526"/>
      <c r="E466" s="527"/>
      <c r="F466" s="527"/>
      <c r="G466" s="527"/>
      <c r="H466" s="1248"/>
    </row>
    <row r="467" spans="2:8">
      <c r="B467" s="392" t="s">
        <v>1123</v>
      </c>
      <c r="C467" s="497"/>
      <c r="D467" s="526">
        <v>8.0000000000000002E-3</v>
      </c>
      <c r="E467" s="527">
        <v>8.0000000000000002E-3</v>
      </c>
      <c r="F467" s="527">
        <v>8.0000000000000002E-3</v>
      </c>
      <c r="G467" s="527">
        <v>8.0000000000000002E-3</v>
      </c>
      <c r="H467" s="1248">
        <v>8.0000000000000002E-3</v>
      </c>
    </row>
    <row r="468" spans="2:8">
      <c r="B468" s="392" t="s">
        <v>1124</v>
      </c>
      <c r="C468" s="497"/>
      <c r="D468" s="526">
        <v>2.5999999999999999E-2</v>
      </c>
      <c r="E468" s="527">
        <v>2.5999999999999999E-2</v>
      </c>
      <c r="F468" s="527">
        <v>2.5999999999999999E-2</v>
      </c>
      <c r="G468" s="527">
        <v>2.5999999999999999E-2</v>
      </c>
      <c r="H468" s="1248">
        <v>2.5999999999999999E-2</v>
      </c>
    </row>
    <row r="469" spans="2:8">
      <c r="B469" s="392" t="s">
        <v>1125</v>
      </c>
      <c r="C469" s="497"/>
      <c r="D469" s="526">
        <v>7.2999999999999995E-2</v>
      </c>
      <c r="E469" s="527">
        <v>7.2999999999999995E-2</v>
      </c>
      <c r="F469" s="527">
        <v>7.2999999999999995E-2</v>
      </c>
      <c r="G469" s="527">
        <v>7.2999999999999995E-2</v>
      </c>
      <c r="H469" s="1248">
        <v>7.2999999999999995E-2</v>
      </c>
    </row>
    <row r="470" spans="2:8">
      <c r="B470" s="490" t="s">
        <v>129</v>
      </c>
      <c r="C470" s="509" t="s">
        <v>1032</v>
      </c>
      <c r="D470" s="482"/>
      <c r="E470" s="482"/>
      <c r="F470" s="482"/>
      <c r="G470" s="482"/>
      <c r="H470" s="1244"/>
    </row>
    <row r="471" spans="2:8">
      <c r="B471" s="392" t="s">
        <v>1123</v>
      </c>
      <c r="C471" s="486"/>
      <c r="D471" s="526">
        <v>1.2E-2</v>
      </c>
      <c r="E471" s="527">
        <v>1.2E-2</v>
      </c>
      <c r="F471" s="527">
        <v>1.2E-2</v>
      </c>
      <c r="G471" s="527">
        <v>1.2E-2</v>
      </c>
      <c r="H471" s="1248">
        <v>1.2E-2</v>
      </c>
    </row>
    <row r="472" spans="2:8">
      <c r="B472" s="392" t="s">
        <v>1124</v>
      </c>
      <c r="C472" s="486"/>
      <c r="D472" s="526">
        <v>5.1999999999999998E-2</v>
      </c>
      <c r="E472" s="527">
        <v>5.1999999999999998E-2</v>
      </c>
      <c r="F472" s="527">
        <v>5.1999999999999998E-2</v>
      </c>
      <c r="G472" s="527">
        <v>5.1999999999999998E-2</v>
      </c>
      <c r="H472" s="1248">
        <v>5.1999999999999998E-2</v>
      </c>
    </row>
    <row r="473" spans="2:8">
      <c r="B473" s="392" t="s">
        <v>1125</v>
      </c>
      <c r="C473" s="486"/>
      <c r="D473" s="526">
        <v>0.14599999999999999</v>
      </c>
      <c r="E473" s="527">
        <v>0.14599999999999999</v>
      </c>
      <c r="F473" s="527">
        <v>0.14599999999999999</v>
      </c>
      <c r="G473" s="527">
        <v>0.14599999999999999</v>
      </c>
      <c r="H473" s="1248">
        <v>0.14599999999999999</v>
      </c>
    </row>
    <row r="474" spans="2:8">
      <c r="B474" s="490" t="s">
        <v>132</v>
      </c>
      <c r="C474" s="509" t="s">
        <v>1032</v>
      </c>
      <c r="D474" s="482"/>
      <c r="E474" s="527"/>
      <c r="F474" s="527"/>
      <c r="G474" s="527"/>
      <c r="H474" s="1248"/>
    </row>
    <row r="475" spans="2:8">
      <c r="B475" s="392" t="s">
        <v>1123</v>
      </c>
      <c r="C475" s="486"/>
      <c r="D475" s="526">
        <v>0.189</v>
      </c>
      <c r="E475" s="527">
        <v>0.189</v>
      </c>
      <c r="F475" s="527">
        <v>0.189</v>
      </c>
      <c r="G475" s="527">
        <v>0.189</v>
      </c>
      <c r="H475" s="1248">
        <v>0.189</v>
      </c>
    </row>
    <row r="476" spans="2:8">
      <c r="B476" s="392" t="s">
        <v>1124</v>
      </c>
      <c r="C476" s="486"/>
      <c r="D476" s="526">
        <v>0.189</v>
      </c>
      <c r="E476" s="527">
        <v>0.189</v>
      </c>
      <c r="F476" s="527">
        <v>0.189</v>
      </c>
      <c r="G476" s="527">
        <v>0.189</v>
      </c>
      <c r="H476" s="1248">
        <v>0.189</v>
      </c>
    </row>
    <row r="477" spans="2:8">
      <c r="B477" s="392" t="s">
        <v>1125</v>
      </c>
      <c r="C477" s="486"/>
      <c r="D477" s="526">
        <v>0.189</v>
      </c>
      <c r="E477" s="527">
        <v>0.189</v>
      </c>
      <c r="F477" s="527">
        <v>0.189</v>
      </c>
      <c r="G477" s="527">
        <v>0.189</v>
      </c>
      <c r="H477" s="1248">
        <v>0.189</v>
      </c>
    </row>
    <row r="478" spans="2:8">
      <c r="B478" s="490" t="s">
        <v>133</v>
      </c>
      <c r="C478" s="509" t="s">
        <v>1032</v>
      </c>
      <c r="D478" s="482"/>
      <c r="E478" s="527"/>
      <c r="F478" s="527"/>
      <c r="G478" s="527"/>
      <c r="H478" s="1248"/>
    </row>
    <row r="479" spans="2:8">
      <c r="B479" s="392" t="s">
        <v>1123</v>
      </c>
      <c r="C479" s="486"/>
      <c r="D479" s="526">
        <v>0.23499999999999999</v>
      </c>
      <c r="E479" s="527">
        <v>0.15</v>
      </c>
      <c r="F479" s="527">
        <v>0.15</v>
      </c>
      <c r="G479" s="527">
        <v>0.15</v>
      </c>
      <c r="H479" s="1248">
        <v>0.15</v>
      </c>
    </row>
    <row r="480" spans="2:8">
      <c r="B480" s="392" t="s">
        <v>1124</v>
      </c>
      <c r="C480" s="486"/>
      <c r="D480" s="526">
        <v>0.23499999999999999</v>
      </c>
      <c r="E480" s="527">
        <v>0.15</v>
      </c>
      <c r="F480" s="527">
        <v>0.15</v>
      </c>
      <c r="G480" s="527">
        <v>0.15</v>
      </c>
      <c r="H480" s="1248">
        <v>0.15</v>
      </c>
    </row>
    <row r="481" spans="2:15" ht="12.75" thickBot="1">
      <c r="B481" s="510" t="s">
        <v>1125</v>
      </c>
      <c r="C481" s="528"/>
      <c r="D481" s="529">
        <v>0.23499999999999999</v>
      </c>
      <c r="E481" s="530">
        <v>0.15</v>
      </c>
      <c r="F481" s="530">
        <v>0.15</v>
      </c>
      <c r="G481" s="530">
        <v>0.15</v>
      </c>
      <c r="H481" s="1249">
        <v>0.15</v>
      </c>
    </row>
    <row r="482" spans="2:15" ht="12.75" thickTop="1">
      <c r="B482" s="457"/>
      <c r="C482" s="531"/>
      <c r="D482" s="532"/>
      <c r="E482" s="533"/>
    </row>
    <row r="483" spans="2:15" s="394" customFormat="1" ht="12.75">
      <c r="B483" s="393" t="s">
        <v>1033</v>
      </c>
      <c r="C483" s="516"/>
      <c r="D483" s="517"/>
      <c r="E483" s="517"/>
      <c r="F483" s="517"/>
      <c r="G483" s="517"/>
      <c r="H483" s="517"/>
      <c r="I483" s="517"/>
      <c r="J483" s="517"/>
      <c r="K483" s="517"/>
      <c r="L483" s="517"/>
      <c r="M483" s="517"/>
      <c r="N483" s="517"/>
      <c r="O483" s="517"/>
    </row>
    <row r="484" spans="2:15" s="394" customFormat="1" ht="6.75" customHeight="1">
      <c r="C484" s="516"/>
      <c r="D484" s="517"/>
      <c r="E484" s="517"/>
      <c r="F484" s="517"/>
      <c r="G484" s="517"/>
      <c r="H484" s="517"/>
      <c r="I484" s="517"/>
      <c r="J484" s="517"/>
      <c r="K484" s="517"/>
      <c r="L484" s="517"/>
      <c r="M484" s="517"/>
      <c r="N484" s="517"/>
      <c r="O484" s="517"/>
    </row>
    <row r="485" spans="2:15" s="394" customFormat="1" ht="12.75">
      <c r="B485" s="394" t="s">
        <v>168</v>
      </c>
    </row>
    <row r="486" spans="2:15" s="394" customFormat="1" ht="12.75">
      <c r="B486" s="394" t="s">
        <v>389</v>
      </c>
      <c r="C486" s="516"/>
      <c r="D486" s="517"/>
      <c r="E486" s="517"/>
      <c r="F486" s="517"/>
      <c r="G486" s="517"/>
      <c r="H486" s="517"/>
      <c r="I486" s="517"/>
      <c r="J486" s="517"/>
      <c r="K486" s="517"/>
      <c r="L486" s="517"/>
      <c r="M486" s="517"/>
      <c r="N486" s="517"/>
      <c r="O486" s="517"/>
    </row>
    <row r="487" spans="2:15" s="394" customFormat="1" ht="12.75">
      <c r="B487" s="395" t="s">
        <v>2840</v>
      </c>
      <c r="C487" s="516"/>
      <c r="D487" s="517"/>
      <c r="E487" s="517"/>
      <c r="F487" s="517"/>
      <c r="G487" s="517"/>
      <c r="H487" s="517"/>
      <c r="I487" s="517"/>
      <c r="J487" s="517"/>
      <c r="K487" s="517"/>
      <c r="L487" s="517"/>
      <c r="M487" s="517"/>
      <c r="N487" s="517"/>
      <c r="O487" s="517"/>
    </row>
    <row r="488" spans="2:15" s="394" customFormat="1" ht="12.75">
      <c r="B488" s="394" t="str">
        <f>+B446</f>
        <v>* Tarifas aplicadas al público a  febrero 2014</v>
      </c>
      <c r="C488" s="516"/>
      <c r="D488" s="517"/>
      <c r="E488" s="517"/>
      <c r="F488" s="517"/>
      <c r="G488" s="517"/>
      <c r="H488" s="517"/>
      <c r="I488" s="517"/>
      <c r="J488" s="517"/>
      <c r="K488" s="517"/>
      <c r="L488" s="517"/>
      <c r="M488" s="517"/>
      <c r="N488" s="517"/>
      <c r="O488" s="517"/>
    </row>
    <row r="489" spans="2:15" s="394" customFormat="1" ht="12.75">
      <c r="B489" s="1250" t="str">
        <f>+B447</f>
        <v>.</v>
      </c>
      <c r="C489" s="516"/>
      <c r="D489" s="517"/>
      <c r="E489" s="517"/>
      <c r="F489" s="517"/>
      <c r="G489" s="517"/>
      <c r="H489" s="517"/>
      <c r="I489" s="517"/>
      <c r="J489" s="517"/>
      <c r="K489" s="517"/>
      <c r="L489" s="517"/>
      <c r="M489" s="517"/>
      <c r="N489" s="517"/>
      <c r="O489" s="517"/>
    </row>
    <row r="491" spans="2:15" ht="12.75" thickBot="1"/>
    <row r="492" spans="2:15" ht="18.75" customHeight="1" thickTop="1" thickBot="1">
      <c r="B492" s="1601" t="s">
        <v>901</v>
      </c>
      <c r="C492" s="1602"/>
    </row>
    <row r="493" spans="2:15" ht="25.5">
      <c r="B493" s="396" t="s">
        <v>306</v>
      </c>
      <c r="C493" s="397" t="s">
        <v>2245</v>
      </c>
    </row>
    <row r="494" spans="2:15" ht="12.75">
      <c r="B494" s="534" t="s">
        <v>114</v>
      </c>
      <c r="C494" s="535">
        <v>1.04</v>
      </c>
    </row>
    <row r="495" spans="2:15" ht="12.75">
      <c r="B495" s="534" t="s">
        <v>902</v>
      </c>
      <c r="C495" s="535">
        <v>8.8010000000000002</v>
      </c>
    </row>
    <row r="496" spans="2:15" ht="12.75">
      <c r="B496" s="536" t="s">
        <v>903</v>
      </c>
      <c r="C496" s="398">
        <v>0.1</v>
      </c>
    </row>
    <row r="497" spans="2:3" ht="12.75">
      <c r="B497" s="536" t="s">
        <v>904</v>
      </c>
      <c r="C497" s="398">
        <v>0.1</v>
      </c>
    </row>
    <row r="498" spans="2:3" ht="12.75">
      <c r="B498" s="536" t="s">
        <v>905</v>
      </c>
      <c r="C498" s="398">
        <v>0.13500000000000001</v>
      </c>
    </row>
    <row r="499" spans="2:3" ht="12.75">
      <c r="B499" s="536" t="s">
        <v>906</v>
      </c>
      <c r="C499" s="398">
        <v>0.13500000000000001</v>
      </c>
    </row>
    <row r="500" spans="2:3" ht="12.75">
      <c r="B500" s="536" t="s">
        <v>907</v>
      </c>
      <c r="C500" s="398">
        <v>0.13500000000000001</v>
      </c>
    </row>
    <row r="501" spans="2:3" ht="12.75">
      <c r="B501" s="536" t="s">
        <v>908</v>
      </c>
      <c r="C501" s="398">
        <v>0.13500000000000001</v>
      </c>
    </row>
    <row r="502" spans="2:3" ht="12.75">
      <c r="B502" s="393" t="s">
        <v>1033</v>
      </c>
    </row>
    <row r="503" spans="2:3" ht="12.75">
      <c r="B503" s="394" t="s">
        <v>169</v>
      </c>
    </row>
    <row r="504" spans="2:3" ht="12.75">
      <c r="B504" s="1250" t="str">
        <f>+B489</f>
        <v>.</v>
      </c>
    </row>
    <row r="505" spans="2:3" ht="13.5" thickBot="1">
      <c r="B505" s="395"/>
    </row>
    <row r="506" spans="2:3" ht="12.75" thickBot="1">
      <c r="B506" s="1738" t="s">
        <v>2244</v>
      </c>
      <c r="C506" s="1739"/>
    </row>
    <row r="507" spans="2:3" ht="12.75">
      <c r="B507" s="537" t="s">
        <v>909</v>
      </c>
      <c r="C507" s="399"/>
    </row>
    <row r="508" spans="2:3" ht="12.75">
      <c r="B508" s="536" t="s">
        <v>910</v>
      </c>
      <c r="C508" s="398">
        <v>0.12</v>
      </c>
    </row>
    <row r="509" spans="2:3" ht="12.75">
      <c r="B509" s="536" t="s">
        <v>562</v>
      </c>
      <c r="C509" s="398">
        <v>0.12</v>
      </c>
    </row>
    <row r="510" spans="2:3" ht="12.75">
      <c r="B510" s="536" t="s">
        <v>563</v>
      </c>
      <c r="C510" s="398">
        <v>0.12</v>
      </c>
    </row>
    <row r="511" spans="2:3" ht="12.75">
      <c r="B511" s="536" t="s">
        <v>608</v>
      </c>
      <c r="C511" s="398">
        <v>0.22</v>
      </c>
    </row>
    <row r="512" spans="2:3" ht="13.5" thickBot="1">
      <c r="B512" s="538" t="s">
        <v>911</v>
      </c>
      <c r="C512" s="400"/>
    </row>
    <row r="513" spans="2:6" ht="12.75" thickTop="1"/>
    <row r="514" spans="2:6" ht="12.75">
      <c r="B514" s="393" t="s">
        <v>1033</v>
      </c>
    </row>
    <row r="515" spans="2:6" ht="12.75">
      <c r="B515" s="394" t="s">
        <v>169</v>
      </c>
    </row>
    <row r="516" spans="2:6" ht="12.75">
      <c r="B516" s="1250" t="str">
        <f>+B504</f>
        <v>.</v>
      </c>
    </row>
    <row r="518" spans="2:6" ht="12.75" thickBot="1"/>
    <row r="519" spans="2:6" ht="13.5" thickTop="1">
      <c r="B519" s="1611" t="s">
        <v>134</v>
      </c>
      <c r="C519" s="1612"/>
      <c r="D519" s="1612"/>
      <c r="E519" s="1612"/>
      <c r="F519" s="1613"/>
    </row>
    <row r="520" spans="2:6" ht="12.75">
      <c r="B520" s="1617" t="s">
        <v>135</v>
      </c>
      <c r="C520" s="1618"/>
      <c r="D520" s="1618"/>
      <c r="E520" s="1618"/>
      <c r="F520" s="1619"/>
    </row>
    <row r="521" spans="2:6" ht="12.75">
      <c r="B521" s="1620" t="s">
        <v>136</v>
      </c>
      <c r="C521" s="1614" t="s">
        <v>390</v>
      </c>
      <c r="D521" s="1615"/>
      <c r="E521" s="1615"/>
      <c r="F521" s="1616"/>
    </row>
    <row r="522" spans="2:6" ht="12.75">
      <c r="B522" s="1621"/>
      <c r="C522" s="401" t="s">
        <v>137</v>
      </c>
      <c r="D522" s="401" t="s">
        <v>138</v>
      </c>
      <c r="E522" s="401" t="s">
        <v>139</v>
      </c>
      <c r="F522" s="402" t="s">
        <v>140</v>
      </c>
    </row>
    <row r="523" spans="2:6" ht="12.75">
      <c r="B523" s="539" t="s">
        <v>900</v>
      </c>
      <c r="C523" s="540">
        <v>0.17</v>
      </c>
      <c r="D523" s="541">
        <v>29.41</v>
      </c>
      <c r="E523" s="540">
        <v>0.17</v>
      </c>
      <c r="F523" s="542">
        <v>29.41</v>
      </c>
    </row>
    <row r="524" spans="2:6" ht="12.75">
      <c r="B524" s="539" t="s">
        <v>155</v>
      </c>
      <c r="C524" s="540">
        <v>0.17</v>
      </c>
      <c r="D524" s="541">
        <v>29.41</v>
      </c>
      <c r="E524" s="540">
        <v>0.22</v>
      </c>
      <c r="F524" s="542">
        <v>22.73</v>
      </c>
    </row>
    <row r="525" spans="2:6" ht="12.75">
      <c r="B525" s="539" t="s">
        <v>693</v>
      </c>
      <c r="C525" s="540">
        <v>0.17</v>
      </c>
      <c r="D525" s="541">
        <v>29.41</v>
      </c>
      <c r="E525" s="540">
        <v>0.28999999999999998</v>
      </c>
      <c r="F525" s="542">
        <v>17.239999999999998</v>
      </c>
    </row>
    <row r="526" spans="2:6" ht="12.75">
      <c r="B526" s="539" t="s">
        <v>696</v>
      </c>
      <c r="C526" s="540">
        <v>0.17</v>
      </c>
      <c r="D526" s="541">
        <v>29.41</v>
      </c>
      <c r="E526" s="540">
        <v>0.28999999999999998</v>
      </c>
      <c r="F526" s="542">
        <v>17.239999999999998</v>
      </c>
    </row>
    <row r="527" spans="2:6" ht="12.75">
      <c r="B527" s="1622" t="s">
        <v>141</v>
      </c>
      <c r="C527" s="1623"/>
      <c r="D527" s="1623"/>
      <c r="E527" s="1623"/>
      <c r="F527" s="1624"/>
    </row>
    <row r="528" spans="2:6" ht="12.75">
      <c r="B528" s="1620" t="s">
        <v>136</v>
      </c>
      <c r="C528" s="1614" t="s">
        <v>390</v>
      </c>
      <c r="D528" s="1615"/>
      <c r="E528" s="1615"/>
      <c r="F528" s="1616"/>
    </row>
    <row r="529" spans="2:6" ht="12.75">
      <c r="B529" s="1621"/>
      <c r="C529" s="401" t="s">
        <v>137</v>
      </c>
      <c r="D529" s="401" t="s">
        <v>138</v>
      </c>
      <c r="E529" s="401" t="s">
        <v>139</v>
      </c>
      <c r="F529" s="402" t="s">
        <v>140</v>
      </c>
    </row>
    <row r="530" spans="2:6" ht="12.75">
      <c r="B530" s="539" t="s">
        <v>900</v>
      </c>
      <c r="C530" s="540">
        <v>0.16</v>
      </c>
      <c r="D530" s="541">
        <v>62.5</v>
      </c>
      <c r="E530" s="540">
        <v>0.16</v>
      </c>
      <c r="F530" s="542">
        <v>62.5</v>
      </c>
    </row>
    <row r="531" spans="2:6" ht="12.75">
      <c r="B531" s="539" t="s">
        <v>155</v>
      </c>
      <c r="C531" s="540">
        <v>0.16</v>
      </c>
      <c r="D531" s="541">
        <v>62.5</v>
      </c>
      <c r="E531" s="540">
        <v>0.21</v>
      </c>
      <c r="F531" s="542">
        <v>47.62</v>
      </c>
    </row>
    <row r="532" spans="2:6" ht="12.75">
      <c r="B532" s="539" t="s">
        <v>693</v>
      </c>
      <c r="C532" s="540">
        <v>0.16</v>
      </c>
      <c r="D532" s="541">
        <v>62.5</v>
      </c>
      <c r="E532" s="540">
        <v>0.28000000000000003</v>
      </c>
      <c r="F532" s="542">
        <v>35.71</v>
      </c>
    </row>
    <row r="533" spans="2:6" ht="12.75">
      <c r="B533" s="539" t="s">
        <v>696</v>
      </c>
      <c r="C533" s="540">
        <v>0.16</v>
      </c>
      <c r="D533" s="541">
        <v>62.5</v>
      </c>
      <c r="E533" s="540">
        <v>0.28000000000000003</v>
      </c>
      <c r="F533" s="542">
        <v>35.71</v>
      </c>
    </row>
    <row r="534" spans="2:6" ht="12.75">
      <c r="B534" s="1622" t="s">
        <v>142</v>
      </c>
      <c r="C534" s="1623"/>
      <c r="D534" s="1623"/>
      <c r="E534" s="1623"/>
      <c r="F534" s="1624"/>
    </row>
    <row r="535" spans="2:6" ht="12.75">
      <c r="B535" s="1620" t="s">
        <v>136</v>
      </c>
      <c r="C535" s="1614" t="s">
        <v>390</v>
      </c>
      <c r="D535" s="1615"/>
      <c r="E535" s="1615"/>
      <c r="F535" s="1616"/>
    </row>
    <row r="536" spans="2:6" ht="12.75">
      <c r="B536" s="1621"/>
      <c r="C536" s="401" t="s">
        <v>137</v>
      </c>
      <c r="D536" s="401" t="s">
        <v>138</v>
      </c>
      <c r="E536" s="401" t="s">
        <v>139</v>
      </c>
      <c r="F536" s="402" t="s">
        <v>140</v>
      </c>
    </row>
    <row r="537" spans="2:6" ht="12.75">
      <c r="B537" s="539" t="s">
        <v>900</v>
      </c>
      <c r="C537" s="540">
        <v>0.15</v>
      </c>
      <c r="D537" s="541">
        <v>100</v>
      </c>
      <c r="E537" s="540">
        <v>0.15</v>
      </c>
      <c r="F537" s="542">
        <v>100</v>
      </c>
    </row>
    <row r="538" spans="2:6" ht="12.75">
      <c r="B538" s="539" t="s">
        <v>155</v>
      </c>
      <c r="C538" s="540">
        <v>0.15</v>
      </c>
      <c r="D538" s="541">
        <v>100</v>
      </c>
      <c r="E538" s="540">
        <v>0.2</v>
      </c>
      <c r="F538" s="542">
        <v>75</v>
      </c>
    </row>
    <row r="539" spans="2:6" ht="12.75">
      <c r="B539" s="539" t="s">
        <v>693</v>
      </c>
      <c r="C539" s="540">
        <v>0.15</v>
      </c>
      <c r="D539" s="541">
        <v>100</v>
      </c>
      <c r="E539" s="540">
        <v>0.27</v>
      </c>
      <c r="F539" s="542">
        <v>55.56</v>
      </c>
    </row>
    <row r="540" spans="2:6" ht="12.75">
      <c r="B540" s="539" t="s">
        <v>696</v>
      </c>
      <c r="C540" s="540">
        <v>0.15</v>
      </c>
      <c r="D540" s="541">
        <v>100</v>
      </c>
      <c r="E540" s="540">
        <v>0.27</v>
      </c>
      <c r="F540" s="542">
        <v>55.56</v>
      </c>
    </row>
    <row r="541" spans="2:6" ht="12.75">
      <c r="B541" s="543" t="s">
        <v>237</v>
      </c>
      <c r="C541" s="516"/>
      <c r="D541" s="516"/>
      <c r="E541" s="457"/>
      <c r="F541" s="523"/>
    </row>
    <row r="542" spans="2:6" ht="12.75">
      <c r="B542" s="544" t="s">
        <v>750</v>
      </c>
      <c r="C542" s="516"/>
      <c r="D542" s="516"/>
      <c r="E542" s="457"/>
      <c r="F542" s="523"/>
    </row>
    <row r="543" spans="2:6" ht="13.5" thickBot="1">
      <c r="B543" s="545" t="str">
        <f>+B516</f>
        <v>.</v>
      </c>
      <c r="C543" s="403"/>
      <c r="D543" s="546"/>
      <c r="E543" s="547"/>
      <c r="F543" s="548"/>
    </row>
    <row r="544" spans="2:6" ht="12.75" thickTop="1"/>
    <row r="545" spans="2:6">
      <c r="B545" s="1254" t="str">
        <f>+B516</f>
        <v>.</v>
      </c>
    </row>
    <row r="546" spans="2:6" ht="12.75" thickBot="1"/>
    <row r="547" spans="2:6" ht="13.5" thickTop="1">
      <c r="B547" s="1601" t="s">
        <v>321</v>
      </c>
      <c r="C547" s="1607"/>
      <c r="D547" s="1607"/>
      <c r="E547" s="1607"/>
      <c r="F547" s="1602"/>
    </row>
    <row r="548" spans="2:6" ht="16.5" thickBot="1">
      <c r="B548" s="404"/>
      <c r="C548" s="746"/>
      <c r="D548" s="405"/>
      <c r="E548" s="405"/>
      <c r="F548" s="406"/>
    </row>
    <row r="549" spans="2:6" ht="64.5" thickBot="1">
      <c r="B549" s="407" t="s">
        <v>322</v>
      </c>
      <c r="C549" s="408" t="s">
        <v>930</v>
      </c>
      <c r="D549" s="408" t="s">
        <v>931</v>
      </c>
      <c r="E549" s="408" t="s">
        <v>932</v>
      </c>
      <c r="F549" s="409" t="s">
        <v>933</v>
      </c>
    </row>
    <row r="550" spans="2:6" ht="84" customHeight="1">
      <c r="B550" s="410" t="s">
        <v>934</v>
      </c>
      <c r="C550" s="549">
        <v>150</v>
      </c>
      <c r="D550" s="549">
        <v>30</v>
      </c>
      <c r="E550" s="549" t="s">
        <v>554</v>
      </c>
      <c r="F550" s="550" t="s">
        <v>935</v>
      </c>
    </row>
    <row r="551" spans="2:6" ht="64.5">
      <c r="B551" s="411" t="s">
        <v>936</v>
      </c>
      <c r="C551" s="551">
        <v>150</v>
      </c>
      <c r="D551" s="551">
        <v>30</v>
      </c>
      <c r="E551" s="551" t="s">
        <v>554</v>
      </c>
      <c r="F551" s="550" t="s">
        <v>937</v>
      </c>
    </row>
    <row r="552" spans="2:6" ht="15.75">
      <c r="B552" s="411"/>
      <c r="C552" s="412"/>
      <c r="D552" s="551"/>
      <c r="E552" s="551"/>
      <c r="F552" s="552"/>
    </row>
    <row r="553" spans="2:6" ht="16.5" thickBot="1">
      <c r="B553" s="1255" t="str">
        <f>+B545</f>
        <v>.</v>
      </c>
      <c r="C553" s="413"/>
      <c r="D553" s="413"/>
      <c r="E553" s="413"/>
      <c r="F553" s="414"/>
    </row>
    <row r="554" spans="2:6" ht="12.75" thickTop="1"/>
    <row r="555" spans="2:6" ht="12.75" thickBot="1"/>
    <row r="556" spans="2:6" ht="13.5" thickTop="1">
      <c r="B556" s="1635" t="s">
        <v>945</v>
      </c>
      <c r="C556" s="1636"/>
      <c r="D556" s="1636"/>
      <c r="E556" s="1637"/>
    </row>
    <row r="557" spans="2:6" ht="12.75">
      <c r="B557" s="1628" t="s">
        <v>946</v>
      </c>
      <c r="C557" s="1609"/>
      <c r="D557" s="1609"/>
      <c r="E557" s="1629"/>
    </row>
    <row r="558" spans="2:6" ht="16.5" thickBot="1">
      <c r="B558" s="747"/>
      <c r="C558" s="746"/>
      <c r="D558" s="746"/>
      <c r="E558" s="748"/>
    </row>
    <row r="559" spans="2:6" ht="12.75">
      <c r="B559" s="1630" t="s">
        <v>947</v>
      </c>
      <c r="C559" s="1632" t="s">
        <v>928</v>
      </c>
      <c r="D559" s="1632"/>
      <c r="E559" s="1633" t="s">
        <v>932</v>
      </c>
    </row>
    <row r="560" spans="2:6" ht="26.25" thickBot="1">
      <c r="B560" s="1631"/>
      <c r="C560" s="417" t="s">
        <v>948</v>
      </c>
      <c r="D560" s="417" t="s">
        <v>949</v>
      </c>
      <c r="E560" s="1634"/>
    </row>
    <row r="561" spans="2:5" ht="12.75">
      <c r="B561" s="553" t="s">
        <v>950</v>
      </c>
      <c r="C561" s="554">
        <v>50</v>
      </c>
      <c r="D561" s="555">
        <v>18</v>
      </c>
      <c r="E561" s="556" t="s">
        <v>554</v>
      </c>
    </row>
    <row r="562" spans="2:5" ht="12.75">
      <c r="B562" s="557" t="s">
        <v>951</v>
      </c>
      <c r="C562" s="558">
        <v>50</v>
      </c>
      <c r="D562" s="559">
        <v>24.9</v>
      </c>
      <c r="E562" s="560" t="s">
        <v>554</v>
      </c>
    </row>
    <row r="563" spans="2:5" ht="12.75">
      <c r="B563" s="557" t="s">
        <v>952</v>
      </c>
      <c r="C563" s="558">
        <v>50</v>
      </c>
      <c r="D563" s="559">
        <v>29.9</v>
      </c>
      <c r="E563" s="560" t="s">
        <v>554</v>
      </c>
    </row>
    <row r="564" spans="2:5" ht="12.75">
      <c r="B564" s="557" t="s">
        <v>953</v>
      </c>
      <c r="C564" s="558">
        <v>50</v>
      </c>
      <c r="D564" s="559">
        <v>39.9</v>
      </c>
      <c r="E564" s="560" t="s">
        <v>554</v>
      </c>
    </row>
    <row r="565" spans="2:5" ht="12.75">
      <c r="B565" s="557" t="s">
        <v>954</v>
      </c>
      <c r="C565" s="558">
        <v>50</v>
      </c>
      <c r="D565" s="559">
        <v>65</v>
      </c>
      <c r="E565" s="560" t="s">
        <v>554</v>
      </c>
    </row>
    <row r="566" spans="2:5" ht="12.75">
      <c r="B566" s="557" t="s">
        <v>955</v>
      </c>
      <c r="C566" s="558">
        <v>50</v>
      </c>
      <c r="D566" s="559">
        <v>107</v>
      </c>
      <c r="E566" s="560" t="s">
        <v>554</v>
      </c>
    </row>
    <row r="567" spans="2:5" ht="13.5" thickBot="1">
      <c r="B567" s="561" t="s">
        <v>956</v>
      </c>
      <c r="C567" s="562">
        <v>50</v>
      </c>
      <c r="D567" s="563">
        <v>131</v>
      </c>
      <c r="E567" s="564" t="s">
        <v>554</v>
      </c>
    </row>
    <row r="568" spans="2:5" ht="12.75">
      <c r="B568" s="565" t="s">
        <v>957</v>
      </c>
      <c r="C568" s="395"/>
      <c r="D568" s="395"/>
      <c r="E568" s="566"/>
    </row>
    <row r="569" spans="2:5" ht="15.75">
      <c r="B569" s="415"/>
      <c r="C569" s="405"/>
      <c r="D569" s="405"/>
      <c r="E569" s="416"/>
    </row>
    <row r="570" spans="2:5" ht="12.75">
      <c r="B570" s="1628" t="s">
        <v>958</v>
      </c>
      <c r="C570" s="1609"/>
      <c r="D570" s="1609"/>
      <c r="E570" s="1629"/>
    </row>
    <row r="571" spans="2:5" ht="13.5" thickBot="1">
      <c r="B571" s="1628" t="s">
        <v>959</v>
      </c>
      <c r="C571" s="1609"/>
      <c r="D571" s="1609"/>
      <c r="E571" s="1629"/>
    </row>
    <row r="572" spans="2:5" ht="12.75">
      <c r="B572" s="1630" t="s">
        <v>947</v>
      </c>
      <c r="C572" s="1632" t="s">
        <v>928</v>
      </c>
      <c r="D572" s="1632"/>
      <c r="E572" s="1633" t="s">
        <v>932</v>
      </c>
    </row>
    <row r="573" spans="2:5" ht="25.5">
      <c r="B573" s="1631"/>
      <c r="C573" s="417" t="s">
        <v>948</v>
      </c>
      <c r="D573" s="417" t="s">
        <v>949</v>
      </c>
      <c r="E573" s="1634"/>
    </row>
    <row r="574" spans="2:5" ht="12.75">
      <c r="B574" s="557" t="s">
        <v>960</v>
      </c>
      <c r="C574" s="558">
        <v>50</v>
      </c>
      <c r="D574" s="559">
        <v>49.9</v>
      </c>
      <c r="E574" s="560" t="s">
        <v>554</v>
      </c>
    </row>
    <row r="575" spans="2:5" ht="13.5" thickBot="1">
      <c r="B575" s="561" t="s">
        <v>961</v>
      </c>
      <c r="C575" s="562">
        <v>50</v>
      </c>
      <c r="D575" s="563">
        <v>84.9</v>
      </c>
      <c r="E575" s="564" t="s">
        <v>554</v>
      </c>
    </row>
    <row r="576" spans="2:5" ht="12.75">
      <c r="B576" s="565" t="s">
        <v>957</v>
      </c>
      <c r="C576" s="395"/>
      <c r="D576" s="395"/>
      <c r="E576" s="566"/>
    </row>
    <row r="577" spans="2:7" ht="12.75">
      <c r="B577" s="567"/>
      <c r="C577" s="395"/>
      <c r="D577" s="395"/>
      <c r="E577" s="566"/>
    </row>
    <row r="578" spans="2:7" ht="12.75">
      <c r="B578" s="418" t="s">
        <v>962</v>
      </c>
      <c r="C578" s="395"/>
      <c r="D578" s="395"/>
      <c r="E578" s="566"/>
    </row>
    <row r="579" spans="2:7" ht="12.75">
      <c r="B579" s="567" t="s">
        <v>963</v>
      </c>
      <c r="C579" s="395"/>
      <c r="D579" s="395"/>
      <c r="E579" s="566"/>
    </row>
    <row r="580" spans="2:7" ht="32.25" customHeight="1">
      <c r="B580" s="1625" t="s">
        <v>964</v>
      </c>
      <c r="C580" s="1626"/>
      <c r="D580" s="1626"/>
      <c r="E580" s="1627"/>
    </row>
    <row r="581" spans="2:7" ht="12.75">
      <c r="B581" s="567" t="s">
        <v>965</v>
      </c>
      <c r="C581" s="395" t="s">
        <v>966</v>
      </c>
      <c r="D581" s="395" t="s">
        <v>950</v>
      </c>
      <c r="E581" s="566"/>
    </row>
    <row r="582" spans="2:7" ht="12.75">
      <c r="B582" s="567" t="s">
        <v>967</v>
      </c>
      <c r="C582" s="395" t="s">
        <v>966</v>
      </c>
      <c r="D582" s="395" t="s">
        <v>951</v>
      </c>
      <c r="E582" s="566"/>
    </row>
    <row r="583" spans="2:7" ht="12.75">
      <c r="B583" s="567" t="s">
        <v>968</v>
      </c>
      <c r="C583" s="395" t="s">
        <v>966</v>
      </c>
      <c r="D583" s="395" t="s">
        <v>952</v>
      </c>
      <c r="E583" s="566"/>
    </row>
    <row r="584" spans="2:7" ht="12.75">
      <c r="B584" s="567" t="s">
        <v>969</v>
      </c>
      <c r="C584" s="395" t="s">
        <v>966</v>
      </c>
      <c r="D584" s="395" t="s">
        <v>953</v>
      </c>
      <c r="E584" s="566"/>
    </row>
    <row r="585" spans="2:7" ht="12.75">
      <c r="B585" s="567" t="s">
        <v>970</v>
      </c>
      <c r="C585" s="395" t="s">
        <v>966</v>
      </c>
      <c r="D585" s="395" t="s">
        <v>954</v>
      </c>
      <c r="E585" s="566"/>
    </row>
    <row r="586" spans="2:7" ht="12.75">
      <c r="B586" s="567" t="s">
        <v>971</v>
      </c>
      <c r="C586" s="395" t="s">
        <v>966</v>
      </c>
      <c r="D586" s="395" t="s">
        <v>955</v>
      </c>
      <c r="E586" s="566"/>
    </row>
    <row r="587" spans="2:7" ht="45" customHeight="1">
      <c r="B587" s="1625" t="s">
        <v>2400</v>
      </c>
      <c r="C587" s="1626"/>
      <c r="D587" s="1626"/>
      <c r="E587" s="1627"/>
    </row>
    <row r="588" spans="2:7" ht="16.5" thickBot="1">
      <c r="B588" s="1256" t="str">
        <f>+B553</f>
        <v>.</v>
      </c>
      <c r="C588" s="419"/>
      <c r="D588" s="419"/>
      <c r="E588" s="420"/>
    </row>
    <row r="589" spans="2:7" ht="12.75" thickTop="1"/>
    <row r="590" spans="2:7" ht="12.75" thickBot="1"/>
    <row r="591" spans="2:7" ht="13.5" thickTop="1">
      <c r="B591" s="1601" t="s">
        <v>474</v>
      </c>
      <c r="C591" s="1607"/>
      <c r="D591" s="1607"/>
      <c r="E591" s="1607"/>
      <c r="F591" s="1607"/>
      <c r="G591" s="1602"/>
    </row>
    <row r="592" spans="2:7" ht="16.5" thickBot="1">
      <c r="B592" s="749"/>
      <c r="C592" s="746"/>
      <c r="D592" s="746"/>
      <c r="E592" s="746"/>
      <c r="F592" s="746"/>
      <c r="G592" s="750"/>
    </row>
    <row r="593" spans="2:7" ht="15.75">
      <c r="B593" s="421" t="s">
        <v>322</v>
      </c>
      <c r="C593" s="1648" t="s">
        <v>869</v>
      </c>
      <c r="D593" s="1649"/>
      <c r="E593" s="1648" t="s">
        <v>519</v>
      </c>
      <c r="F593" s="1649"/>
      <c r="G593" s="406"/>
    </row>
    <row r="594" spans="2:7" ht="95.25" customHeight="1">
      <c r="B594" s="568" t="s">
        <v>520</v>
      </c>
      <c r="C594" s="1652" t="s">
        <v>1075</v>
      </c>
      <c r="D594" s="1652"/>
      <c r="E594" s="1652" t="s">
        <v>1076</v>
      </c>
      <c r="F594" s="1652"/>
      <c r="G594" s="569"/>
    </row>
    <row r="595" spans="2:7" ht="97.5" customHeight="1">
      <c r="B595" s="568" t="s">
        <v>1077</v>
      </c>
      <c r="C595" s="1652" t="s">
        <v>1075</v>
      </c>
      <c r="D595" s="1652"/>
      <c r="E595" s="1652" t="s">
        <v>1078</v>
      </c>
      <c r="F595" s="1652"/>
      <c r="G595" s="569"/>
    </row>
    <row r="596" spans="2:7" ht="97.5" customHeight="1">
      <c r="B596" s="568" t="s">
        <v>1079</v>
      </c>
      <c r="C596" s="1652" t="s">
        <v>1075</v>
      </c>
      <c r="D596" s="1652"/>
      <c r="E596" s="1652" t="s">
        <v>462</v>
      </c>
      <c r="F596" s="1652"/>
      <c r="G596" s="569"/>
    </row>
    <row r="597" spans="2:7" ht="12.75">
      <c r="B597" s="751"/>
      <c r="C597" s="752"/>
      <c r="D597" s="752"/>
      <c r="E597" s="752"/>
      <c r="F597" s="752"/>
      <c r="G597" s="753"/>
    </row>
    <row r="598" spans="2:7" ht="12.75">
      <c r="B598" s="1608" t="s">
        <v>463</v>
      </c>
      <c r="C598" s="1609"/>
      <c r="D598" s="1609"/>
      <c r="E598" s="1609"/>
      <c r="F598" s="1609"/>
      <c r="G598" s="1610"/>
    </row>
    <row r="599" spans="2:7" ht="13.5" thickBot="1">
      <c r="B599" s="751"/>
      <c r="C599" s="752"/>
      <c r="D599" s="752"/>
      <c r="E599" s="752"/>
      <c r="F599" s="752"/>
      <c r="G599" s="753"/>
    </row>
    <row r="600" spans="2:7" ht="13.5" thickBot="1">
      <c r="B600" s="1638" t="s">
        <v>322</v>
      </c>
      <c r="C600" s="1640" t="s">
        <v>464</v>
      </c>
      <c r="D600" s="1640"/>
      <c r="E600" s="1640"/>
      <c r="F600" s="1640"/>
      <c r="G600" s="1641" t="s">
        <v>465</v>
      </c>
    </row>
    <row r="601" spans="2:7" ht="12.75">
      <c r="B601" s="1639"/>
      <c r="C601" s="1643" t="s">
        <v>930</v>
      </c>
      <c r="D601" s="1644"/>
      <c r="E601" s="1645"/>
      <c r="F601" s="1646" t="s">
        <v>466</v>
      </c>
      <c r="G601" s="1642"/>
    </row>
    <row r="602" spans="2:7" ht="39" thickBot="1">
      <c r="B602" s="1639"/>
      <c r="C602" s="423" t="s">
        <v>467</v>
      </c>
      <c r="D602" s="417" t="s">
        <v>468</v>
      </c>
      <c r="E602" s="424" t="s">
        <v>469</v>
      </c>
      <c r="F602" s="1647"/>
      <c r="G602" s="1642"/>
    </row>
    <row r="603" spans="2:7" ht="12.75">
      <c r="B603" s="571" t="str">
        <f>+B594</f>
        <v>DUO PACK 1</v>
      </c>
      <c r="C603" s="572">
        <v>60</v>
      </c>
      <c r="D603" s="572">
        <v>10</v>
      </c>
      <c r="E603" s="572">
        <v>5</v>
      </c>
      <c r="F603" s="572">
        <v>25.9</v>
      </c>
      <c r="G603" s="573" t="s">
        <v>554</v>
      </c>
    </row>
    <row r="604" spans="2:7" ht="12.75">
      <c r="B604" s="536" t="str">
        <f>+B595</f>
        <v>DUO PACK 2</v>
      </c>
      <c r="C604" s="574">
        <v>60</v>
      </c>
      <c r="D604" s="574">
        <v>10</v>
      </c>
      <c r="E604" s="574">
        <v>5</v>
      </c>
      <c r="F604" s="574">
        <v>32</v>
      </c>
      <c r="G604" s="575" t="s">
        <v>554</v>
      </c>
    </row>
    <row r="605" spans="2:7" ht="13.5" thickBot="1">
      <c r="B605" s="576" t="str">
        <f>+B596</f>
        <v>DUO PACK 3</v>
      </c>
      <c r="C605" s="577">
        <v>60</v>
      </c>
      <c r="D605" s="577">
        <v>10</v>
      </c>
      <c r="E605" s="577">
        <v>5</v>
      </c>
      <c r="F605" s="577">
        <v>36</v>
      </c>
      <c r="G605" s="578" t="s">
        <v>554</v>
      </c>
    </row>
    <row r="606" spans="2:7" ht="12.75">
      <c r="B606" s="570"/>
      <c r="C606" s="395"/>
      <c r="D606" s="395"/>
      <c r="E606" s="395"/>
      <c r="F606" s="395"/>
      <c r="G606" s="569"/>
    </row>
    <row r="607" spans="2:7" ht="12.75">
      <c r="B607" s="425" t="s">
        <v>470</v>
      </c>
      <c r="C607" s="395"/>
      <c r="D607" s="395"/>
      <c r="E607" s="395"/>
      <c r="F607" s="395"/>
      <c r="G607" s="569"/>
    </row>
    <row r="608" spans="2:7" ht="33" customHeight="1">
      <c r="B608" s="1650" t="s">
        <v>471</v>
      </c>
      <c r="C608" s="1653"/>
      <c r="D608" s="1653"/>
      <c r="E608" s="1653"/>
      <c r="F608" s="1653"/>
      <c r="G608" s="1651"/>
    </row>
    <row r="609" spans="2:8" ht="12.75">
      <c r="B609" s="1650" t="s">
        <v>472</v>
      </c>
      <c r="C609" s="1626"/>
      <c r="D609" s="1626"/>
      <c r="E609" s="1626"/>
      <c r="F609" s="1626"/>
      <c r="G609" s="1651"/>
    </row>
    <row r="610" spans="2:8" ht="12.75">
      <c r="B610" s="579" t="s">
        <v>473</v>
      </c>
      <c r="C610" s="580"/>
      <c r="D610" s="580"/>
      <c r="E610" s="580"/>
      <c r="F610" s="580"/>
      <c r="G610" s="581"/>
    </row>
    <row r="611" spans="2:8" ht="13.5" thickBot="1">
      <c r="B611" s="1255" t="str">
        <f>+B588</f>
        <v>.</v>
      </c>
      <c r="C611" s="582"/>
      <c r="D611" s="582"/>
      <c r="E611" s="582"/>
      <c r="F611" s="582"/>
      <c r="G611" s="583"/>
    </row>
    <row r="612" spans="2:8" ht="12.75" thickTop="1"/>
    <row r="613" spans="2:8" ht="12.75" thickBot="1"/>
    <row r="614" spans="2:8" ht="13.5" thickTop="1">
      <c r="B614" s="1601" t="s">
        <v>1187</v>
      </c>
      <c r="C614" s="1607"/>
      <c r="D614" s="1607"/>
      <c r="E614" s="1607"/>
      <c r="F614" s="1607"/>
      <c r="G614" s="1607"/>
      <c r="H614" s="1602"/>
    </row>
    <row r="615" spans="2:8" ht="13.5" thickBot="1">
      <c r="B615" s="751"/>
      <c r="C615" s="752"/>
      <c r="D615" s="752"/>
      <c r="E615" s="752"/>
      <c r="F615" s="752"/>
      <c r="G615" s="752"/>
      <c r="H615" s="753"/>
    </row>
    <row r="616" spans="2:8" ht="26.25" thickBot="1">
      <c r="B616" s="421" t="s">
        <v>524</v>
      </c>
      <c r="C616" s="1661" t="s">
        <v>869</v>
      </c>
      <c r="D616" s="1654"/>
      <c r="E616" s="426" t="s">
        <v>519</v>
      </c>
      <c r="F616" s="395"/>
      <c r="G616" s="395"/>
      <c r="H616" s="569"/>
    </row>
    <row r="617" spans="2:8" ht="84" customHeight="1">
      <c r="B617" s="536" t="s">
        <v>525</v>
      </c>
      <c r="C617" s="1657" t="s">
        <v>526</v>
      </c>
      <c r="D617" s="1658"/>
      <c r="E617" s="584" t="s">
        <v>527</v>
      </c>
      <c r="F617" s="395"/>
      <c r="G617" s="395"/>
      <c r="H617" s="569"/>
    </row>
    <row r="618" spans="2:8" ht="89.25" customHeight="1">
      <c r="B618" s="536" t="s">
        <v>528</v>
      </c>
      <c r="C618" s="1659" t="s">
        <v>526</v>
      </c>
      <c r="D618" s="1660"/>
      <c r="E618" s="584" t="s">
        <v>0</v>
      </c>
      <c r="F618" s="395"/>
      <c r="G618" s="395"/>
      <c r="H618" s="569"/>
    </row>
    <row r="619" spans="2:8" ht="12.75">
      <c r="B619" s="751"/>
      <c r="C619" s="752"/>
      <c r="D619" s="752"/>
      <c r="E619" s="752"/>
      <c r="F619" s="752"/>
      <c r="G619" s="752"/>
      <c r="H619" s="753"/>
    </row>
    <row r="620" spans="2:8" ht="12.75">
      <c r="B620" s="1608" t="s">
        <v>463</v>
      </c>
      <c r="C620" s="1609"/>
      <c r="D620" s="1609"/>
      <c r="E620" s="1609"/>
      <c r="F620" s="1609"/>
      <c r="G620" s="754"/>
      <c r="H620" s="755"/>
    </row>
    <row r="621" spans="2:8" ht="13.5" thickBot="1">
      <c r="B621" s="751"/>
      <c r="C621" s="752"/>
      <c r="D621" s="752"/>
      <c r="E621" s="752"/>
      <c r="F621" s="752"/>
      <c r="G621" s="752"/>
      <c r="H621" s="753"/>
    </row>
    <row r="622" spans="2:8" ht="13.5" thickBot="1">
      <c r="B622" s="1638" t="s">
        <v>524</v>
      </c>
      <c r="C622" s="1640" t="s">
        <v>464</v>
      </c>
      <c r="D622" s="1640"/>
      <c r="E622" s="1640"/>
      <c r="F622" s="1654"/>
      <c r="G622" s="144"/>
      <c r="H622" s="428"/>
    </row>
    <row r="623" spans="2:8" ht="12.75">
      <c r="B623" s="1639"/>
      <c r="C623" s="1643" t="s">
        <v>930</v>
      </c>
      <c r="D623" s="1644"/>
      <c r="E623" s="1645"/>
      <c r="F623" s="1655" t="s">
        <v>466</v>
      </c>
      <c r="G623" s="364"/>
      <c r="H623" s="429"/>
    </row>
    <row r="624" spans="2:8" ht="39" thickBot="1">
      <c r="B624" s="1639"/>
      <c r="C624" s="423" t="s">
        <v>467</v>
      </c>
      <c r="D624" s="417" t="s">
        <v>468</v>
      </c>
      <c r="E624" s="424" t="s">
        <v>1</v>
      </c>
      <c r="F624" s="1656"/>
      <c r="G624" s="364"/>
      <c r="H624" s="429"/>
    </row>
    <row r="625" spans="2:8" ht="12.75">
      <c r="B625" s="536" t="s">
        <v>525</v>
      </c>
      <c r="C625" s="572">
        <v>60</v>
      </c>
      <c r="D625" s="572">
        <v>10</v>
      </c>
      <c r="E625" s="572">
        <v>5</v>
      </c>
      <c r="F625" s="585">
        <v>29.46</v>
      </c>
      <c r="G625" s="586"/>
      <c r="H625" s="587"/>
    </row>
    <row r="626" spans="2:8" ht="13.5" thickBot="1">
      <c r="B626" s="576" t="s">
        <v>528</v>
      </c>
      <c r="C626" s="577">
        <v>60</v>
      </c>
      <c r="D626" s="577">
        <v>10</v>
      </c>
      <c r="E626" s="577">
        <v>5</v>
      </c>
      <c r="F626" s="588">
        <v>40.909999999999997</v>
      </c>
      <c r="G626" s="586"/>
      <c r="H626" s="587"/>
    </row>
    <row r="627" spans="2:8" ht="12.75">
      <c r="B627" s="570"/>
      <c r="C627" s="586"/>
      <c r="D627" s="586"/>
      <c r="E627" s="586"/>
      <c r="F627" s="586"/>
      <c r="G627" s="586"/>
      <c r="H627" s="587"/>
    </row>
    <row r="628" spans="2:8" ht="13.5" thickBot="1">
      <c r="B628" s="570"/>
      <c r="C628" s="395"/>
      <c r="D628" s="395"/>
      <c r="E628" s="395"/>
      <c r="F628" s="395"/>
      <c r="G628" s="395"/>
      <c r="H628" s="569"/>
    </row>
    <row r="629" spans="2:8" ht="13.5" thickBot="1">
      <c r="B629" s="1638" t="s">
        <v>524</v>
      </c>
      <c r="C629" s="1648" t="s">
        <v>2</v>
      </c>
      <c r="D629" s="1666"/>
      <c r="E629" s="1649"/>
      <c r="F629" s="395"/>
      <c r="G629" s="395"/>
      <c r="H629" s="569"/>
    </row>
    <row r="630" spans="2:8" ht="12.75">
      <c r="B630" s="1665"/>
      <c r="C630" s="430" t="s">
        <v>3</v>
      </c>
      <c r="D630" s="431" t="s">
        <v>4</v>
      </c>
      <c r="E630" s="432" t="s">
        <v>5</v>
      </c>
      <c r="F630" s="395"/>
      <c r="G630" s="395"/>
      <c r="H630" s="569"/>
    </row>
    <row r="631" spans="2:8" ht="12.75">
      <c r="B631" s="536" t="s">
        <v>525</v>
      </c>
      <c r="C631" s="559">
        <v>25.9</v>
      </c>
      <c r="D631" s="559">
        <v>3.56</v>
      </c>
      <c r="E631" s="589">
        <f>+D631+C631</f>
        <v>29.459999999999997</v>
      </c>
      <c r="F631" s="395"/>
      <c r="G631" s="395"/>
      <c r="H631" s="569"/>
    </row>
    <row r="632" spans="2:8" ht="12.75">
      <c r="B632" s="536" t="s">
        <v>528</v>
      </c>
      <c r="C632" s="559">
        <v>32</v>
      </c>
      <c r="D632" s="559">
        <v>8.91</v>
      </c>
      <c r="E632" s="589">
        <f>+D632+C632</f>
        <v>40.909999999999997</v>
      </c>
      <c r="F632" s="395"/>
      <c r="G632" s="395"/>
      <c r="H632" s="569"/>
    </row>
    <row r="633" spans="2:8" ht="13.5" thickBot="1">
      <c r="B633" s="590" t="s">
        <v>6</v>
      </c>
      <c r="C633" s="591"/>
      <c r="D633" s="591"/>
      <c r="E633" s="592"/>
      <c r="F633" s="395"/>
      <c r="G633" s="395"/>
      <c r="H633" s="569"/>
    </row>
    <row r="634" spans="2:8" ht="13.5" thickBot="1">
      <c r="B634" s="570"/>
      <c r="C634" s="395"/>
      <c r="D634" s="395"/>
      <c r="E634" s="395"/>
      <c r="F634" s="395"/>
      <c r="G634" s="395"/>
      <c r="H634" s="569"/>
    </row>
    <row r="635" spans="2:8" ht="13.5" thickBot="1">
      <c r="B635" s="1638" t="s">
        <v>524</v>
      </c>
      <c r="C635" s="1648" t="s">
        <v>7</v>
      </c>
      <c r="D635" s="1666"/>
      <c r="E635" s="1649"/>
      <c r="F635" s="395"/>
      <c r="G635" s="395"/>
      <c r="H635" s="569"/>
    </row>
    <row r="636" spans="2:8" ht="42.75" customHeight="1">
      <c r="B636" s="1665"/>
      <c r="C636" s="430" t="s">
        <v>8</v>
      </c>
      <c r="D636" s="365" t="s">
        <v>9</v>
      </c>
      <c r="E636" s="146" t="s">
        <v>10</v>
      </c>
      <c r="F636" s="395"/>
      <c r="G636" s="395"/>
      <c r="H636" s="569"/>
    </row>
    <row r="637" spans="2:8" ht="12.75">
      <c r="B637" s="536" t="s">
        <v>525</v>
      </c>
      <c r="C637" s="593">
        <v>450</v>
      </c>
      <c r="D637" s="593">
        <v>225</v>
      </c>
      <c r="E637" s="594">
        <v>225</v>
      </c>
      <c r="F637" s="395"/>
      <c r="G637" s="395"/>
      <c r="H637" s="569"/>
    </row>
    <row r="638" spans="2:8" ht="12.75">
      <c r="B638" s="536" t="s">
        <v>528</v>
      </c>
      <c r="C638" s="593">
        <v>450</v>
      </c>
      <c r="D638" s="593">
        <v>225</v>
      </c>
      <c r="E638" s="594">
        <v>225</v>
      </c>
      <c r="F638" s="395"/>
      <c r="G638" s="395"/>
      <c r="H638" s="569"/>
    </row>
    <row r="639" spans="2:8" ht="13.5" thickBot="1">
      <c r="B639" s="590" t="s">
        <v>11</v>
      </c>
      <c r="C639" s="591"/>
      <c r="D639" s="591"/>
      <c r="E639" s="592"/>
      <c r="F639" s="395"/>
      <c r="G639" s="395"/>
      <c r="H639" s="569"/>
    </row>
    <row r="640" spans="2:8" ht="13.5" thickBot="1">
      <c r="B640" s="570"/>
      <c r="C640" s="395"/>
      <c r="D640" s="395"/>
      <c r="E640" s="395"/>
      <c r="F640" s="395"/>
      <c r="G640" s="395"/>
      <c r="H640" s="569"/>
    </row>
    <row r="641" spans="2:8" ht="13.5" thickBot="1">
      <c r="B641" s="1667" t="s">
        <v>12</v>
      </c>
      <c r="C641" s="1640"/>
      <c r="D641" s="1640"/>
      <c r="E641" s="1640"/>
      <c r="F641" s="1640"/>
      <c r="G641" s="1654"/>
      <c r="H641" s="569"/>
    </row>
    <row r="642" spans="2:8" ht="12.75">
      <c r="B642" s="433" t="s">
        <v>13</v>
      </c>
      <c r="C642" s="434" t="s">
        <v>275</v>
      </c>
      <c r="D642" s="434" t="s">
        <v>14</v>
      </c>
      <c r="E642" s="434" t="s">
        <v>15</v>
      </c>
      <c r="F642" s="434" t="s">
        <v>16</v>
      </c>
      <c r="G642" s="435" t="s">
        <v>17</v>
      </c>
      <c r="H642" s="569"/>
    </row>
    <row r="643" spans="2:8" ht="12.75">
      <c r="B643" s="536" t="s">
        <v>172</v>
      </c>
      <c r="C643" s="559">
        <v>0.01</v>
      </c>
      <c r="D643" s="559">
        <v>0.02</v>
      </c>
      <c r="E643" s="559">
        <v>0.12</v>
      </c>
      <c r="F643" s="595">
        <v>0.14499999999999999</v>
      </c>
      <c r="G643" s="596">
        <v>0.14499999999999999</v>
      </c>
      <c r="H643" s="569"/>
    </row>
    <row r="644" spans="2:8" ht="12.75">
      <c r="B644" s="1668" t="s">
        <v>18</v>
      </c>
      <c r="C644" s="1669"/>
      <c r="D644" s="1669"/>
      <c r="E644" s="1669"/>
      <c r="F644" s="1669"/>
      <c r="G644" s="1670"/>
      <c r="H644" s="569"/>
    </row>
    <row r="645" spans="2:8" ht="13.5" thickBot="1">
      <c r="B645" s="1662" t="s">
        <v>6</v>
      </c>
      <c r="C645" s="1663"/>
      <c r="D645" s="1663"/>
      <c r="E645" s="1663"/>
      <c r="F645" s="1663"/>
      <c r="G645" s="1664"/>
      <c r="H645" s="569"/>
    </row>
    <row r="646" spans="2:8" ht="12.75">
      <c r="B646" s="570"/>
      <c r="C646" s="395"/>
      <c r="D646" s="395"/>
      <c r="E646" s="395"/>
      <c r="F646" s="395"/>
      <c r="G646" s="395"/>
      <c r="H646" s="569"/>
    </row>
    <row r="647" spans="2:8" ht="12.75">
      <c r="B647" s="425" t="s">
        <v>19</v>
      </c>
      <c r="C647" s="395"/>
      <c r="D647" s="395"/>
      <c r="E647" s="395"/>
      <c r="F647" s="395"/>
      <c r="G647" s="395"/>
      <c r="H647" s="569"/>
    </row>
    <row r="648" spans="2:8" ht="12.75">
      <c r="B648" s="1650" t="s">
        <v>20</v>
      </c>
      <c r="C648" s="1626"/>
      <c r="D648" s="1626"/>
      <c r="E648" s="1626"/>
      <c r="F648" s="1626"/>
      <c r="G648" s="580"/>
      <c r="H648" s="581"/>
    </row>
    <row r="649" spans="2:8" ht="12.75">
      <c r="B649" s="1650" t="s">
        <v>21</v>
      </c>
      <c r="C649" s="1626"/>
      <c r="D649" s="1626"/>
      <c r="E649" s="1626"/>
      <c r="F649" s="1626"/>
      <c r="G649" s="580"/>
      <c r="H649" s="581"/>
    </row>
    <row r="650" spans="2:8" ht="12.75">
      <c r="B650" s="1650" t="s">
        <v>22</v>
      </c>
      <c r="C650" s="1626"/>
      <c r="D650" s="1626"/>
      <c r="E650" s="1626"/>
      <c r="F650" s="1626"/>
      <c r="G650" s="580"/>
      <c r="H650" s="581"/>
    </row>
    <row r="651" spans="2:8" ht="12.75">
      <c r="B651" s="1650" t="s">
        <v>23</v>
      </c>
      <c r="C651" s="1626"/>
      <c r="D651" s="1626"/>
      <c r="E651" s="1626"/>
      <c r="F651" s="1626"/>
      <c r="G651" s="580"/>
      <c r="H651" s="581"/>
    </row>
    <row r="652" spans="2:8" ht="12.75">
      <c r="B652" s="1650" t="s">
        <v>24</v>
      </c>
      <c r="C652" s="1626"/>
      <c r="D652" s="1626"/>
      <c r="E652" s="1626"/>
      <c r="F652" s="1626"/>
      <c r="G652" s="580"/>
      <c r="H652" s="581"/>
    </row>
    <row r="653" spans="2:8" ht="12.75">
      <c r="B653" s="579" t="s">
        <v>911</v>
      </c>
      <c r="C653" s="580"/>
      <c r="D653" s="580"/>
      <c r="E653" s="580"/>
      <c r="F653" s="580"/>
      <c r="G653" s="580"/>
      <c r="H653" s="581"/>
    </row>
    <row r="654" spans="2:8" ht="13.5" thickBot="1">
      <c r="B654" s="1255" t="str">
        <f>+B611</f>
        <v>.</v>
      </c>
      <c r="C654" s="582"/>
      <c r="D654" s="582"/>
      <c r="E654" s="582"/>
      <c r="F654" s="582"/>
      <c r="G654" s="582"/>
      <c r="H654" s="583"/>
    </row>
    <row r="655" spans="2:8" ht="12.75" thickTop="1"/>
    <row r="656" spans="2:8" ht="12.75" thickBot="1"/>
    <row r="657" spans="2:5" ht="13.5" thickTop="1">
      <c r="B657" s="1635" t="s">
        <v>945</v>
      </c>
      <c r="C657" s="1636"/>
      <c r="D657" s="1636"/>
      <c r="E657" s="1637"/>
    </row>
    <row r="658" spans="2:5" ht="12.75">
      <c r="B658" s="1628" t="s">
        <v>946</v>
      </c>
      <c r="C658" s="1609"/>
      <c r="D658" s="1609"/>
      <c r="E658" s="1629"/>
    </row>
    <row r="659" spans="2:5" ht="21.75" customHeight="1" thickBot="1">
      <c r="B659" s="1679" t="s">
        <v>395</v>
      </c>
      <c r="C659" s="1680"/>
      <c r="D659" s="1680"/>
      <c r="E659" s="1681"/>
    </row>
    <row r="660" spans="2:5" ht="12.75">
      <c r="B660" s="1630" t="s">
        <v>947</v>
      </c>
      <c r="C660" s="1632" t="s">
        <v>928</v>
      </c>
      <c r="D660" s="1632"/>
      <c r="E660" s="1633" t="s">
        <v>932</v>
      </c>
    </row>
    <row r="661" spans="2:5" ht="26.25" thickBot="1">
      <c r="B661" s="1631"/>
      <c r="C661" s="417" t="s">
        <v>948</v>
      </c>
      <c r="D661" s="417" t="s">
        <v>949</v>
      </c>
      <c r="E661" s="1634"/>
    </row>
    <row r="662" spans="2:5" ht="12.75">
      <c r="B662" s="553" t="s">
        <v>952</v>
      </c>
      <c r="C662" s="554">
        <v>50</v>
      </c>
      <c r="D662" s="555">
        <v>18</v>
      </c>
      <c r="E662" s="597" t="s">
        <v>554</v>
      </c>
    </row>
    <row r="663" spans="2:5" ht="12.75">
      <c r="B663" s="557" t="s">
        <v>396</v>
      </c>
      <c r="C663" s="558">
        <v>50</v>
      </c>
      <c r="D663" s="559">
        <v>24.9</v>
      </c>
      <c r="E663" s="598" t="s">
        <v>554</v>
      </c>
    </row>
    <row r="664" spans="2:5" ht="12.75">
      <c r="B664" s="557" t="s">
        <v>397</v>
      </c>
      <c r="C664" s="558">
        <v>50</v>
      </c>
      <c r="D664" s="559">
        <v>29.9</v>
      </c>
      <c r="E664" s="598" t="s">
        <v>554</v>
      </c>
    </row>
    <row r="665" spans="2:5" ht="12.75">
      <c r="B665" s="557" t="s">
        <v>398</v>
      </c>
      <c r="C665" s="558">
        <v>50</v>
      </c>
      <c r="D665" s="559">
        <v>39.9</v>
      </c>
      <c r="E665" s="598" t="s">
        <v>554</v>
      </c>
    </row>
    <row r="666" spans="2:5" ht="12.75">
      <c r="B666" s="557" t="s">
        <v>399</v>
      </c>
      <c r="C666" s="558">
        <v>50</v>
      </c>
      <c r="D666" s="559">
        <v>49.9</v>
      </c>
      <c r="E666" s="598" t="s">
        <v>554</v>
      </c>
    </row>
    <row r="667" spans="2:5" ht="12.75">
      <c r="B667" s="557" t="s">
        <v>400</v>
      </c>
      <c r="C667" s="558">
        <v>50</v>
      </c>
      <c r="D667" s="559">
        <v>65</v>
      </c>
      <c r="E667" s="598" t="s">
        <v>554</v>
      </c>
    </row>
    <row r="668" spans="2:5" ht="13.5" thickBot="1">
      <c r="B668" s="561" t="s">
        <v>401</v>
      </c>
      <c r="C668" s="562">
        <v>50</v>
      </c>
      <c r="D668" s="563">
        <v>84.9</v>
      </c>
      <c r="E668" s="599" t="s">
        <v>554</v>
      </c>
    </row>
    <row r="669" spans="2:5" ht="12.75">
      <c r="B669" s="1628" t="s">
        <v>958</v>
      </c>
      <c r="C669" s="1609"/>
      <c r="D669" s="1609"/>
      <c r="E669" s="1629"/>
    </row>
    <row r="670" spans="2:5" ht="12.75">
      <c r="B670" s="1628" t="s">
        <v>959</v>
      </c>
      <c r="C670" s="1609"/>
      <c r="D670" s="1609"/>
      <c r="E670" s="1629"/>
    </row>
    <row r="671" spans="2:5" ht="13.5" thickBot="1">
      <c r="B671" s="1679" t="s">
        <v>402</v>
      </c>
      <c r="C671" s="1680"/>
      <c r="D671" s="1680"/>
      <c r="E671" s="1681"/>
    </row>
    <row r="672" spans="2:5" ht="12.75">
      <c r="B672" s="1630" t="s">
        <v>947</v>
      </c>
      <c r="C672" s="1632" t="s">
        <v>928</v>
      </c>
      <c r="D672" s="1632"/>
      <c r="E672" s="1633" t="s">
        <v>932</v>
      </c>
    </row>
    <row r="673" spans="2:5" ht="25.5">
      <c r="B673" s="1631"/>
      <c r="C673" s="417" t="s">
        <v>948</v>
      </c>
      <c r="D673" s="417" t="s">
        <v>949</v>
      </c>
      <c r="E673" s="1634"/>
    </row>
    <row r="674" spans="2:5" ht="12.75">
      <c r="B674" s="557" t="s">
        <v>403</v>
      </c>
      <c r="C674" s="558">
        <v>50</v>
      </c>
      <c r="D674" s="559">
        <v>16</v>
      </c>
      <c r="E674" s="598" t="s">
        <v>554</v>
      </c>
    </row>
    <row r="675" spans="2:5" ht="12.75">
      <c r="B675" s="600" t="s">
        <v>404</v>
      </c>
      <c r="C675" s="558">
        <v>50</v>
      </c>
      <c r="D675" s="601">
        <v>20.5</v>
      </c>
      <c r="E675" s="598" t="s">
        <v>554</v>
      </c>
    </row>
    <row r="676" spans="2:5" ht="12.75">
      <c r="B676" s="600" t="s">
        <v>405</v>
      </c>
      <c r="C676" s="558">
        <v>50</v>
      </c>
      <c r="D676" s="601">
        <v>25.5</v>
      </c>
      <c r="E676" s="598" t="s">
        <v>554</v>
      </c>
    </row>
    <row r="677" spans="2:5" ht="12.75">
      <c r="B677" s="600" t="s">
        <v>406</v>
      </c>
      <c r="C677" s="558">
        <v>50</v>
      </c>
      <c r="D677" s="601">
        <v>35</v>
      </c>
      <c r="E677" s="598" t="s">
        <v>554</v>
      </c>
    </row>
    <row r="678" spans="2:5" ht="12.75">
      <c r="B678" s="600" t="s">
        <v>407</v>
      </c>
      <c r="C678" s="558">
        <v>50</v>
      </c>
      <c r="D678" s="601">
        <v>40</v>
      </c>
      <c r="E678" s="598" t="s">
        <v>554</v>
      </c>
    </row>
    <row r="679" spans="2:5" ht="12.75">
      <c r="B679" s="600" t="s">
        <v>408</v>
      </c>
      <c r="C679" s="558">
        <v>50</v>
      </c>
      <c r="D679" s="601">
        <v>60</v>
      </c>
      <c r="E679" s="598" t="s">
        <v>554</v>
      </c>
    </row>
    <row r="680" spans="2:5" ht="13.5" thickBot="1">
      <c r="B680" s="561" t="s">
        <v>409</v>
      </c>
      <c r="C680" s="562">
        <v>50</v>
      </c>
      <c r="D680" s="563">
        <v>78</v>
      </c>
      <c r="E680" s="599" t="s">
        <v>554</v>
      </c>
    </row>
    <row r="681" spans="2:5" ht="12.75">
      <c r="B681" s="418" t="s">
        <v>470</v>
      </c>
      <c r="C681" s="602"/>
      <c r="D681" s="603"/>
      <c r="E681" s="604"/>
    </row>
    <row r="682" spans="2:5" ht="28.5" customHeight="1">
      <c r="B682" s="1027" t="s">
        <v>410</v>
      </c>
      <c r="C682" s="602"/>
      <c r="D682" s="603"/>
      <c r="E682" s="604"/>
    </row>
    <row r="683" spans="2:5" ht="21" customHeight="1">
      <c r="B683" s="1676" t="s">
        <v>411</v>
      </c>
      <c r="C683" s="1677"/>
      <c r="D683" s="1677"/>
      <c r="E683" s="1678"/>
    </row>
    <row r="684" spans="2:5" ht="29.25" customHeight="1" thickBot="1">
      <c r="B684" s="1625" t="s">
        <v>412</v>
      </c>
      <c r="C684" s="1626"/>
      <c r="D684" s="1626"/>
      <c r="E684" s="1627"/>
    </row>
    <row r="685" spans="2:5" ht="26.25" thickBot="1">
      <c r="B685" s="605"/>
      <c r="C685" s="436" t="s">
        <v>413</v>
      </c>
      <c r="D685" s="436" t="s">
        <v>414</v>
      </c>
      <c r="E685" s="606"/>
    </row>
    <row r="686" spans="2:5" ht="12.75">
      <c r="B686" s="605"/>
      <c r="C686" s="607" t="s">
        <v>950</v>
      </c>
      <c r="D686" s="608" t="s">
        <v>952</v>
      </c>
      <c r="E686" s="606"/>
    </row>
    <row r="687" spans="2:5" ht="12.75">
      <c r="B687" s="605"/>
      <c r="C687" s="609" t="s">
        <v>951</v>
      </c>
      <c r="D687" s="610" t="s">
        <v>396</v>
      </c>
      <c r="E687" s="606"/>
    </row>
    <row r="688" spans="2:5" ht="12.75">
      <c r="B688" s="605"/>
      <c r="C688" s="609" t="s">
        <v>952</v>
      </c>
      <c r="D688" s="610" t="s">
        <v>397</v>
      </c>
      <c r="E688" s="606"/>
    </row>
    <row r="689" spans="2:7" ht="12.75">
      <c r="B689" s="605"/>
      <c r="C689" s="609" t="s">
        <v>953</v>
      </c>
      <c r="D689" s="610" t="s">
        <v>398</v>
      </c>
      <c r="E689" s="606"/>
    </row>
    <row r="690" spans="2:7" ht="12.75">
      <c r="B690" s="605"/>
      <c r="C690" s="609" t="s">
        <v>960</v>
      </c>
      <c r="D690" s="610" t="s">
        <v>399</v>
      </c>
      <c r="E690" s="606"/>
    </row>
    <row r="691" spans="2:7" ht="12.75">
      <c r="B691" s="605"/>
      <c r="C691" s="609" t="s">
        <v>954</v>
      </c>
      <c r="D691" s="610" t="s">
        <v>400</v>
      </c>
      <c r="E691" s="606"/>
    </row>
    <row r="692" spans="2:7" ht="12.75">
      <c r="B692" s="605"/>
      <c r="C692" s="609" t="s">
        <v>961</v>
      </c>
      <c r="D692" s="610" t="s">
        <v>401</v>
      </c>
      <c r="E692" s="606"/>
    </row>
    <row r="693" spans="2:7" ht="12.75">
      <c r="B693" s="605"/>
      <c r="C693" s="609" t="s">
        <v>415</v>
      </c>
      <c r="D693" s="610" t="s">
        <v>401</v>
      </c>
      <c r="E693" s="606"/>
    </row>
    <row r="694" spans="2:7" ht="13.5" thickBot="1">
      <c r="B694" s="605"/>
      <c r="C694" s="611" t="s">
        <v>956</v>
      </c>
      <c r="D694" s="612" t="s">
        <v>401</v>
      </c>
      <c r="E694" s="606"/>
    </row>
    <row r="695" spans="2:7" ht="12.75">
      <c r="B695" s="605"/>
      <c r="C695" s="580"/>
      <c r="D695" s="580"/>
      <c r="E695" s="606"/>
    </row>
    <row r="696" spans="2:7" ht="12.75">
      <c r="B696" s="1625" t="s">
        <v>416</v>
      </c>
      <c r="C696" s="1626"/>
      <c r="D696" s="1626"/>
      <c r="E696" s="1627"/>
    </row>
    <row r="697" spans="2:7" ht="12.75">
      <c r="B697" s="1625" t="s">
        <v>417</v>
      </c>
      <c r="C697" s="1626"/>
      <c r="D697" s="1626"/>
      <c r="E697" s="1627"/>
    </row>
    <row r="698" spans="2:7" ht="42" customHeight="1">
      <c r="B698" s="1625" t="s">
        <v>418</v>
      </c>
      <c r="C698" s="1626"/>
      <c r="D698" s="1626"/>
      <c r="E698" s="1627"/>
    </row>
    <row r="699" spans="2:7" ht="12.75">
      <c r="B699" s="1671" t="s">
        <v>419</v>
      </c>
      <c r="C699" s="1672"/>
      <c r="D699" s="1672"/>
      <c r="E699" s="1673"/>
    </row>
    <row r="700" spans="2:7" ht="13.5" thickBot="1">
      <c r="B700" s="1257" t="str">
        <f>+B654</f>
        <v>.</v>
      </c>
      <c r="C700" s="613"/>
      <c r="D700" s="1674"/>
      <c r="E700" s="1675"/>
    </row>
    <row r="701" spans="2:7" ht="12.75" thickTop="1"/>
    <row r="702" spans="2:7" ht="12.75" thickBot="1"/>
    <row r="703" spans="2:7" ht="13.5" thickTop="1">
      <c r="B703" s="1567" t="s">
        <v>495</v>
      </c>
      <c r="C703" s="1568"/>
      <c r="D703" s="1568"/>
      <c r="E703" s="1568"/>
      <c r="F703" s="1568"/>
      <c r="G703" s="1569"/>
    </row>
    <row r="704" spans="2:7" ht="12.75">
      <c r="B704" s="1688" t="s">
        <v>496</v>
      </c>
      <c r="C704" s="1689"/>
      <c r="D704" s="1689"/>
      <c r="E704" s="1689"/>
      <c r="F704" s="1689"/>
      <c r="G704" s="1690"/>
    </row>
    <row r="705" spans="2:7" ht="12.75">
      <c r="B705" s="1685" t="s">
        <v>497</v>
      </c>
      <c r="C705" s="1686"/>
      <c r="D705" s="1686"/>
      <c r="E705" s="1686"/>
      <c r="F705" s="1686"/>
      <c r="G705" s="1687"/>
    </row>
    <row r="706" spans="2:7" ht="12.75">
      <c r="B706" s="614"/>
      <c r="C706" s="437" t="s">
        <v>498</v>
      </c>
      <c r="D706" s="437" t="s">
        <v>39</v>
      </c>
      <c r="E706" s="437"/>
      <c r="F706" s="437"/>
      <c r="G706" s="438" t="s">
        <v>947</v>
      </c>
    </row>
    <row r="707" spans="2:7" ht="12.75">
      <c r="B707" s="615"/>
      <c r="C707" s="616" t="s">
        <v>1028</v>
      </c>
      <c r="D707" s="616" t="s">
        <v>499</v>
      </c>
      <c r="E707" s="616"/>
      <c r="F707" s="616"/>
      <c r="G707" s="617" t="s">
        <v>562</v>
      </c>
    </row>
    <row r="708" spans="2:7" ht="12.75">
      <c r="B708" s="1685" t="s">
        <v>500</v>
      </c>
      <c r="C708" s="1686"/>
      <c r="D708" s="1686"/>
      <c r="E708" s="1686"/>
      <c r="F708" s="1686"/>
      <c r="G708" s="1687"/>
    </row>
    <row r="709" spans="2:7" ht="12.75">
      <c r="B709" s="1685" t="s">
        <v>501</v>
      </c>
      <c r="C709" s="1686"/>
      <c r="D709" s="1686"/>
      <c r="E709" s="1686"/>
      <c r="F709" s="1686"/>
      <c r="G709" s="1687"/>
    </row>
    <row r="710" spans="2:7" ht="12.75">
      <c r="B710" s="1685" t="s">
        <v>502</v>
      </c>
      <c r="C710" s="1686"/>
      <c r="D710" s="1686"/>
      <c r="E710" s="1686"/>
      <c r="F710" s="1686"/>
      <c r="G710" s="1687"/>
    </row>
    <row r="711" spans="2:7" ht="12.75">
      <c r="B711" s="1685" t="s">
        <v>503</v>
      </c>
      <c r="C711" s="1686"/>
      <c r="D711" s="1686"/>
      <c r="E711" s="1686"/>
      <c r="F711" s="1686"/>
      <c r="G711" s="1687"/>
    </row>
    <row r="712" spans="2:7" ht="12.75">
      <c r="B712" s="1685" t="s">
        <v>504</v>
      </c>
      <c r="C712" s="1686"/>
      <c r="D712" s="1686"/>
      <c r="E712" s="1686"/>
      <c r="F712" s="1686"/>
      <c r="G712" s="1687"/>
    </row>
    <row r="713" spans="2:7" ht="38.25">
      <c r="B713" s="439" t="s">
        <v>39</v>
      </c>
      <c r="C713" s="437" t="s">
        <v>903</v>
      </c>
      <c r="D713" s="437" t="s">
        <v>907</v>
      </c>
      <c r="E713" s="437" t="s">
        <v>505</v>
      </c>
      <c r="F713" s="437" t="s">
        <v>506</v>
      </c>
      <c r="G713" s="438" t="s">
        <v>507</v>
      </c>
    </row>
    <row r="714" spans="2:7" ht="38.25">
      <c r="B714" s="618" t="s">
        <v>508</v>
      </c>
      <c r="C714" s="616" t="s">
        <v>509</v>
      </c>
      <c r="D714" s="616" t="s">
        <v>509</v>
      </c>
      <c r="E714" s="616" t="s">
        <v>510</v>
      </c>
      <c r="F714" s="616" t="s">
        <v>510</v>
      </c>
      <c r="G714" s="619" t="s">
        <v>510</v>
      </c>
    </row>
    <row r="715" spans="2:7" ht="29.25" customHeight="1">
      <c r="B715" s="1682" t="s">
        <v>511</v>
      </c>
      <c r="C715" s="1683"/>
      <c r="D715" s="1683"/>
      <c r="E715" s="1683"/>
      <c r="F715" s="1683"/>
      <c r="G715" s="1684"/>
    </row>
    <row r="716" spans="2:7" ht="13.5" thickBot="1">
      <c r="B716" s="620" t="s">
        <v>512</v>
      </c>
      <c r="C716" s="621"/>
      <c r="D716" s="621"/>
      <c r="E716" s="621"/>
      <c r="F716" s="621"/>
      <c r="G716" s="622"/>
    </row>
    <row r="717" spans="2:7" ht="13.5" thickTop="1">
      <c r="B717" s="1258" t="str">
        <f>+B700</f>
        <v>.</v>
      </c>
    </row>
    <row r="718" spans="2:7" ht="12.75" thickBot="1"/>
    <row r="719" spans="2:7" ht="13.5" thickTop="1">
      <c r="B719" s="1567" t="s">
        <v>1203</v>
      </c>
      <c r="C719" s="1568"/>
      <c r="D719" s="1568"/>
      <c r="E719" s="1568"/>
      <c r="F719" s="1569"/>
    </row>
    <row r="720" spans="2:7" ht="13.5" thickBot="1">
      <c r="B720" s="1699" t="s">
        <v>1204</v>
      </c>
      <c r="C720" s="1571"/>
      <c r="D720" s="1571"/>
      <c r="E720" s="1571"/>
      <c r="F720" s="1572"/>
    </row>
    <row r="721" spans="2:6" ht="12.75">
      <c r="B721" s="440" t="s">
        <v>1205</v>
      </c>
      <c r="C721" s="441"/>
      <c r="D721" s="441"/>
      <c r="E721" s="441"/>
      <c r="F721" s="442"/>
    </row>
    <row r="722" spans="2:6" ht="47.25" customHeight="1">
      <c r="B722" s="1558" t="s">
        <v>1206</v>
      </c>
      <c r="C722" s="1559"/>
      <c r="D722" s="1559"/>
      <c r="E722" s="1559"/>
      <c r="F722" s="1560"/>
    </row>
    <row r="723" spans="2:6" ht="37.5" customHeight="1">
      <c r="B723" s="1566" t="s">
        <v>1207</v>
      </c>
      <c r="C723" s="1564"/>
      <c r="D723" s="1564"/>
      <c r="E723" s="1564"/>
      <c r="F723" s="1565"/>
    </row>
    <row r="724" spans="2:6" ht="12.75">
      <c r="B724" s="1700" t="s">
        <v>1208</v>
      </c>
      <c r="C724" s="1599"/>
      <c r="D724" s="1599"/>
      <c r="E724" s="1599"/>
      <c r="F724" s="1600"/>
    </row>
    <row r="725" spans="2:6" ht="12.75">
      <c r="B725" s="1701" t="s">
        <v>1209</v>
      </c>
      <c r="C725" s="1702"/>
      <c r="D725" s="623"/>
      <c r="E725" s="623"/>
      <c r="F725" s="624"/>
    </row>
    <row r="726" spans="2:6" ht="39" thickBot="1">
      <c r="B726" s="443" t="s">
        <v>1210</v>
      </c>
      <c r="C726" s="444" t="s">
        <v>869</v>
      </c>
      <c r="D726" s="444" t="s">
        <v>1211</v>
      </c>
      <c r="E726" s="444" t="s">
        <v>1212</v>
      </c>
      <c r="F726" s="445" t="s">
        <v>1213</v>
      </c>
    </row>
    <row r="727" spans="2:6" ht="12.75">
      <c r="B727" s="446" t="s">
        <v>1214</v>
      </c>
      <c r="C727" s="625" t="s">
        <v>1215</v>
      </c>
      <c r="D727" s="626">
        <v>15</v>
      </c>
      <c r="E727" s="626">
        <v>800</v>
      </c>
      <c r="F727" s="627">
        <v>1350</v>
      </c>
    </row>
    <row r="728" spans="2:6" ht="12.75">
      <c r="B728" s="447" t="s">
        <v>1216</v>
      </c>
      <c r="C728" s="628" t="s">
        <v>1217</v>
      </c>
      <c r="D728" s="616">
        <v>30</v>
      </c>
      <c r="E728" s="616">
        <v>800</v>
      </c>
      <c r="F728" s="619">
        <v>2000</v>
      </c>
    </row>
    <row r="729" spans="2:6" ht="13.5" thickBot="1">
      <c r="B729" s="448" t="s">
        <v>1218</v>
      </c>
      <c r="C729" s="629" t="s">
        <v>1219</v>
      </c>
      <c r="D729" s="630">
        <v>90</v>
      </c>
      <c r="E729" s="630">
        <v>800</v>
      </c>
      <c r="F729" s="631">
        <v>5700</v>
      </c>
    </row>
    <row r="730" spans="2:6" ht="12.75">
      <c r="B730" s="1691" t="s">
        <v>1220</v>
      </c>
      <c r="C730" s="1692"/>
      <c r="D730" s="1692"/>
      <c r="E730" s="632"/>
      <c r="F730" s="633"/>
    </row>
    <row r="731" spans="2:6" ht="12.75">
      <c r="B731" s="1558" t="s">
        <v>1221</v>
      </c>
      <c r="C731" s="1559"/>
      <c r="D731" s="1559"/>
      <c r="E731" s="1559"/>
      <c r="F731" s="1560"/>
    </row>
    <row r="732" spans="2:6" ht="12.75">
      <c r="B732" s="634" t="s">
        <v>1222</v>
      </c>
      <c r="C732" s="635"/>
      <c r="D732" s="635"/>
      <c r="E732" s="632"/>
      <c r="F732" s="633"/>
    </row>
    <row r="733" spans="2:6" ht="12.75">
      <c r="B733" s="634"/>
      <c r="C733" s="635"/>
      <c r="D733" s="635"/>
      <c r="E733" s="632"/>
      <c r="F733" s="633"/>
    </row>
    <row r="734" spans="2:6" ht="45" customHeight="1">
      <c r="B734" s="1682" t="s">
        <v>1223</v>
      </c>
      <c r="C734" s="1683"/>
      <c r="D734" s="1683"/>
      <c r="E734" s="1683"/>
      <c r="F734" s="1684"/>
    </row>
    <row r="735" spans="2:6" ht="12.75">
      <c r="B735" s="1693" t="s">
        <v>1224</v>
      </c>
      <c r="C735" s="1694"/>
      <c r="D735" s="1694"/>
      <c r="E735" s="1694"/>
      <c r="F735" s="1695"/>
    </row>
    <row r="736" spans="2:6" ht="13.5" thickBot="1">
      <c r="B736" s="1696" t="s">
        <v>1225</v>
      </c>
      <c r="C736" s="1697"/>
      <c r="D736" s="1697"/>
      <c r="E736" s="1697"/>
      <c r="F736" s="1698"/>
    </row>
    <row r="737" spans="2:8" ht="13.5" thickTop="1">
      <c r="B737" s="1258" t="str">
        <f>+B717</f>
        <v>.</v>
      </c>
    </row>
    <row r="739" spans="2:8" ht="13.5" thickBot="1">
      <c r="B739" s="1570" t="s">
        <v>1226</v>
      </c>
      <c r="C739" s="1571"/>
      <c r="D739" s="1571"/>
      <c r="E739" s="1571"/>
      <c r="F739" s="1571"/>
      <c r="G739" s="1571"/>
      <c r="H739" s="1572"/>
    </row>
    <row r="740" spans="2:8" ht="12.75">
      <c r="B740" s="1590" t="s">
        <v>1227</v>
      </c>
      <c r="C740" s="1591"/>
      <c r="D740" s="1591"/>
      <c r="E740" s="1591"/>
      <c r="F740" s="636"/>
      <c r="G740" s="636"/>
      <c r="H740" s="637"/>
    </row>
    <row r="741" spans="2:8" ht="12.75">
      <c r="B741" s="1685" t="s">
        <v>1228</v>
      </c>
      <c r="C741" s="1686"/>
      <c r="D741" s="1686"/>
      <c r="E741" s="1686"/>
      <c r="F741" s="1686"/>
      <c r="G741" s="1686"/>
      <c r="H741" s="1687"/>
    </row>
    <row r="742" spans="2:8" ht="13.5" thickBot="1">
      <c r="B742" s="449" t="s">
        <v>1229</v>
      </c>
      <c r="C742" s="638"/>
      <c r="D742" s="638"/>
      <c r="E742" s="638"/>
      <c r="F742" s="636"/>
      <c r="G742" s="636"/>
      <c r="H742" s="637"/>
    </row>
    <row r="743" spans="2:8" ht="12.75">
      <c r="B743" s="450" t="s">
        <v>1230</v>
      </c>
      <c r="C743" s="451" t="s">
        <v>1231</v>
      </c>
      <c r="D743" s="1707" t="s">
        <v>869</v>
      </c>
      <c r="E743" s="1708"/>
      <c r="F743" s="636"/>
      <c r="G743" s="636"/>
      <c r="H743" s="637"/>
    </row>
    <row r="744" spans="2:8" ht="12.75">
      <c r="B744" s="639">
        <v>1</v>
      </c>
      <c r="C744" s="628" t="s">
        <v>1232</v>
      </c>
      <c r="D744" s="1709" t="s">
        <v>1233</v>
      </c>
      <c r="E744" s="1710"/>
      <c r="F744" s="636"/>
      <c r="G744" s="636"/>
      <c r="H744" s="637"/>
    </row>
    <row r="745" spans="2:8" ht="13.5" thickBot="1">
      <c r="B745" s="640">
        <v>2</v>
      </c>
      <c r="C745" s="641" t="s">
        <v>1234</v>
      </c>
      <c r="D745" s="1711" t="s">
        <v>1235</v>
      </c>
      <c r="E745" s="1712"/>
      <c r="F745" s="636"/>
      <c r="G745" s="636"/>
      <c r="H745" s="637"/>
    </row>
    <row r="746" spans="2:8" ht="13.5" thickBot="1">
      <c r="B746" s="1713" t="s">
        <v>1236</v>
      </c>
      <c r="C746" s="1714"/>
      <c r="D746" s="1714"/>
      <c r="E746" s="1714"/>
      <c r="F746" s="636"/>
      <c r="G746" s="636"/>
      <c r="H746" s="637"/>
    </row>
    <row r="747" spans="2:8" ht="12.75">
      <c r="B747" s="450" t="s">
        <v>1237</v>
      </c>
      <c r="C747" s="451" t="s">
        <v>1238</v>
      </c>
      <c r="D747" s="452" t="s">
        <v>1239</v>
      </c>
      <c r="E747" s="453" t="s">
        <v>1240</v>
      </c>
      <c r="F747" s="636"/>
      <c r="G747" s="636"/>
      <c r="H747" s="637"/>
    </row>
    <row r="748" spans="2:8" ht="12.75">
      <c r="B748" s="1705" t="s">
        <v>562</v>
      </c>
      <c r="C748" s="628" t="s">
        <v>498</v>
      </c>
      <c r="D748" s="642">
        <v>60</v>
      </c>
      <c r="E748" s="643" t="s">
        <v>560</v>
      </c>
      <c r="F748" s="636"/>
      <c r="G748" s="636"/>
      <c r="H748" s="637"/>
    </row>
    <row r="749" spans="2:8" ht="12.75">
      <c r="B749" s="1705"/>
      <c r="C749" s="628" t="s">
        <v>1241</v>
      </c>
      <c r="D749" s="642">
        <v>6.2</v>
      </c>
      <c r="E749" s="643" t="s">
        <v>1242</v>
      </c>
      <c r="F749" s="636"/>
      <c r="G749" s="636"/>
      <c r="H749" s="637"/>
    </row>
    <row r="750" spans="2:8" ht="12.75">
      <c r="B750" s="1705" t="s">
        <v>563</v>
      </c>
      <c r="C750" s="628" t="s">
        <v>498</v>
      </c>
      <c r="D750" s="642">
        <v>60</v>
      </c>
      <c r="E750" s="643" t="s">
        <v>560</v>
      </c>
      <c r="F750" s="636"/>
      <c r="G750" s="636"/>
      <c r="H750" s="637"/>
    </row>
    <row r="751" spans="2:8" ht="13.5" thickBot="1">
      <c r="B751" s="1706"/>
      <c r="C751" s="641" t="s">
        <v>1241</v>
      </c>
      <c r="D751" s="644">
        <v>12</v>
      </c>
      <c r="E751" s="645" t="s">
        <v>1242</v>
      </c>
      <c r="F751" s="636"/>
      <c r="G751" s="636"/>
      <c r="H751" s="637"/>
    </row>
    <row r="752" spans="2:8" ht="13.5" thickBot="1">
      <c r="B752" s="449" t="s">
        <v>1243</v>
      </c>
      <c r="C752" s="638"/>
      <c r="D752" s="646"/>
      <c r="E752" s="638"/>
      <c r="F752" s="636"/>
      <c r="G752" s="636"/>
      <c r="H752" s="637"/>
    </row>
    <row r="753" spans="2:9" ht="77.25" thickBot="1">
      <c r="B753" s="454" t="s">
        <v>947</v>
      </c>
      <c r="C753" s="647" t="s">
        <v>1244</v>
      </c>
      <c r="D753" s="647" t="s">
        <v>1245</v>
      </c>
      <c r="E753" s="647" t="s">
        <v>1246</v>
      </c>
      <c r="F753" s="647" t="s">
        <v>1247</v>
      </c>
      <c r="G753" s="647" t="s">
        <v>1248</v>
      </c>
      <c r="H753" s="648" t="s">
        <v>1249</v>
      </c>
    </row>
    <row r="754" spans="2:9" ht="12.75">
      <c r="B754" s="649" t="s">
        <v>562</v>
      </c>
      <c r="C754" s="650">
        <v>0.01</v>
      </c>
      <c r="D754" s="651">
        <v>0.02</v>
      </c>
      <c r="E754" s="652">
        <v>1.7000000000000001E-2</v>
      </c>
      <c r="F754" s="653">
        <v>0.04</v>
      </c>
      <c r="G754" s="654">
        <v>0.14499999999999999</v>
      </c>
      <c r="H754" s="655">
        <v>0.12</v>
      </c>
    </row>
    <row r="755" spans="2:9" ht="13.5" thickBot="1">
      <c r="B755" s="640" t="s">
        <v>563</v>
      </c>
      <c r="C755" s="641">
        <v>2.4E-2</v>
      </c>
      <c r="D755" s="656">
        <v>5.6000000000000001E-2</v>
      </c>
      <c r="E755" s="657">
        <v>2.8000000000000001E-2</v>
      </c>
      <c r="F755" s="658">
        <v>0.112</v>
      </c>
      <c r="G755" s="658">
        <v>0.14499999999999999</v>
      </c>
      <c r="H755" s="659">
        <v>0.12</v>
      </c>
    </row>
    <row r="756" spans="2:9" ht="12.75">
      <c r="B756" s="1685" t="s">
        <v>1250</v>
      </c>
      <c r="C756" s="1686"/>
      <c r="D756" s="646"/>
      <c r="E756" s="638"/>
      <c r="F756" s="636"/>
      <c r="G756" s="636"/>
      <c r="H756" s="637"/>
    </row>
    <row r="757" spans="2:9" ht="12.75">
      <c r="B757" s="1685" t="s">
        <v>1251</v>
      </c>
      <c r="C757" s="1686"/>
      <c r="D757" s="1686"/>
      <c r="E757" s="1686"/>
      <c r="F757" s="1686"/>
      <c r="G757" s="1686"/>
      <c r="H757" s="1687"/>
    </row>
    <row r="758" spans="2:9" ht="12.75">
      <c r="B758" s="660"/>
      <c r="C758" s="638"/>
      <c r="D758" s="638"/>
      <c r="E758" s="638"/>
      <c r="F758" s="638"/>
      <c r="G758" s="638"/>
      <c r="H758" s="661"/>
    </row>
    <row r="759" spans="2:9" ht="12.75">
      <c r="B759" s="1693" t="s">
        <v>1252</v>
      </c>
      <c r="C759" s="1694"/>
      <c r="D759" s="1694"/>
      <c r="E759" s="1694"/>
      <c r="F759" s="636"/>
      <c r="G759" s="636"/>
      <c r="H759" s="637"/>
    </row>
    <row r="760" spans="2:9" ht="12.75">
      <c r="B760" s="1685" t="s">
        <v>1253</v>
      </c>
      <c r="C760" s="1686"/>
      <c r="D760" s="1686"/>
      <c r="E760" s="1686"/>
      <c r="F760" s="1686"/>
      <c r="G760" s="1686"/>
      <c r="H760" s="1687"/>
    </row>
    <row r="761" spans="2:9" ht="12.75">
      <c r="B761" s="1693" t="s">
        <v>1188</v>
      </c>
      <c r="C761" s="1694"/>
      <c r="D761" s="1694"/>
      <c r="E761" s="1694"/>
      <c r="F761" s="636"/>
      <c r="G761" s="636"/>
      <c r="H761" s="637"/>
    </row>
    <row r="762" spans="2:9" ht="13.5" thickBot="1">
      <c r="B762" s="1703" t="s">
        <v>1254</v>
      </c>
      <c r="C762" s="1704"/>
      <c r="D762" s="1704"/>
      <c r="E762" s="1704"/>
      <c r="F762" s="662"/>
      <c r="G762" s="662"/>
      <c r="H762" s="663"/>
    </row>
    <row r="763" spans="2:9" ht="13.5" thickTop="1">
      <c r="B763" s="1258" t="str">
        <f>+B737</f>
        <v>.</v>
      </c>
    </row>
    <row r="764" spans="2:9" ht="12.75">
      <c r="B764" s="394"/>
    </row>
    <row r="765" spans="2:9" ht="13.5" thickBot="1">
      <c r="B765" s="394"/>
    </row>
    <row r="766" spans="2:9" ht="13.5" thickTop="1">
      <c r="B766" s="1747" t="s">
        <v>1268</v>
      </c>
      <c r="C766" s="1748"/>
      <c r="D766" s="1748"/>
      <c r="E766" s="1748"/>
      <c r="F766" s="1749"/>
      <c r="G766" s="455"/>
      <c r="H766" s="455"/>
      <c r="I766" s="456"/>
    </row>
    <row r="767" spans="2:9" ht="13.5" customHeight="1">
      <c r="B767" s="143"/>
      <c r="C767" s="144"/>
      <c r="D767" s="144"/>
      <c r="E767" s="144"/>
      <c r="F767" s="145"/>
      <c r="G767" s="457"/>
      <c r="H767" s="457"/>
      <c r="I767" s="458"/>
    </row>
    <row r="768" spans="2:9" ht="13.5" customHeight="1" thickBot="1">
      <c r="B768" s="1740" t="s">
        <v>1269</v>
      </c>
      <c r="C768" s="1719"/>
      <c r="D768" s="1750"/>
      <c r="E768" s="1750"/>
      <c r="F768" s="1751"/>
      <c r="G768" s="457"/>
      <c r="H768" s="457"/>
      <c r="I768" s="458"/>
    </row>
    <row r="769" spans="2:9" ht="13.5" customHeight="1">
      <c r="B769" s="1760" t="s">
        <v>1270</v>
      </c>
      <c r="C769" s="1761"/>
      <c r="D769" s="1632"/>
      <c r="E769" s="1632" t="s">
        <v>1271</v>
      </c>
      <c r="F769" s="1762"/>
      <c r="G769" s="457"/>
      <c r="H769" s="457"/>
      <c r="I769" s="458"/>
    </row>
    <row r="770" spans="2:9" ht="13.5" customHeight="1" thickBot="1">
      <c r="B770" s="1752" t="s">
        <v>1272</v>
      </c>
      <c r="C770" s="1753"/>
      <c r="D770" s="1754"/>
      <c r="E770" s="1754" t="s">
        <v>1273</v>
      </c>
      <c r="F770" s="1755"/>
      <c r="G770" s="457"/>
      <c r="H770" s="457"/>
      <c r="I770" s="458"/>
    </row>
    <row r="771" spans="2:9" ht="13.5" customHeight="1">
      <c r="B771" s="664"/>
      <c r="C771" s="665"/>
      <c r="D771" s="665"/>
      <c r="E771" s="665"/>
      <c r="F771" s="666"/>
      <c r="G771" s="457"/>
      <c r="H771" s="457"/>
      <c r="I771" s="458"/>
    </row>
    <row r="772" spans="2:9" ht="13.5" customHeight="1" thickBot="1">
      <c r="B772" s="1756" t="s">
        <v>1274</v>
      </c>
      <c r="C772" s="1757"/>
      <c r="D772" s="1757"/>
      <c r="E772" s="1757"/>
      <c r="F772" s="1758"/>
      <c r="G772" s="457"/>
      <c r="H772" s="457"/>
      <c r="I772" s="458"/>
    </row>
    <row r="773" spans="2:9" ht="13.5" thickBot="1">
      <c r="B773" s="1763" t="s">
        <v>1275</v>
      </c>
      <c r="C773" s="1764"/>
      <c r="D773" s="1765"/>
      <c r="E773" s="365" t="s">
        <v>1276</v>
      </c>
      <c r="F773" s="146" t="s">
        <v>1277</v>
      </c>
      <c r="G773" s="457"/>
      <c r="H773" s="457"/>
      <c r="I773" s="458"/>
    </row>
    <row r="774" spans="2:9" ht="25.5">
      <c r="B774" s="1766" t="s">
        <v>1278</v>
      </c>
      <c r="C774" s="1725"/>
      <c r="D774" s="1726"/>
      <c r="E774" s="667">
        <v>852</v>
      </c>
      <c r="F774" s="668" t="s">
        <v>1279</v>
      </c>
      <c r="G774" s="457"/>
      <c r="H774" s="457"/>
      <c r="I774" s="458"/>
    </row>
    <row r="775" spans="2:9" ht="25.5">
      <c r="B775" s="1768" t="s">
        <v>1280</v>
      </c>
      <c r="C775" s="1728"/>
      <c r="D775" s="1729"/>
      <c r="E775" s="669">
        <v>1461</v>
      </c>
      <c r="F775" s="670" t="s">
        <v>1279</v>
      </c>
      <c r="G775" s="457"/>
      <c r="H775" s="457"/>
      <c r="I775" s="458"/>
    </row>
    <row r="776" spans="2:9" ht="25.5">
      <c r="B776" s="1768" t="s">
        <v>1281</v>
      </c>
      <c r="C776" s="1728"/>
      <c r="D776" s="1729"/>
      <c r="E776" s="669">
        <v>1692.67</v>
      </c>
      <c r="F776" s="670" t="s">
        <v>1279</v>
      </c>
      <c r="G776" s="457"/>
      <c r="H776" s="457"/>
      <c r="I776" s="458"/>
    </row>
    <row r="777" spans="2:9" ht="25.5">
      <c r="B777" s="1768" t="s">
        <v>1282</v>
      </c>
      <c r="C777" s="1728"/>
      <c r="D777" s="1729"/>
      <c r="E777" s="669">
        <v>1080</v>
      </c>
      <c r="F777" s="670" t="s">
        <v>1279</v>
      </c>
      <c r="G777" s="457"/>
      <c r="H777" s="457"/>
      <c r="I777" s="458"/>
    </row>
    <row r="778" spans="2:9" ht="26.25" thickBot="1">
      <c r="B778" s="1759" t="s">
        <v>1283</v>
      </c>
      <c r="C778" s="1731"/>
      <c r="D778" s="1732"/>
      <c r="E778" s="671">
        <v>1790</v>
      </c>
      <c r="F778" s="672" t="s">
        <v>1279</v>
      </c>
      <c r="G778" s="457"/>
      <c r="H778" s="457"/>
      <c r="I778" s="458"/>
    </row>
    <row r="779" spans="2:9" ht="12.75">
      <c r="B779" s="1767" t="s">
        <v>1284</v>
      </c>
      <c r="C779" s="1734"/>
      <c r="D779" s="1734"/>
      <c r="E779" s="1734"/>
      <c r="F779" s="673"/>
      <c r="G779" s="457"/>
      <c r="H779" s="457"/>
      <c r="I779" s="458"/>
    </row>
    <row r="780" spans="2:9" ht="12.75">
      <c r="B780" s="1740" t="s">
        <v>1285</v>
      </c>
      <c r="C780" s="1719"/>
      <c r="D780" s="1719"/>
      <c r="E780" s="1719"/>
      <c r="F780" s="1720"/>
      <c r="G780" s="457"/>
      <c r="H780" s="457"/>
      <c r="I780" s="458"/>
    </row>
    <row r="781" spans="2:9" ht="12.75" customHeight="1">
      <c r="B781" s="1740" t="s">
        <v>1286</v>
      </c>
      <c r="C781" s="1719"/>
      <c r="D781" s="1719"/>
      <c r="E781" s="1719"/>
      <c r="F781" s="1720"/>
      <c r="G781" s="457"/>
      <c r="H781" s="457"/>
      <c r="I781" s="458"/>
    </row>
    <row r="782" spans="2:9" ht="12.75" customHeight="1">
      <c r="B782" s="1740" t="s">
        <v>1287</v>
      </c>
      <c r="C782" s="1719"/>
      <c r="D782" s="1719"/>
      <c r="E782" s="1719"/>
      <c r="F782" s="1720"/>
      <c r="G782" s="457"/>
      <c r="H782" s="457"/>
      <c r="I782" s="458"/>
    </row>
    <row r="783" spans="2:9" ht="12.75" customHeight="1">
      <c r="B783" s="674"/>
      <c r="C783" s="1719" t="s">
        <v>1288</v>
      </c>
      <c r="D783" s="1719"/>
      <c r="E783" s="1719"/>
      <c r="F783" s="1720"/>
      <c r="G783" s="457"/>
      <c r="H783" s="457"/>
      <c r="I783" s="458"/>
    </row>
    <row r="784" spans="2:9" ht="12.75" customHeight="1">
      <c r="B784" s="674"/>
      <c r="C784" s="1719" t="s">
        <v>1289</v>
      </c>
      <c r="D784" s="1719"/>
      <c r="E784" s="1719"/>
      <c r="F784" s="1720"/>
      <c r="G784" s="457"/>
      <c r="H784" s="457"/>
      <c r="I784" s="458"/>
    </row>
    <row r="785" spans="2:9" ht="12.75" customHeight="1">
      <c r="B785" s="674"/>
      <c r="C785" s="1719" t="s">
        <v>1290</v>
      </c>
      <c r="D785" s="1719"/>
      <c r="E785" s="1719"/>
      <c r="F785" s="1720"/>
      <c r="G785" s="457"/>
      <c r="H785" s="457"/>
      <c r="I785" s="458"/>
    </row>
    <row r="786" spans="2:9" ht="12.75" customHeight="1">
      <c r="B786" s="674"/>
      <c r="C786" s="1719" t="s">
        <v>1291</v>
      </c>
      <c r="D786" s="1719"/>
      <c r="E786" s="1719"/>
      <c r="F786" s="1720"/>
      <c r="G786" s="457"/>
      <c r="H786" s="457"/>
      <c r="I786" s="458"/>
    </row>
    <row r="787" spans="2:9" ht="13.5" thickBot="1">
      <c r="B787" s="675"/>
      <c r="C787" s="591"/>
      <c r="D787" s="591"/>
      <c r="E787" s="676"/>
      <c r="F787" s="592"/>
      <c r="G787" s="457"/>
      <c r="H787" s="457"/>
      <c r="I787" s="458"/>
    </row>
    <row r="788" spans="2:9">
      <c r="B788" s="459"/>
      <c r="C788" s="457"/>
      <c r="D788" s="457"/>
      <c r="E788" s="457"/>
      <c r="F788" s="457"/>
      <c r="G788" s="457"/>
      <c r="H788" s="457"/>
      <c r="I788" s="458"/>
    </row>
    <row r="789" spans="2:9" ht="13.5" thickBot="1">
      <c r="B789" s="677"/>
      <c r="C789" s="636"/>
      <c r="D789" s="636"/>
      <c r="E789" s="636"/>
      <c r="F789" s="636"/>
      <c r="G789" s="636"/>
      <c r="H789" s="636"/>
      <c r="I789" s="678"/>
    </row>
    <row r="790" spans="2:9" ht="15">
      <c r="B790" s="677"/>
      <c r="C790" s="1741" t="s">
        <v>1292</v>
      </c>
      <c r="D790" s="1742"/>
      <c r="E790" s="1742"/>
      <c r="F790" s="1742"/>
      <c r="G790" s="1742"/>
      <c r="H790" s="1742"/>
      <c r="I790" s="1743"/>
    </row>
    <row r="791" spans="2:9" ht="60">
      <c r="B791" s="677"/>
      <c r="C791" s="679" t="s">
        <v>1293</v>
      </c>
      <c r="D791" s="680" t="s">
        <v>1294</v>
      </c>
      <c r="E791" s="680" t="s">
        <v>1295</v>
      </c>
      <c r="F791" s="680" t="s">
        <v>1296</v>
      </c>
      <c r="G791" s="680" t="s">
        <v>1297</v>
      </c>
      <c r="H791" s="681" t="s">
        <v>1298</v>
      </c>
      <c r="I791" s="682" t="s">
        <v>1240</v>
      </c>
    </row>
    <row r="792" spans="2:9" ht="12.75">
      <c r="B792" s="677"/>
      <c r="C792" s="683" t="s">
        <v>1299</v>
      </c>
      <c r="D792" s="684" t="s">
        <v>1300</v>
      </c>
      <c r="E792" s="684" t="s">
        <v>1301</v>
      </c>
      <c r="F792" s="684">
        <v>128</v>
      </c>
      <c r="G792" s="684">
        <v>128</v>
      </c>
      <c r="H792" s="685">
        <v>840</v>
      </c>
      <c r="I792" s="686" t="s">
        <v>1242</v>
      </c>
    </row>
    <row r="793" spans="2:9" ht="12.75">
      <c r="B793" s="677"/>
      <c r="C793" s="683" t="s">
        <v>1299</v>
      </c>
      <c r="D793" s="684" t="s">
        <v>1300</v>
      </c>
      <c r="E793" s="684" t="s">
        <v>1301</v>
      </c>
      <c r="F793" s="684">
        <v>256</v>
      </c>
      <c r="G793" s="684">
        <v>256</v>
      </c>
      <c r="H793" s="685">
        <v>1360</v>
      </c>
      <c r="I793" s="686" t="s">
        <v>1242</v>
      </c>
    </row>
    <row r="794" spans="2:9" ht="12.75">
      <c r="B794" s="677"/>
      <c r="C794" s="683" t="s">
        <v>1299</v>
      </c>
      <c r="D794" s="684" t="s">
        <v>1300</v>
      </c>
      <c r="E794" s="684" t="s">
        <v>1301</v>
      </c>
      <c r="F794" s="684">
        <v>512</v>
      </c>
      <c r="G794" s="684">
        <v>512</v>
      </c>
      <c r="H794" s="685">
        <v>2760</v>
      </c>
      <c r="I794" s="686" t="s">
        <v>1242</v>
      </c>
    </row>
    <row r="795" spans="2:9" ht="12.75">
      <c r="B795" s="677"/>
      <c r="C795" s="683" t="s">
        <v>1299</v>
      </c>
      <c r="D795" s="684" t="s">
        <v>1300</v>
      </c>
      <c r="E795" s="684" t="s">
        <v>1301</v>
      </c>
      <c r="F795" s="684">
        <v>1024</v>
      </c>
      <c r="G795" s="684">
        <v>512</v>
      </c>
      <c r="H795" s="685">
        <v>4120</v>
      </c>
      <c r="I795" s="686" t="s">
        <v>1242</v>
      </c>
    </row>
    <row r="796" spans="2:9" ht="12.75">
      <c r="B796" s="677"/>
      <c r="C796" s="683" t="s">
        <v>1299</v>
      </c>
      <c r="D796" s="684" t="s">
        <v>1300</v>
      </c>
      <c r="E796" s="684" t="s">
        <v>1302</v>
      </c>
      <c r="F796" s="684">
        <v>128</v>
      </c>
      <c r="G796" s="684">
        <v>128</v>
      </c>
      <c r="H796" s="685">
        <v>520</v>
      </c>
      <c r="I796" s="686" t="s">
        <v>1242</v>
      </c>
    </row>
    <row r="797" spans="2:9" ht="12.75">
      <c r="B797" s="677"/>
      <c r="C797" s="683" t="s">
        <v>1299</v>
      </c>
      <c r="D797" s="684" t="s">
        <v>1300</v>
      </c>
      <c r="E797" s="684" t="s">
        <v>1302</v>
      </c>
      <c r="F797" s="684">
        <v>256</v>
      </c>
      <c r="G797" s="684">
        <v>256</v>
      </c>
      <c r="H797" s="685">
        <v>880</v>
      </c>
      <c r="I797" s="686" t="s">
        <v>1242</v>
      </c>
    </row>
    <row r="798" spans="2:9" ht="12.75">
      <c r="B798" s="677"/>
      <c r="C798" s="683" t="s">
        <v>1299</v>
      </c>
      <c r="D798" s="684" t="s">
        <v>1300</v>
      </c>
      <c r="E798" s="684" t="s">
        <v>1302</v>
      </c>
      <c r="F798" s="684">
        <v>512</v>
      </c>
      <c r="G798" s="684">
        <v>512</v>
      </c>
      <c r="H798" s="685">
        <v>1632</v>
      </c>
      <c r="I798" s="686" t="s">
        <v>1242</v>
      </c>
    </row>
    <row r="799" spans="2:9" ht="12.75">
      <c r="B799" s="677"/>
      <c r="C799" s="683" t="s">
        <v>1299</v>
      </c>
      <c r="D799" s="684" t="s">
        <v>1300</v>
      </c>
      <c r="E799" s="684" t="s">
        <v>1302</v>
      </c>
      <c r="F799" s="684">
        <v>1024</v>
      </c>
      <c r="G799" s="684">
        <v>512</v>
      </c>
      <c r="H799" s="685">
        <v>2860</v>
      </c>
      <c r="I799" s="686" t="s">
        <v>1242</v>
      </c>
    </row>
    <row r="800" spans="2:9" ht="12.75">
      <c r="B800" s="677"/>
      <c r="C800" s="683" t="s">
        <v>1299</v>
      </c>
      <c r="D800" s="684" t="s">
        <v>1300</v>
      </c>
      <c r="E800" s="684" t="s">
        <v>1303</v>
      </c>
      <c r="F800" s="684">
        <v>128</v>
      </c>
      <c r="G800" s="684">
        <v>128</v>
      </c>
      <c r="H800" s="685">
        <v>406.44</v>
      </c>
      <c r="I800" s="686" t="s">
        <v>1242</v>
      </c>
    </row>
    <row r="801" spans="2:9" ht="12.75">
      <c r="B801" s="677"/>
      <c r="C801" s="683" t="s">
        <v>1299</v>
      </c>
      <c r="D801" s="684" t="s">
        <v>1300</v>
      </c>
      <c r="E801" s="684" t="s">
        <v>1303</v>
      </c>
      <c r="F801" s="684">
        <v>256</v>
      </c>
      <c r="G801" s="684">
        <v>256</v>
      </c>
      <c r="H801" s="685">
        <v>569.41</v>
      </c>
      <c r="I801" s="686" t="s">
        <v>1242</v>
      </c>
    </row>
    <row r="802" spans="2:9" ht="12.75">
      <c r="B802" s="677"/>
      <c r="C802" s="683" t="s">
        <v>1299</v>
      </c>
      <c r="D802" s="684" t="s">
        <v>1300</v>
      </c>
      <c r="E802" s="684" t="s">
        <v>1303</v>
      </c>
      <c r="F802" s="684">
        <v>512</v>
      </c>
      <c r="G802" s="684">
        <v>512</v>
      </c>
      <c r="H802" s="685">
        <v>965.01</v>
      </c>
      <c r="I802" s="686" t="s">
        <v>1242</v>
      </c>
    </row>
    <row r="803" spans="2:9" ht="12.75">
      <c r="B803" s="677"/>
      <c r="C803" s="683" t="s">
        <v>1299</v>
      </c>
      <c r="D803" s="684" t="s">
        <v>1300</v>
      </c>
      <c r="E803" s="684" t="s">
        <v>1303</v>
      </c>
      <c r="F803" s="684">
        <v>1024</v>
      </c>
      <c r="G803" s="684">
        <v>512</v>
      </c>
      <c r="H803" s="685">
        <v>1430</v>
      </c>
      <c r="I803" s="686" t="s">
        <v>1242</v>
      </c>
    </row>
    <row r="804" spans="2:9" ht="12.75">
      <c r="B804" s="677"/>
      <c r="C804" s="683" t="s">
        <v>1299</v>
      </c>
      <c r="D804" s="684" t="s">
        <v>1300</v>
      </c>
      <c r="E804" s="684" t="s">
        <v>1304</v>
      </c>
      <c r="F804" s="684">
        <v>128</v>
      </c>
      <c r="G804" s="684">
        <v>128</v>
      </c>
      <c r="H804" s="685">
        <v>319.39999999999998</v>
      </c>
      <c r="I804" s="686" t="s">
        <v>1242</v>
      </c>
    </row>
    <row r="805" spans="2:9" ht="12.75">
      <c r="B805" s="677"/>
      <c r="C805" s="683" t="s">
        <v>1299</v>
      </c>
      <c r="D805" s="684" t="s">
        <v>1300</v>
      </c>
      <c r="E805" s="684" t="s">
        <v>1304</v>
      </c>
      <c r="F805" s="684">
        <v>256</v>
      </c>
      <c r="G805" s="684">
        <v>256</v>
      </c>
      <c r="H805" s="685">
        <v>364.14</v>
      </c>
      <c r="I805" s="686" t="s">
        <v>1242</v>
      </c>
    </row>
    <row r="806" spans="2:9" ht="12.75">
      <c r="B806" s="677"/>
      <c r="C806" s="683" t="s">
        <v>1299</v>
      </c>
      <c r="D806" s="684" t="s">
        <v>1300</v>
      </c>
      <c r="E806" s="684" t="s">
        <v>1304</v>
      </c>
      <c r="F806" s="684">
        <v>512</v>
      </c>
      <c r="G806" s="684">
        <v>512</v>
      </c>
      <c r="H806" s="685">
        <v>457.78</v>
      </c>
      <c r="I806" s="686" t="s">
        <v>1242</v>
      </c>
    </row>
    <row r="807" spans="2:9" ht="12.75">
      <c r="B807" s="677"/>
      <c r="C807" s="683" t="s">
        <v>1299</v>
      </c>
      <c r="D807" s="684" t="s">
        <v>1300</v>
      </c>
      <c r="E807" s="684" t="s">
        <v>1304</v>
      </c>
      <c r="F807" s="684">
        <v>1024</v>
      </c>
      <c r="G807" s="684">
        <v>512</v>
      </c>
      <c r="H807" s="685">
        <v>639.85</v>
      </c>
      <c r="I807" s="686" t="s">
        <v>1242</v>
      </c>
    </row>
    <row r="808" spans="2:9" ht="12.75">
      <c r="B808" s="677"/>
      <c r="C808" s="683" t="s">
        <v>1305</v>
      </c>
      <c r="D808" s="684" t="s">
        <v>1306</v>
      </c>
      <c r="E808" s="684" t="s">
        <v>1301</v>
      </c>
      <c r="F808" s="684">
        <v>128</v>
      </c>
      <c r="G808" s="684">
        <v>128</v>
      </c>
      <c r="H808" s="685">
        <v>821.02</v>
      </c>
      <c r="I808" s="686" t="s">
        <v>1242</v>
      </c>
    </row>
    <row r="809" spans="2:9" ht="12.75">
      <c r="B809" s="677"/>
      <c r="C809" s="683" t="s">
        <v>1305</v>
      </c>
      <c r="D809" s="684" t="s">
        <v>1306</v>
      </c>
      <c r="E809" s="684" t="s">
        <v>1301</v>
      </c>
      <c r="F809" s="684">
        <v>256</v>
      </c>
      <c r="G809" s="684">
        <v>256</v>
      </c>
      <c r="H809" s="685">
        <v>1297.5899999999999</v>
      </c>
      <c r="I809" s="686" t="s">
        <v>1242</v>
      </c>
    </row>
    <row r="810" spans="2:9" ht="12.75">
      <c r="B810" s="677"/>
      <c r="C810" s="683" t="s">
        <v>1305</v>
      </c>
      <c r="D810" s="684" t="s">
        <v>1306</v>
      </c>
      <c r="E810" s="684" t="s">
        <v>1301</v>
      </c>
      <c r="F810" s="684">
        <v>512</v>
      </c>
      <c r="G810" s="684">
        <v>512</v>
      </c>
      <c r="H810" s="685">
        <v>2250.75</v>
      </c>
      <c r="I810" s="686" t="s">
        <v>1242</v>
      </c>
    </row>
    <row r="811" spans="2:9" ht="12.75">
      <c r="B811" s="677"/>
      <c r="C811" s="683" t="s">
        <v>1305</v>
      </c>
      <c r="D811" s="684" t="s">
        <v>1306</v>
      </c>
      <c r="E811" s="684" t="s">
        <v>1301</v>
      </c>
      <c r="F811" s="684">
        <v>1024</v>
      </c>
      <c r="G811" s="684">
        <v>512</v>
      </c>
      <c r="H811" s="685">
        <v>4157.07</v>
      </c>
      <c r="I811" s="686" t="s">
        <v>1242</v>
      </c>
    </row>
    <row r="812" spans="2:9" ht="12.75">
      <c r="B812" s="677"/>
      <c r="C812" s="683" t="s">
        <v>1305</v>
      </c>
      <c r="D812" s="684" t="s">
        <v>1307</v>
      </c>
      <c r="E812" s="684" t="s">
        <v>1302</v>
      </c>
      <c r="F812" s="684">
        <v>128</v>
      </c>
      <c r="G812" s="684">
        <v>128</v>
      </c>
      <c r="H812" s="685">
        <v>582.73</v>
      </c>
      <c r="I812" s="686" t="s">
        <v>1242</v>
      </c>
    </row>
    <row r="813" spans="2:9" ht="12.75">
      <c r="B813" s="677"/>
      <c r="C813" s="683" t="s">
        <v>1305</v>
      </c>
      <c r="D813" s="684" t="s">
        <v>1307</v>
      </c>
      <c r="E813" s="684" t="s">
        <v>1302</v>
      </c>
      <c r="F813" s="684">
        <v>256</v>
      </c>
      <c r="G813" s="684">
        <v>256</v>
      </c>
      <c r="H813" s="685">
        <v>650</v>
      </c>
      <c r="I813" s="686" t="s">
        <v>1242</v>
      </c>
    </row>
    <row r="814" spans="2:9" ht="12.75">
      <c r="B814" s="677"/>
      <c r="C814" s="683" t="s">
        <v>1305</v>
      </c>
      <c r="D814" s="684" t="s">
        <v>1307</v>
      </c>
      <c r="E814" s="684" t="s">
        <v>1302</v>
      </c>
      <c r="F814" s="684">
        <v>512</v>
      </c>
      <c r="G814" s="684">
        <v>256</v>
      </c>
      <c r="H814" s="685">
        <v>1297.5899999999999</v>
      </c>
      <c r="I814" s="686" t="s">
        <v>1242</v>
      </c>
    </row>
    <row r="815" spans="2:9" ht="12.75">
      <c r="B815" s="677"/>
      <c r="C815" s="683" t="s">
        <v>1305</v>
      </c>
      <c r="D815" s="684" t="s">
        <v>1307</v>
      </c>
      <c r="E815" s="684" t="s">
        <v>1302</v>
      </c>
      <c r="F815" s="684">
        <v>1024</v>
      </c>
      <c r="G815" s="684">
        <v>512</v>
      </c>
      <c r="H815" s="685">
        <v>2250.75</v>
      </c>
      <c r="I815" s="686" t="s">
        <v>1242</v>
      </c>
    </row>
    <row r="816" spans="2:9" ht="12.75">
      <c r="B816" s="677"/>
      <c r="C816" s="683" t="s">
        <v>1305</v>
      </c>
      <c r="D816" s="684" t="s">
        <v>1308</v>
      </c>
      <c r="E816" s="684" t="s">
        <v>1303</v>
      </c>
      <c r="F816" s="684">
        <v>128</v>
      </c>
      <c r="G816" s="684">
        <v>128</v>
      </c>
      <c r="H816" s="685">
        <v>463.58</v>
      </c>
      <c r="I816" s="686" t="s">
        <v>1242</v>
      </c>
    </row>
    <row r="817" spans="2:9" ht="12.75">
      <c r="B817" s="677"/>
      <c r="C817" s="683" t="s">
        <v>1305</v>
      </c>
      <c r="D817" s="684" t="s">
        <v>1308</v>
      </c>
      <c r="E817" s="684" t="s">
        <v>1303</v>
      </c>
      <c r="F817" s="684">
        <v>256</v>
      </c>
      <c r="G817" s="684">
        <v>256</v>
      </c>
      <c r="H817" s="685">
        <v>499</v>
      </c>
      <c r="I817" s="686" t="s">
        <v>1242</v>
      </c>
    </row>
    <row r="818" spans="2:9" ht="12.75">
      <c r="B818" s="677"/>
      <c r="C818" s="683" t="s">
        <v>1305</v>
      </c>
      <c r="D818" s="684" t="s">
        <v>1308</v>
      </c>
      <c r="E818" s="684" t="s">
        <v>1303</v>
      </c>
      <c r="F818" s="684">
        <v>512</v>
      </c>
      <c r="G818" s="684">
        <v>256</v>
      </c>
      <c r="H818" s="685">
        <v>821.02</v>
      </c>
      <c r="I818" s="686" t="s">
        <v>1242</v>
      </c>
    </row>
    <row r="819" spans="2:9" ht="12.75">
      <c r="B819" s="677"/>
      <c r="C819" s="683" t="s">
        <v>1305</v>
      </c>
      <c r="D819" s="684" t="s">
        <v>1308</v>
      </c>
      <c r="E819" s="684" t="s">
        <v>1303</v>
      </c>
      <c r="F819" s="684">
        <v>1024</v>
      </c>
      <c r="G819" s="684">
        <v>512</v>
      </c>
      <c r="H819" s="685">
        <v>1297.5899999999999</v>
      </c>
      <c r="I819" s="686" t="s">
        <v>1242</v>
      </c>
    </row>
    <row r="820" spans="2:9" ht="12.75">
      <c r="B820" s="677"/>
      <c r="C820" s="683" t="s">
        <v>1305</v>
      </c>
      <c r="D820" s="684" t="s">
        <v>1309</v>
      </c>
      <c r="E820" s="684" t="s">
        <v>1304</v>
      </c>
      <c r="F820" s="684">
        <v>128</v>
      </c>
      <c r="G820" s="684">
        <v>64</v>
      </c>
      <c r="H820" s="685">
        <v>360</v>
      </c>
      <c r="I820" s="686" t="s">
        <v>1242</v>
      </c>
    </row>
    <row r="821" spans="2:9" ht="12.75">
      <c r="B821" s="677"/>
      <c r="C821" s="683" t="s">
        <v>1305</v>
      </c>
      <c r="D821" s="684" t="s">
        <v>1309</v>
      </c>
      <c r="E821" s="684" t="s">
        <v>1304</v>
      </c>
      <c r="F821" s="684">
        <v>256</v>
      </c>
      <c r="G821" s="684">
        <v>64</v>
      </c>
      <c r="H821" s="685">
        <v>390</v>
      </c>
      <c r="I821" s="686" t="s">
        <v>1242</v>
      </c>
    </row>
    <row r="822" spans="2:9" ht="12.75">
      <c r="B822" s="677"/>
      <c r="C822" s="683" t="s">
        <v>1305</v>
      </c>
      <c r="D822" s="684" t="s">
        <v>1309</v>
      </c>
      <c r="E822" s="684" t="s">
        <v>1304</v>
      </c>
      <c r="F822" s="684">
        <v>512</v>
      </c>
      <c r="G822" s="684">
        <v>128</v>
      </c>
      <c r="H822" s="685">
        <v>489</v>
      </c>
      <c r="I822" s="686" t="s">
        <v>1242</v>
      </c>
    </row>
    <row r="823" spans="2:9" ht="13.5" thickBot="1">
      <c r="B823" s="677"/>
      <c r="C823" s="687" t="s">
        <v>1305</v>
      </c>
      <c r="D823" s="688" t="s">
        <v>1309</v>
      </c>
      <c r="E823" s="688" t="s">
        <v>1304</v>
      </c>
      <c r="F823" s="688">
        <v>1024</v>
      </c>
      <c r="G823" s="688">
        <v>256</v>
      </c>
      <c r="H823" s="689">
        <v>700</v>
      </c>
      <c r="I823" s="690" t="s">
        <v>1242</v>
      </c>
    </row>
    <row r="824" spans="2:9" ht="12.75">
      <c r="B824" s="677"/>
      <c r="C824" s="636"/>
      <c r="D824" s="636"/>
      <c r="E824" s="636"/>
      <c r="F824" s="636"/>
      <c r="G824" s="636"/>
      <c r="H824" s="636"/>
      <c r="I824" s="678"/>
    </row>
    <row r="825" spans="2:9" ht="13.5" thickBot="1">
      <c r="B825" s="677"/>
      <c r="C825" s="636"/>
      <c r="D825" s="636"/>
      <c r="E825" s="636"/>
      <c r="F825" s="636"/>
      <c r="G825" s="636"/>
      <c r="H825" s="636"/>
      <c r="I825" s="678"/>
    </row>
    <row r="826" spans="2:9" ht="15.75" thickBot="1">
      <c r="B826" s="677"/>
      <c r="C826" s="1744" t="s">
        <v>1310</v>
      </c>
      <c r="D826" s="1745"/>
      <c r="E826" s="1745"/>
      <c r="F826" s="1745"/>
      <c r="G826" s="1746"/>
      <c r="H826" s="636"/>
      <c r="I826" s="678"/>
    </row>
    <row r="827" spans="2:9" ht="15.75" thickBot="1">
      <c r="B827" s="677"/>
      <c r="C827" s="1721" t="s">
        <v>1311</v>
      </c>
      <c r="D827" s="1722"/>
      <c r="E827" s="1723"/>
      <c r="F827" s="691" t="s">
        <v>390</v>
      </c>
      <c r="G827" s="692" t="s">
        <v>1240</v>
      </c>
      <c r="H827" s="636"/>
      <c r="I827" s="678"/>
    </row>
    <row r="828" spans="2:9" ht="25.5">
      <c r="B828" s="677"/>
      <c r="C828" s="1724" t="s">
        <v>1278</v>
      </c>
      <c r="D828" s="1725"/>
      <c r="E828" s="1726"/>
      <c r="F828" s="667">
        <v>852</v>
      </c>
      <c r="G828" s="668" t="s">
        <v>1279</v>
      </c>
      <c r="H828" s="636"/>
      <c r="I828" s="678"/>
    </row>
    <row r="829" spans="2:9" ht="25.5">
      <c r="B829" s="677"/>
      <c r="C829" s="1727" t="s">
        <v>1280</v>
      </c>
      <c r="D829" s="1728"/>
      <c r="E829" s="1729"/>
      <c r="F829" s="669">
        <v>1461</v>
      </c>
      <c r="G829" s="670" t="s">
        <v>1279</v>
      </c>
      <c r="H829" s="636"/>
      <c r="I829" s="678"/>
    </row>
    <row r="830" spans="2:9" ht="25.5">
      <c r="B830" s="677"/>
      <c r="C830" s="1727" t="s">
        <v>1281</v>
      </c>
      <c r="D830" s="1728"/>
      <c r="E830" s="1729"/>
      <c r="F830" s="669">
        <v>1692.67</v>
      </c>
      <c r="G830" s="670" t="s">
        <v>1279</v>
      </c>
      <c r="H830" s="636"/>
      <c r="I830" s="678"/>
    </row>
    <row r="831" spans="2:9" ht="25.5">
      <c r="B831" s="677"/>
      <c r="C831" s="1727" t="s">
        <v>1282</v>
      </c>
      <c r="D831" s="1728"/>
      <c r="E831" s="1729"/>
      <c r="F831" s="669">
        <v>1080</v>
      </c>
      <c r="G831" s="670" t="s">
        <v>1279</v>
      </c>
      <c r="H831" s="636"/>
      <c r="I831" s="678"/>
    </row>
    <row r="832" spans="2:9" ht="26.25" thickBot="1">
      <c r="B832" s="677"/>
      <c r="C832" s="1730" t="s">
        <v>1283</v>
      </c>
      <c r="D832" s="1731"/>
      <c r="E832" s="1732"/>
      <c r="F832" s="671">
        <v>1790</v>
      </c>
      <c r="G832" s="672" t="s">
        <v>1279</v>
      </c>
      <c r="H832" s="636"/>
      <c r="I832" s="678"/>
    </row>
    <row r="833" spans="2:9" ht="12.75" customHeight="1">
      <c r="B833" s="677"/>
      <c r="C833" s="1733" t="s">
        <v>1284</v>
      </c>
      <c r="D833" s="1734"/>
      <c r="E833" s="1734"/>
      <c r="F833" s="1734"/>
      <c r="G833" s="673"/>
      <c r="H833" s="636"/>
      <c r="I833" s="678"/>
    </row>
    <row r="834" spans="2:9" ht="12.75" customHeight="1">
      <c r="B834" s="677"/>
      <c r="C834" s="1718" t="s">
        <v>1285</v>
      </c>
      <c r="D834" s="1719"/>
      <c r="E834" s="1719"/>
      <c r="F834" s="1719"/>
      <c r="G834" s="1720"/>
      <c r="H834" s="636"/>
      <c r="I834" s="678"/>
    </row>
    <row r="835" spans="2:9" ht="13.5" customHeight="1" thickBot="1">
      <c r="B835" s="677"/>
      <c r="C835" s="1735" t="s">
        <v>1286</v>
      </c>
      <c r="D835" s="1736"/>
      <c r="E835" s="1736"/>
      <c r="F835" s="1736"/>
      <c r="G835" s="1737"/>
      <c r="H835" s="636"/>
      <c r="I835" s="678"/>
    </row>
    <row r="836" spans="2:9" ht="12.75">
      <c r="B836" s="677"/>
      <c r="C836" s="636"/>
      <c r="D836" s="636"/>
      <c r="E836" s="636"/>
      <c r="F836" s="636"/>
      <c r="G836" s="636"/>
      <c r="H836" s="636"/>
      <c r="I836" s="678"/>
    </row>
    <row r="837" spans="2:9" ht="13.5" thickBot="1">
      <c r="B837" s="1715" t="s">
        <v>1312</v>
      </c>
      <c r="C837" s="1716"/>
      <c r="D837" s="1716"/>
      <c r="E837" s="1716"/>
      <c r="F837" s="1716"/>
      <c r="G837" s="1716"/>
      <c r="H837" s="1716"/>
      <c r="I837" s="1717"/>
    </row>
    <row r="838" spans="2:9" ht="13.5" thickTop="1">
      <c r="B838" s="1258" t="str">
        <f>+B763</f>
        <v>.</v>
      </c>
    </row>
    <row r="839" spans="2:9" ht="13.5" thickBot="1">
      <c r="B839" s="394"/>
    </row>
    <row r="840" spans="2:9" ht="13.5" thickTop="1">
      <c r="B840" s="1567" t="s">
        <v>1453</v>
      </c>
      <c r="C840" s="1568"/>
      <c r="D840" s="1568"/>
      <c r="E840" s="1569"/>
    </row>
    <row r="841" spans="2:9" ht="13.5" thickBot="1">
      <c r="B841" s="1570" t="s">
        <v>1454</v>
      </c>
      <c r="C841" s="1571"/>
      <c r="D841" s="1571"/>
      <c r="E841" s="1572"/>
    </row>
    <row r="842" spans="2:9" ht="12.75">
      <c r="B842" s="1590" t="s">
        <v>1455</v>
      </c>
      <c r="C842" s="1591"/>
      <c r="D842" s="1591"/>
      <c r="E842" s="1592"/>
    </row>
    <row r="843" spans="2:9" ht="25.5" customHeight="1" thickBot="1">
      <c r="B843" s="1593" t="s">
        <v>1456</v>
      </c>
      <c r="C843" s="1594"/>
      <c r="D843" s="1595"/>
      <c r="E843" s="1596"/>
    </row>
    <row r="844" spans="2:9" ht="13.5" thickBot="1">
      <c r="B844" s="460" t="s">
        <v>869</v>
      </c>
      <c r="C844" s="461" t="s">
        <v>1457</v>
      </c>
      <c r="D844" s="693"/>
      <c r="E844" s="694"/>
    </row>
    <row r="845" spans="2:9" ht="26.25" thickBot="1">
      <c r="B845" s="695" t="s">
        <v>1458</v>
      </c>
      <c r="C845" s="696">
        <v>0.9</v>
      </c>
      <c r="D845" s="693"/>
      <c r="E845" s="694"/>
    </row>
    <row r="846" spans="2:9" ht="12.75">
      <c r="B846" s="1597" t="s">
        <v>1459</v>
      </c>
      <c r="C846" s="1598"/>
      <c r="D846" s="1599"/>
      <c r="E846" s="1600"/>
    </row>
    <row r="847" spans="2:9" ht="12.75">
      <c r="B847" s="1566" t="s">
        <v>1460</v>
      </c>
      <c r="C847" s="1564"/>
      <c r="D847" s="1564"/>
      <c r="E847" s="1565"/>
    </row>
    <row r="848" spans="2:9" ht="12.75">
      <c r="B848" s="1555" t="s">
        <v>1224</v>
      </c>
      <c r="C848" s="1556"/>
      <c r="D848" s="1556"/>
      <c r="E848" s="1557"/>
    </row>
    <row r="849" spans="2:5" ht="12.75">
      <c r="B849" s="1558" t="s">
        <v>1461</v>
      </c>
      <c r="C849" s="1559"/>
      <c r="D849" s="1559"/>
      <c r="E849" s="1560"/>
    </row>
    <row r="850" spans="2:5" ht="13.5" thickBot="1">
      <c r="B850" s="1561"/>
      <c r="C850" s="1562"/>
      <c r="D850" s="1562"/>
      <c r="E850" s="1563"/>
    </row>
    <row r="851" spans="2:5" ht="12.75">
      <c r="B851" s="1258" t="str">
        <f>+B838</f>
        <v>.</v>
      </c>
    </row>
    <row r="852" spans="2:5" ht="13.5" thickBot="1">
      <c r="B852" s="394"/>
    </row>
    <row r="853" spans="2:5" ht="13.5" thickTop="1">
      <c r="B853" s="1567" t="s">
        <v>1203</v>
      </c>
      <c r="C853" s="1568"/>
      <c r="D853" s="1569"/>
    </row>
    <row r="854" spans="2:5" ht="13.5" thickBot="1">
      <c r="B854" s="1577" t="s">
        <v>1462</v>
      </c>
      <c r="C854" s="1578"/>
      <c r="D854" s="1579"/>
    </row>
    <row r="855" spans="2:5" ht="12.75">
      <c r="B855" s="440" t="s">
        <v>1205</v>
      </c>
      <c r="C855" s="441"/>
      <c r="D855" s="442"/>
    </row>
    <row r="856" spans="2:5" ht="12.75" customHeight="1">
      <c r="B856" s="1580" t="s">
        <v>1463</v>
      </c>
      <c r="C856" s="1581"/>
      <c r="D856" s="1582"/>
    </row>
    <row r="857" spans="2:5" ht="12.75">
      <c r="B857" s="462" t="s">
        <v>1464</v>
      </c>
      <c r="C857" s="697"/>
      <c r="D857" s="698"/>
    </row>
    <row r="858" spans="2:5" ht="12.75">
      <c r="B858" s="1583" t="s">
        <v>1465</v>
      </c>
      <c r="C858" s="1584"/>
      <c r="D858" s="1585"/>
    </row>
    <row r="859" spans="2:5" ht="12.75">
      <c r="B859" s="439" t="s">
        <v>1466</v>
      </c>
      <c r="C859" s="437" t="s">
        <v>1467</v>
      </c>
      <c r="D859" s="438" t="s">
        <v>1240</v>
      </c>
    </row>
    <row r="860" spans="2:5" ht="25.5">
      <c r="B860" s="699" t="s">
        <v>1468</v>
      </c>
      <c r="C860" s="700">
        <v>160</v>
      </c>
      <c r="D860" s="701" t="s">
        <v>560</v>
      </c>
    </row>
    <row r="861" spans="2:5" ht="12.75">
      <c r="B861" s="699" t="s">
        <v>39</v>
      </c>
      <c r="C861" s="700">
        <v>60</v>
      </c>
      <c r="D861" s="701" t="s">
        <v>1242</v>
      </c>
    </row>
    <row r="862" spans="2:5" ht="12.75">
      <c r="B862" s="699" t="s">
        <v>1469</v>
      </c>
      <c r="C862" s="700">
        <v>5</v>
      </c>
      <c r="D862" s="701" t="s">
        <v>1470</v>
      </c>
    </row>
    <row r="863" spans="2:5" ht="12.75">
      <c r="B863" s="699" t="s">
        <v>1471</v>
      </c>
      <c r="C863" s="700">
        <v>7.24</v>
      </c>
      <c r="D863" s="701" t="s">
        <v>1470</v>
      </c>
    </row>
    <row r="864" spans="2:5" ht="12.75">
      <c r="B864" s="699" t="s">
        <v>1472</v>
      </c>
      <c r="C864" s="700">
        <v>0</v>
      </c>
      <c r="D864" s="701" t="s">
        <v>1470</v>
      </c>
    </row>
    <row r="865" spans="2:4" ht="12.75">
      <c r="B865" s="699" t="s">
        <v>1473</v>
      </c>
      <c r="C865" s="700">
        <v>0</v>
      </c>
      <c r="D865" s="701" t="s">
        <v>1470</v>
      </c>
    </row>
    <row r="866" spans="2:4" ht="12.75">
      <c r="B866" s="699" t="s">
        <v>1474</v>
      </c>
      <c r="C866" s="700">
        <v>0</v>
      </c>
      <c r="D866" s="701" t="s">
        <v>1470</v>
      </c>
    </row>
    <row r="867" spans="2:4" ht="12.75">
      <c r="B867" s="699" t="s">
        <v>1475</v>
      </c>
      <c r="C867" s="700">
        <v>0</v>
      </c>
      <c r="D867" s="701" t="s">
        <v>1470</v>
      </c>
    </row>
    <row r="868" spans="2:4" ht="12.75">
      <c r="B868" s="699" t="s">
        <v>1476</v>
      </c>
      <c r="C868" s="700">
        <v>0</v>
      </c>
      <c r="D868" s="701" t="s">
        <v>1470</v>
      </c>
    </row>
    <row r="869" spans="2:4" ht="25.5">
      <c r="B869" s="699" t="s">
        <v>1477</v>
      </c>
      <c r="C869" s="700" t="s">
        <v>1478</v>
      </c>
      <c r="D869" s="619" t="s">
        <v>1479</v>
      </c>
    </row>
    <row r="870" spans="2:4" ht="13.5" thickBot="1">
      <c r="B870" s="1574" t="s">
        <v>1480</v>
      </c>
      <c r="C870" s="1575"/>
      <c r="D870" s="702"/>
    </row>
    <row r="871" spans="2:4" ht="13.5" thickBot="1">
      <c r="B871" s="1282"/>
      <c r="C871" s="703"/>
      <c r="D871" s="704"/>
    </row>
    <row r="872" spans="2:4" ht="12.75">
      <c r="B872" s="1586" t="s">
        <v>1481</v>
      </c>
      <c r="C872" s="1587"/>
      <c r="D872" s="704"/>
    </row>
    <row r="873" spans="2:4" ht="12.75">
      <c r="B873" s="756" t="s">
        <v>1482</v>
      </c>
      <c r="C873" s="757" t="s">
        <v>2246</v>
      </c>
      <c r="D873" s="704"/>
    </row>
    <row r="874" spans="2:4" ht="12.75">
      <c r="B874" s="705" t="s">
        <v>1483</v>
      </c>
      <c r="C874" s="706">
        <v>2.4E-2</v>
      </c>
      <c r="D874" s="704"/>
    </row>
    <row r="875" spans="2:4" ht="12.75">
      <c r="B875" s="705" t="s">
        <v>904</v>
      </c>
      <c r="C875" s="706">
        <v>2.8000000000000001E-2</v>
      </c>
      <c r="D875" s="704"/>
    </row>
    <row r="876" spans="2:4" ht="12.75">
      <c r="B876" s="705" t="s">
        <v>1484</v>
      </c>
      <c r="C876" s="706">
        <v>5.6000000000000001E-2</v>
      </c>
      <c r="D876" s="704"/>
    </row>
    <row r="877" spans="2:4" ht="12.75">
      <c r="B877" s="705" t="s">
        <v>1485</v>
      </c>
      <c r="C877" s="706">
        <v>0.112</v>
      </c>
      <c r="D877" s="704"/>
    </row>
    <row r="878" spans="2:4" ht="12.75">
      <c r="B878" s="705" t="s">
        <v>1486</v>
      </c>
      <c r="C878" s="706">
        <v>0.14499999999999999</v>
      </c>
      <c r="D878" s="704"/>
    </row>
    <row r="879" spans="2:4" ht="12.75">
      <c r="B879" s="705" t="s">
        <v>1487</v>
      </c>
      <c r="C879" s="706">
        <v>0.14499999999999999</v>
      </c>
      <c r="D879" s="704"/>
    </row>
    <row r="880" spans="2:4" ht="26.25" thickBot="1">
      <c r="B880" s="640" t="s">
        <v>1488</v>
      </c>
      <c r="C880" s="707" t="s">
        <v>1489</v>
      </c>
      <c r="D880" s="704"/>
    </row>
    <row r="881" spans="2:5" ht="12.75">
      <c r="B881" s="463" t="s">
        <v>1490</v>
      </c>
      <c r="C881" s="464" t="s">
        <v>2246</v>
      </c>
      <c r="D881" s="704"/>
    </row>
    <row r="882" spans="2:5" ht="25.5">
      <c r="B882" s="708" t="s">
        <v>1491</v>
      </c>
      <c r="C882" s="706">
        <v>0.23</v>
      </c>
      <c r="D882" s="704"/>
    </row>
    <row r="883" spans="2:5" ht="13.5" thickBot="1">
      <c r="B883" s="1574" t="s">
        <v>1480</v>
      </c>
      <c r="C883" s="1588"/>
      <c r="D883" s="704"/>
    </row>
    <row r="884" spans="2:5" ht="12.75">
      <c r="B884" s="634"/>
      <c r="C884" s="635"/>
      <c r="D884" s="704"/>
    </row>
    <row r="885" spans="2:5" ht="12.75">
      <c r="B885" s="1555" t="s">
        <v>1492</v>
      </c>
      <c r="C885" s="1556"/>
      <c r="D885" s="1589"/>
    </row>
    <row r="886" spans="2:5" ht="12.75" customHeight="1">
      <c r="B886" s="1558" t="s">
        <v>1493</v>
      </c>
      <c r="C886" s="1559"/>
      <c r="D886" s="1560"/>
    </row>
    <row r="887" spans="2:5" ht="12.75" customHeight="1">
      <c r="B887" s="1558" t="s">
        <v>1494</v>
      </c>
      <c r="C887" s="1559"/>
      <c r="D887" s="1560"/>
    </row>
    <row r="888" spans="2:5" ht="12.75" customHeight="1">
      <c r="B888" s="1558" t="s">
        <v>1495</v>
      </c>
      <c r="C888" s="1559"/>
      <c r="D888" s="1560"/>
    </row>
    <row r="889" spans="2:5" ht="12.75" customHeight="1">
      <c r="B889" s="1558" t="s">
        <v>1496</v>
      </c>
      <c r="C889" s="1559"/>
      <c r="D889" s="1560"/>
    </row>
    <row r="890" spans="2:5" ht="12.75">
      <c r="B890" s="1555" t="s">
        <v>1497</v>
      </c>
      <c r="C890" s="1556"/>
      <c r="D890" s="1557"/>
    </row>
    <row r="891" spans="2:5" ht="14.25" customHeight="1" thickBot="1">
      <c r="B891" s="1574" t="s">
        <v>1498</v>
      </c>
      <c r="C891" s="1575"/>
      <c r="D891" s="1576"/>
    </row>
    <row r="892" spans="2:5" ht="12.75">
      <c r="B892" s="1258" t="str">
        <f>+B851</f>
        <v>.</v>
      </c>
    </row>
    <row r="893" spans="2:5" ht="12.75">
      <c r="B893" s="394"/>
    </row>
    <row r="894" spans="2:5" ht="13.5" thickBot="1">
      <c r="B894" s="394"/>
    </row>
    <row r="895" spans="2:5" ht="13.5" thickTop="1">
      <c r="B895" s="1567" t="s">
        <v>1203</v>
      </c>
      <c r="C895" s="1568"/>
      <c r="D895" s="1568"/>
      <c r="E895" s="1569"/>
    </row>
    <row r="896" spans="2:5" ht="13.5" thickBot="1">
      <c r="B896" s="1570" t="s">
        <v>1499</v>
      </c>
      <c r="C896" s="1571"/>
      <c r="D896" s="1571"/>
      <c r="E896" s="1572"/>
    </row>
    <row r="897" spans="2:5" ht="12.75">
      <c r="B897" s="440" t="s">
        <v>1205</v>
      </c>
      <c r="C897" s="441"/>
      <c r="D897" s="441"/>
      <c r="E897" s="442"/>
    </row>
    <row r="898" spans="2:5" ht="12.75">
      <c r="B898" s="1558" t="s">
        <v>1500</v>
      </c>
      <c r="C898" s="1559"/>
      <c r="D898" s="1559"/>
      <c r="E898" s="1560"/>
    </row>
    <row r="899" spans="2:5" ht="12.75">
      <c r="B899" s="1566" t="s">
        <v>1501</v>
      </c>
      <c r="C899" s="1564"/>
      <c r="D899" s="1564"/>
      <c r="E899" s="1565"/>
    </row>
    <row r="900" spans="2:5" ht="12.75">
      <c r="B900" s="1566" t="s">
        <v>1502</v>
      </c>
      <c r="C900" s="1564"/>
      <c r="D900" s="1564"/>
      <c r="E900" s="1565"/>
    </row>
    <row r="901" spans="2:5" ht="12.75">
      <c r="B901" s="465" t="s">
        <v>1503</v>
      </c>
      <c r="C901" s="709"/>
      <c r="D901" s="709"/>
      <c r="E901" s="710"/>
    </row>
    <row r="902" spans="2:5" ht="12.75">
      <c r="B902" s="466" t="s">
        <v>1504</v>
      </c>
      <c r="C902" s="1559" t="s">
        <v>1505</v>
      </c>
      <c r="D902" s="1559"/>
      <c r="E902" s="1560"/>
    </row>
    <row r="903" spans="2:5" ht="12.75">
      <c r="B903" s="467" t="s">
        <v>1506</v>
      </c>
      <c r="C903" s="1573" t="s">
        <v>1507</v>
      </c>
      <c r="D903" s="1559"/>
      <c r="E903" s="1560"/>
    </row>
    <row r="904" spans="2:5" ht="12.75">
      <c r="B904" s="447" t="s">
        <v>1508</v>
      </c>
      <c r="C904" s="1573" t="s">
        <v>1509</v>
      </c>
      <c r="D904" s="1559"/>
      <c r="E904" s="1560"/>
    </row>
    <row r="905" spans="2:5" ht="12.75">
      <c r="B905" s="447" t="s">
        <v>1510</v>
      </c>
      <c r="C905" s="1573" t="s">
        <v>1511</v>
      </c>
      <c r="D905" s="1559"/>
      <c r="E905" s="1560"/>
    </row>
    <row r="906" spans="2:5" ht="12.75">
      <c r="B906" s="468" t="s">
        <v>1512</v>
      </c>
      <c r="C906" s="623"/>
      <c r="D906" s="623"/>
      <c r="E906" s="624"/>
    </row>
    <row r="907" spans="2:5" ht="12.75">
      <c r="B907" s="437" t="s">
        <v>1466</v>
      </c>
      <c r="C907" s="437" t="s">
        <v>1467</v>
      </c>
      <c r="D907" s="437" t="s">
        <v>1240</v>
      </c>
      <c r="E907" s="469"/>
    </row>
    <row r="908" spans="2:5" ht="12.75">
      <c r="B908" s="470" t="s">
        <v>498</v>
      </c>
      <c r="C908" s="628" t="s">
        <v>1513</v>
      </c>
      <c r="D908" s="628" t="s">
        <v>560</v>
      </c>
      <c r="E908" s="624"/>
    </row>
    <row r="909" spans="2:5" ht="25.5">
      <c r="B909" s="470" t="s">
        <v>39</v>
      </c>
      <c r="C909" s="628" t="s">
        <v>1514</v>
      </c>
      <c r="D909" s="628" t="s">
        <v>1242</v>
      </c>
      <c r="E909" s="624"/>
    </row>
    <row r="910" spans="2:5" ht="12.75">
      <c r="B910" s="1558" t="s">
        <v>1480</v>
      </c>
      <c r="C910" s="1559"/>
      <c r="D910" s="709"/>
      <c r="E910" s="710"/>
    </row>
    <row r="911" spans="2:5" ht="12.75">
      <c r="B911" s="1555" t="s">
        <v>1515</v>
      </c>
      <c r="C911" s="1556"/>
      <c r="D911" s="1556"/>
      <c r="E911" s="1557"/>
    </row>
    <row r="912" spans="2:5" ht="22.5" customHeight="1">
      <c r="B912" s="1558" t="s">
        <v>1516</v>
      </c>
      <c r="C912" s="1559"/>
      <c r="D912" s="1559"/>
      <c r="E912" s="1560"/>
    </row>
    <row r="913" spans="2:5" ht="35.25" customHeight="1">
      <c r="B913" s="1558" t="s">
        <v>1517</v>
      </c>
      <c r="C913" s="1559"/>
      <c r="D913" s="1559"/>
      <c r="E913" s="1560"/>
    </row>
    <row r="914" spans="2:5" ht="34.5" customHeight="1">
      <c r="B914" s="1558" t="s">
        <v>1518</v>
      </c>
      <c r="C914" s="1559"/>
      <c r="D914" s="1559"/>
      <c r="E914" s="1560"/>
    </row>
    <row r="915" spans="2:5" ht="48.75" customHeight="1">
      <c r="B915" s="1558" t="s">
        <v>1519</v>
      </c>
      <c r="C915" s="1559"/>
      <c r="D915" s="1559"/>
      <c r="E915" s="1560"/>
    </row>
    <row r="916" spans="2:5" ht="27.75" customHeight="1">
      <c r="B916" s="1558" t="s">
        <v>1520</v>
      </c>
      <c r="C916" s="1559"/>
      <c r="D916" s="1559"/>
      <c r="E916" s="1560"/>
    </row>
    <row r="917" spans="2:5" ht="48.75" customHeight="1">
      <c r="B917" s="1558" t="s">
        <v>1521</v>
      </c>
      <c r="C917" s="1559"/>
      <c r="D917" s="1559"/>
      <c r="E917" s="1560"/>
    </row>
    <row r="918" spans="2:5" ht="38.25" customHeight="1">
      <c r="B918" s="1558" t="s">
        <v>1522</v>
      </c>
      <c r="C918" s="1559"/>
      <c r="D918" s="1559"/>
      <c r="E918" s="1560"/>
    </row>
    <row r="919" spans="2:5" ht="12.75">
      <c r="B919" s="1555" t="s">
        <v>1497</v>
      </c>
      <c r="C919" s="1556"/>
      <c r="D919" s="1556"/>
      <c r="E919" s="1557"/>
    </row>
    <row r="920" spans="2:5" ht="13.5" thickBot="1">
      <c r="B920" s="1561" t="s">
        <v>1523</v>
      </c>
      <c r="C920" s="1562"/>
      <c r="D920" s="1562"/>
      <c r="E920" s="1563"/>
    </row>
    <row r="921" spans="2:5" ht="12.75">
      <c r="B921" s="1258" t="str">
        <f>+B892</f>
        <v>.</v>
      </c>
    </row>
    <row r="922" spans="2:5" ht="13.5" thickBot="1">
      <c r="B922" s="394"/>
    </row>
    <row r="923" spans="2:5" ht="13.5" thickTop="1">
      <c r="B923" s="1567" t="s">
        <v>1203</v>
      </c>
      <c r="C923" s="1568"/>
      <c r="D923" s="1568"/>
      <c r="E923" s="1569"/>
    </row>
    <row r="924" spans="2:5" ht="13.5" thickBot="1">
      <c r="B924" s="1570" t="s">
        <v>1524</v>
      </c>
      <c r="C924" s="1571"/>
      <c r="D924" s="1571"/>
      <c r="E924" s="1572"/>
    </row>
    <row r="925" spans="2:5" ht="12.75">
      <c r="B925" s="440" t="s">
        <v>1205</v>
      </c>
      <c r="C925" s="441"/>
      <c r="D925" s="441"/>
      <c r="E925" s="442"/>
    </row>
    <row r="926" spans="2:5" ht="12.75">
      <c r="B926" s="1558" t="s">
        <v>1525</v>
      </c>
      <c r="C926" s="1559"/>
      <c r="D926" s="1559"/>
      <c r="E926" s="1560"/>
    </row>
    <row r="927" spans="2:5" ht="12.75">
      <c r="B927" s="1566" t="s">
        <v>1526</v>
      </c>
      <c r="C927" s="1564"/>
      <c r="D927" s="1564"/>
      <c r="E927" s="1565"/>
    </row>
    <row r="928" spans="2:5" ht="12.75">
      <c r="B928" s="1558" t="s">
        <v>1527</v>
      </c>
      <c r="C928" s="1559"/>
      <c r="D928" s="709"/>
      <c r="E928" s="710"/>
    </row>
    <row r="929" spans="2:5" ht="12.75">
      <c r="B929" s="711" t="s">
        <v>1528</v>
      </c>
      <c r="C929" s="709"/>
      <c r="D929" s="709"/>
      <c r="E929" s="710"/>
    </row>
    <row r="930" spans="2:5" ht="12.75">
      <c r="B930" s="1558" t="s">
        <v>1529</v>
      </c>
      <c r="C930" s="1559"/>
      <c r="D930" s="709"/>
      <c r="E930" s="710"/>
    </row>
    <row r="931" spans="2:5" ht="12.75">
      <c r="B931" s="712"/>
      <c r="C931" s="623"/>
      <c r="D931" s="709"/>
      <c r="E931" s="710"/>
    </row>
    <row r="932" spans="2:5" ht="12.75">
      <c r="B932" s="1558" t="s">
        <v>1530</v>
      </c>
      <c r="C932" s="1564"/>
      <c r="D932" s="1564"/>
      <c r="E932" s="1565"/>
    </row>
    <row r="933" spans="2:5" ht="12.75">
      <c r="B933" s="1566" t="s">
        <v>1531</v>
      </c>
      <c r="C933" s="1564"/>
      <c r="D933" s="1564"/>
      <c r="E933" s="1565"/>
    </row>
    <row r="934" spans="2:5" ht="12.75">
      <c r="B934" s="1558" t="s">
        <v>1532</v>
      </c>
      <c r="C934" s="1559"/>
      <c r="D934" s="1559"/>
      <c r="E934" s="1560"/>
    </row>
    <row r="935" spans="2:5" ht="12.75">
      <c r="B935" s="1558" t="s">
        <v>1533</v>
      </c>
      <c r="C935" s="1559"/>
      <c r="D935" s="709"/>
      <c r="E935" s="710"/>
    </row>
    <row r="936" spans="2:5" ht="12.75">
      <c r="B936" s="1558" t="s">
        <v>1534</v>
      </c>
      <c r="C936" s="1559"/>
      <c r="D936" s="709"/>
      <c r="E936" s="710"/>
    </row>
    <row r="937" spans="2:5" ht="13.5" thickBot="1">
      <c r="B937" s="471" t="s">
        <v>1203</v>
      </c>
      <c r="C937" s="713"/>
      <c r="D937" s="714"/>
      <c r="E937" s="702"/>
    </row>
    <row r="938" spans="2:5" ht="12.75">
      <c r="B938" s="660"/>
      <c r="C938" s="472" t="s">
        <v>1466</v>
      </c>
      <c r="D938" s="473" t="s">
        <v>1467</v>
      </c>
      <c r="E938" s="474" t="s">
        <v>1240</v>
      </c>
    </row>
    <row r="939" spans="2:5" ht="25.5">
      <c r="B939" s="660"/>
      <c r="C939" s="715" t="s">
        <v>1535</v>
      </c>
      <c r="D939" s="716" t="s">
        <v>1536</v>
      </c>
      <c r="E939" s="617" t="s">
        <v>560</v>
      </c>
    </row>
    <row r="940" spans="2:5" ht="51">
      <c r="B940" s="660"/>
      <c r="C940" s="715" t="s">
        <v>1537</v>
      </c>
      <c r="D940" s="716" t="s">
        <v>1514</v>
      </c>
      <c r="E940" s="617" t="s">
        <v>1242</v>
      </c>
    </row>
    <row r="941" spans="2:5" ht="13.5" thickBot="1">
      <c r="B941" s="660"/>
      <c r="C941" s="717" t="s">
        <v>1538</v>
      </c>
      <c r="D941" s="629"/>
      <c r="E941" s="718"/>
    </row>
    <row r="942" spans="2:5" ht="12.75">
      <c r="B942" s="660"/>
      <c r="C942" s="635"/>
      <c r="D942" s="632"/>
      <c r="E942" s="633"/>
    </row>
    <row r="943" spans="2:5" ht="12.75">
      <c r="B943" s="1555" t="s">
        <v>1515</v>
      </c>
      <c r="C943" s="1556"/>
      <c r="D943" s="1556"/>
      <c r="E943" s="1557"/>
    </row>
    <row r="944" spans="2:5" ht="12.75">
      <c r="B944" s="1558" t="s">
        <v>1539</v>
      </c>
      <c r="C944" s="1559"/>
      <c r="D944" s="1559"/>
      <c r="E944" s="1560"/>
    </row>
    <row r="945" spans="2:5" ht="12.75">
      <c r="B945" s="1558" t="s">
        <v>1540</v>
      </c>
      <c r="C945" s="1559"/>
      <c r="D945" s="1559"/>
      <c r="E945" s="1560"/>
    </row>
    <row r="946" spans="2:5" ht="12.75">
      <c r="B946" s="1555" t="s">
        <v>1497</v>
      </c>
      <c r="C946" s="1556"/>
      <c r="D946" s="1556"/>
      <c r="E946" s="1557"/>
    </row>
    <row r="947" spans="2:5" ht="13.5" thickBot="1">
      <c r="B947" s="1561" t="s">
        <v>1541</v>
      </c>
      <c r="C947" s="1562"/>
      <c r="D947" s="1562"/>
      <c r="E947" s="1563"/>
    </row>
    <row r="948" spans="2:5" ht="12.75">
      <c r="B948" s="1258" t="str">
        <f>+B921</f>
        <v>.</v>
      </c>
    </row>
    <row r="949" spans="2:5" ht="12.75">
      <c r="B949" s="394"/>
    </row>
    <row r="950" spans="2:5" ht="12.75">
      <c r="B950" s="1777" t="s">
        <v>2401</v>
      </c>
      <c r="C950" s="1778"/>
      <c r="D950" s="1778"/>
      <c r="E950" s="1779"/>
    </row>
    <row r="951" spans="2:5" ht="12.75">
      <c r="B951" s="1780" t="s">
        <v>1455</v>
      </c>
      <c r="C951" s="1781"/>
      <c r="D951" s="1781"/>
      <c r="E951" s="1782"/>
    </row>
    <row r="952" spans="2:5" ht="176.25" customHeight="1">
      <c r="B952" s="1783" t="s">
        <v>2402</v>
      </c>
      <c r="C952" s="1784"/>
      <c r="D952" s="1784"/>
      <c r="E952" s="1785"/>
    </row>
    <row r="953" spans="2:5" ht="12.75">
      <c r="B953" s="1780" t="s">
        <v>2403</v>
      </c>
      <c r="C953" s="1781"/>
      <c r="D953" s="1781"/>
      <c r="E953" s="1782"/>
    </row>
    <row r="954" spans="2:5" ht="12.75">
      <c r="B954" s="1786" t="s">
        <v>2404</v>
      </c>
      <c r="C954" s="1787"/>
      <c r="D954" s="1787"/>
      <c r="E954" s="1788"/>
    </row>
    <row r="955" spans="2:5" ht="12.75">
      <c r="B955" s="1789" t="s">
        <v>2405</v>
      </c>
      <c r="C955" s="1790"/>
      <c r="D955" s="1790"/>
      <c r="E955" s="1791"/>
    </row>
    <row r="956" spans="2:5" ht="12.75">
      <c r="B956" s="1829" t="s">
        <v>2406</v>
      </c>
      <c r="C956" s="1830"/>
      <c r="D956" s="1830"/>
      <c r="E956" s="1831"/>
    </row>
    <row r="957" spans="2:5" ht="12.75">
      <c r="B957" s="1769" t="s">
        <v>2407</v>
      </c>
      <c r="C957" s="1770"/>
      <c r="D957" s="1770"/>
      <c r="E957" s="1771"/>
    </row>
    <row r="958" spans="2:5" ht="27" customHeight="1">
      <c r="B958" s="1772" t="s">
        <v>2408</v>
      </c>
      <c r="C958" s="1773"/>
      <c r="D958" s="1773"/>
      <c r="E958" s="1774"/>
    </row>
    <row r="959" spans="2:5" ht="12.75" customHeight="1">
      <c r="B959" s="1772" t="s">
        <v>2409</v>
      </c>
      <c r="C959" s="1773"/>
      <c r="D959" s="1773"/>
      <c r="E959" s="1774"/>
    </row>
    <row r="960" spans="2:5" ht="12.75" customHeight="1">
      <c r="B960" s="1769" t="s">
        <v>2410</v>
      </c>
      <c r="C960" s="1775"/>
      <c r="D960" s="1775"/>
      <c r="E960" s="1776"/>
    </row>
    <row r="961" spans="2:5" ht="12.75" customHeight="1">
      <c r="B961" s="1772" t="s">
        <v>2411</v>
      </c>
      <c r="C961" s="1773"/>
      <c r="D961" s="1773"/>
      <c r="E961" s="1774"/>
    </row>
    <row r="962" spans="2:5" ht="12.75" customHeight="1">
      <c r="B962" s="1772" t="s">
        <v>2412</v>
      </c>
      <c r="C962" s="1773"/>
      <c r="D962" s="1773"/>
      <c r="E962" s="1774"/>
    </row>
    <row r="963" spans="2:5" ht="12.75" customHeight="1">
      <c r="B963" s="1769" t="s">
        <v>2413</v>
      </c>
      <c r="C963" s="1770"/>
      <c r="D963" s="1770"/>
      <c r="E963" s="1771"/>
    </row>
    <row r="964" spans="2:5" ht="12.75" customHeight="1">
      <c r="B964" s="1769" t="s">
        <v>2414</v>
      </c>
      <c r="C964" s="1770"/>
      <c r="D964" s="1770"/>
      <c r="E964" s="1771"/>
    </row>
    <row r="965" spans="2:5" ht="12.75" customHeight="1">
      <c r="B965" s="1769" t="s">
        <v>2415</v>
      </c>
      <c r="C965" s="1770"/>
      <c r="D965" s="1770"/>
      <c r="E965" s="1771"/>
    </row>
    <row r="966" spans="2:5" ht="12.75">
      <c r="B966" s="1826" t="s">
        <v>2416</v>
      </c>
      <c r="C966" s="1827"/>
      <c r="D966" s="1827"/>
      <c r="E966" s="1828"/>
    </row>
    <row r="967" spans="2:5" ht="12.75">
      <c r="B967" s="475" t="s">
        <v>136</v>
      </c>
      <c r="C967" s="476" t="s">
        <v>2417</v>
      </c>
      <c r="D967" s="476" t="s">
        <v>136</v>
      </c>
      <c r="E967" s="477" t="s">
        <v>2417</v>
      </c>
    </row>
    <row r="968" spans="2:5" ht="12.75">
      <c r="B968" s="719" t="s">
        <v>789</v>
      </c>
      <c r="C968" s="720">
        <v>9.7000000000000003E-2</v>
      </c>
      <c r="D968" s="721" t="s">
        <v>2418</v>
      </c>
      <c r="E968" s="722">
        <v>0.04</v>
      </c>
    </row>
    <row r="969" spans="2:5" ht="25.5">
      <c r="B969" s="719" t="s">
        <v>2419</v>
      </c>
      <c r="C969" s="720">
        <v>0.26200000000000001</v>
      </c>
      <c r="D969" s="721" t="s">
        <v>2420</v>
      </c>
      <c r="E969" s="722">
        <v>0.24</v>
      </c>
    </row>
    <row r="970" spans="2:5" ht="12.75">
      <c r="B970" s="719" t="s">
        <v>164</v>
      </c>
      <c r="C970" s="720">
        <v>4.2999999999999997E-2</v>
      </c>
      <c r="D970" s="721" t="s">
        <v>1917</v>
      </c>
      <c r="E970" s="722">
        <v>0.14799999999999999</v>
      </c>
    </row>
    <row r="971" spans="2:5" ht="12.75">
      <c r="B971" s="719" t="s">
        <v>2421</v>
      </c>
      <c r="C971" s="720">
        <v>0.19</v>
      </c>
      <c r="D971" s="721" t="s">
        <v>2422</v>
      </c>
      <c r="E971" s="722">
        <v>0.152</v>
      </c>
    </row>
    <row r="972" spans="2:5" ht="12.75">
      <c r="B972" s="719" t="s">
        <v>792</v>
      </c>
      <c r="C972" s="720">
        <v>0.13</v>
      </c>
      <c r="D972" s="721" t="s">
        <v>2423</v>
      </c>
      <c r="E972" s="722">
        <v>6.6000000000000003E-2</v>
      </c>
    </row>
    <row r="973" spans="2:5" ht="12.75">
      <c r="B973" s="719" t="s">
        <v>2424</v>
      </c>
      <c r="C973" s="720">
        <v>0.127</v>
      </c>
      <c r="D973" s="723" t="s">
        <v>2425</v>
      </c>
      <c r="E973" s="722">
        <v>0.11600000000000001</v>
      </c>
    </row>
    <row r="974" spans="2:5" ht="25.5">
      <c r="B974" s="719" t="s">
        <v>2426</v>
      </c>
      <c r="C974" s="720">
        <v>0.152</v>
      </c>
      <c r="D974" s="721" t="s">
        <v>2427</v>
      </c>
      <c r="E974" s="722">
        <v>1.038</v>
      </c>
    </row>
    <row r="975" spans="2:5" ht="12.75">
      <c r="B975" s="719" t="s">
        <v>2428</v>
      </c>
      <c r="C975" s="720">
        <v>0.17199999999999999</v>
      </c>
      <c r="D975" s="721" t="s">
        <v>1052</v>
      </c>
      <c r="E975" s="722">
        <v>0.108</v>
      </c>
    </row>
    <row r="976" spans="2:5" ht="12.75">
      <c r="B976" s="719" t="s">
        <v>794</v>
      </c>
      <c r="C976" s="720">
        <v>0.13900000000000001</v>
      </c>
      <c r="D976" s="721" t="s">
        <v>2429</v>
      </c>
      <c r="E976" s="722">
        <v>0.17</v>
      </c>
    </row>
    <row r="977" spans="2:5" ht="12.75">
      <c r="B977" s="719" t="s">
        <v>2430</v>
      </c>
      <c r="C977" s="720">
        <v>0.20399999999999999</v>
      </c>
      <c r="D977" s="721" t="s">
        <v>157</v>
      </c>
      <c r="E977" s="722">
        <v>0.123</v>
      </c>
    </row>
    <row r="978" spans="2:5" ht="12.75">
      <c r="B978" s="719" t="s">
        <v>2431</v>
      </c>
      <c r="C978" s="720">
        <v>0.21</v>
      </c>
      <c r="D978" s="721" t="s">
        <v>2432</v>
      </c>
      <c r="E978" s="722">
        <v>7.0999999999999994E-2</v>
      </c>
    </row>
    <row r="979" spans="2:5" ht="12.75">
      <c r="B979" s="719" t="s">
        <v>802</v>
      </c>
      <c r="C979" s="720">
        <v>0.7</v>
      </c>
      <c r="D979" s="721" t="s">
        <v>2433</v>
      </c>
      <c r="E979" s="722">
        <v>0.26700000000000002</v>
      </c>
    </row>
    <row r="980" spans="2:5" ht="12.75">
      <c r="B980" s="719" t="s">
        <v>2434</v>
      </c>
      <c r="C980" s="720">
        <v>0.11</v>
      </c>
      <c r="D980" s="721" t="s">
        <v>1056</v>
      </c>
      <c r="E980" s="722">
        <v>5.8000000000000003E-2</v>
      </c>
    </row>
    <row r="981" spans="2:5" ht="12.75">
      <c r="B981" s="719" t="s">
        <v>2435</v>
      </c>
      <c r="C981" s="720">
        <v>0.14299999999999999</v>
      </c>
      <c r="D981" s="721" t="s">
        <v>2436</v>
      </c>
      <c r="E981" s="722">
        <v>0.28999999999999998</v>
      </c>
    </row>
    <row r="982" spans="2:5" ht="12.75">
      <c r="B982" s="719" t="s">
        <v>2437</v>
      </c>
      <c r="C982" s="720">
        <v>0.26400000000000001</v>
      </c>
      <c r="D982" s="721" t="s">
        <v>346</v>
      </c>
      <c r="E982" s="722">
        <v>0.12</v>
      </c>
    </row>
    <row r="983" spans="2:5" ht="12.75">
      <c r="B983" s="719" t="s">
        <v>806</v>
      </c>
      <c r="C983" s="720">
        <v>0.29199999999999998</v>
      </c>
      <c r="D983" s="721" t="s">
        <v>2438</v>
      </c>
      <c r="E983" s="722">
        <v>0.23599999999999999</v>
      </c>
    </row>
    <row r="984" spans="2:5" ht="12.75">
      <c r="B984" s="719" t="s">
        <v>807</v>
      </c>
      <c r="C984" s="720">
        <v>0.27700000000000002</v>
      </c>
      <c r="D984" s="721" t="s">
        <v>2439</v>
      </c>
      <c r="E984" s="722">
        <v>6.5000000000000002E-2</v>
      </c>
    </row>
    <row r="985" spans="2:5" ht="25.5">
      <c r="B985" s="719" t="s">
        <v>808</v>
      </c>
      <c r="C985" s="720">
        <v>0.08</v>
      </c>
      <c r="D985" s="721" t="s">
        <v>2440</v>
      </c>
      <c r="E985" s="722">
        <v>6.6000000000000003E-2</v>
      </c>
    </row>
    <row r="986" spans="2:5" ht="12.75">
      <c r="B986" s="719" t="s">
        <v>2441</v>
      </c>
      <c r="C986" s="720">
        <v>1.6519999999999999</v>
      </c>
      <c r="D986" s="721" t="s">
        <v>347</v>
      </c>
      <c r="E986" s="722">
        <v>0.35899999999999999</v>
      </c>
    </row>
    <row r="987" spans="2:5" ht="12.75">
      <c r="B987" s="719" t="s">
        <v>2442</v>
      </c>
      <c r="C987" s="720">
        <v>0.20599999999999999</v>
      </c>
      <c r="D987" s="721" t="s">
        <v>2443</v>
      </c>
      <c r="E987" s="722">
        <v>0.36199999999999999</v>
      </c>
    </row>
    <row r="988" spans="2:5" ht="12.75">
      <c r="B988" s="719" t="s">
        <v>2444</v>
      </c>
      <c r="C988" s="720">
        <v>0.1</v>
      </c>
      <c r="D988" s="721" t="s">
        <v>2445</v>
      </c>
      <c r="E988" s="722">
        <v>2.1000000000000001E-2</v>
      </c>
    </row>
    <row r="989" spans="2:5" ht="25.5">
      <c r="B989" s="719" t="s">
        <v>2446</v>
      </c>
      <c r="C989" s="720">
        <v>0.05</v>
      </c>
      <c r="D989" s="721" t="s">
        <v>2447</v>
      </c>
      <c r="E989" s="722">
        <v>0.219</v>
      </c>
    </row>
    <row r="990" spans="2:5" ht="12.75" customHeight="1">
      <c r="B990" s="719" t="s">
        <v>2448</v>
      </c>
      <c r="C990" s="720">
        <v>0.26100000000000001</v>
      </c>
      <c r="D990" s="721" t="s">
        <v>2449</v>
      </c>
      <c r="E990" s="722">
        <v>0.16900000000000001</v>
      </c>
    </row>
    <row r="991" spans="2:5" ht="12.75" customHeight="1">
      <c r="B991" s="719" t="s">
        <v>2450</v>
      </c>
      <c r="C991" s="720">
        <v>6.9000000000000006E-2</v>
      </c>
      <c r="D991" s="721" t="s">
        <v>349</v>
      </c>
      <c r="E991" s="722">
        <v>7.6999999999999999E-2</v>
      </c>
    </row>
    <row r="992" spans="2:5" ht="13.5" customHeight="1">
      <c r="B992" s="719" t="s">
        <v>1883</v>
      </c>
      <c r="C992" s="720">
        <v>0.27660000000000001</v>
      </c>
      <c r="D992" s="721" t="s">
        <v>2451</v>
      </c>
      <c r="E992" s="722">
        <v>0.32100000000000001</v>
      </c>
    </row>
    <row r="993" spans="2:5" ht="12.75">
      <c r="B993" s="719" t="s">
        <v>813</v>
      </c>
      <c r="C993" s="720">
        <v>0.28499999999999998</v>
      </c>
      <c r="D993" s="721" t="s">
        <v>1939</v>
      </c>
      <c r="E993" s="722">
        <v>0.157</v>
      </c>
    </row>
    <row r="994" spans="2:5" ht="12.75">
      <c r="B994" s="719" t="s">
        <v>815</v>
      </c>
      <c r="C994" s="720">
        <v>5.8000000000000003E-2</v>
      </c>
      <c r="D994" s="721" t="s">
        <v>2452</v>
      </c>
      <c r="E994" s="722">
        <v>1.0960000000000001</v>
      </c>
    </row>
    <row r="995" spans="2:5" ht="25.5">
      <c r="B995" s="719" t="s">
        <v>2453</v>
      </c>
      <c r="C995" s="720">
        <v>5.7000000000000002E-2</v>
      </c>
      <c r="D995" s="721" t="s">
        <v>2454</v>
      </c>
      <c r="E995" s="722">
        <v>0.54500000000000004</v>
      </c>
    </row>
    <row r="996" spans="2:5" ht="12.75">
      <c r="B996" s="719" t="s">
        <v>814</v>
      </c>
      <c r="C996" s="720">
        <v>0.11</v>
      </c>
      <c r="D996" s="721" t="s">
        <v>2455</v>
      </c>
      <c r="E996" s="722">
        <v>0.25</v>
      </c>
    </row>
    <row r="997" spans="2:5" ht="12.75">
      <c r="B997" s="719" t="s">
        <v>2456</v>
      </c>
      <c r="C997" s="720">
        <v>0.39989999999999998</v>
      </c>
      <c r="D997" s="721" t="s">
        <v>2457</v>
      </c>
      <c r="E997" s="722">
        <v>0.33800000000000002</v>
      </c>
    </row>
    <row r="998" spans="2:5" ht="12.75">
      <c r="B998" s="719" t="s">
        <v>1006</v>
      </c>
      <c r="C998" s="720">
        <v>0.44</v>
      </c>
      <c r="D998" s="721" t="s">
        <v>2458</v>
      </c>
      <c r="E998" s="722">
        <v>0.32200000000000001</v>
      </c>
    </row>
    <row r="999" spans="2:5" ht="12.75">
      <c r="B999" s="719" t="s">
        <v>1007</v>
      </c>
      <c r="C999" s="720">
        <v>0.16600000000000001</v>
      </c>
      <c r="D999" s="721" t="s">
        <v>2459</v>
      </c>
      <c r="E999" s="722">
        <v>0.09</v>
      </c>
    </row>
    <row r="1000" spans="2:5" ht="12.75">
      <c r="B1000" s="719" t="s">
        <v>2460</v>
      </c>
      <c r="C1000" s="720">
        <v>0.11700000000000001</v>
      </c>
      <c r="D1000" s="721" t="s">
        <v>85</v>
      </c>
      <c r="E1000" s="722">
        <v>0.112</v>
      </c>
    </row>
    <row r="1001" spans="2:5" ht="12.75">
      <c r="B1001" s="719" t="s">
        <v>2461</v>
      </c>
      <c r="C1001" s="720">
        <v>0.39600000000000002</v>
      </c>
      <c r="D1001" s="721" t="s">
        <v>30</v>
      </c>
      <c r="E1001" s="722">
        <v>3.5000000000000003E-2</v>
      </c>
    </row>
    <row r="1002" spans="2:5" ht="12.75">
      <c r="B1002" s="719" t="s">
        <v>2462</v>
      </c>
      <c r="C1002" s="720">
        <v>0.307</v>
      </c>
      <c r="D1002" s="721" t="s">
        <v>2463</v>
      </c>
      <c r="E1002" s="722">
        <v>0.185</v>
      </c>
    </row>
    <row r="1003" spans="2:5" ht="12.75">
      <c r="B1003" s="719" t="s">
        <v>2464</v>
      </c>
      <c r="C1003" s="720">
        <v>5.8000000000000003E-2</v>
      </c>
      <c r="D1003" s="721" t="s">
        <v>2465</v>
      </c>
      <c r="E1003" s="722">
        <v>0.224</v>
      </c>
    </row>
    <row r="1004" spans="2:5" ht="12.75">
      <c r="B1004" s="719" t="s">
        <v>2466</v>
      </c>
      <c r="C1004" s="720">
        <v>0.221</v>
      </c>
      <c r="D1004" s="721" t="s">
        <v>2467</v>
      </c>
      <c r="E1004" s="722">
        <v>0.26700000000000002</v>
      </c>
    </row>
    <row r="1005" spans="2:5" ht="12.75">
      <c r="B1005" s="719" t="s">
        <v>1016</v>
      </c>
      <c r="C1005" s="720">
        <v>0.114</v>
      </c>
      <c r="D1005" s="721" t="s">
        <v>89</v>
      </c>
      <c r="E1005" s="722">
        <v>4.4900000000000002E-2</v>
      </c>
    </row>
    <row r="1006" spans="2:5" ht="12.75">
      <c r="B1006" s="719" t="s">
        <v>1015</v>
      </c>
      <c r="C1006" s="720">
        <v>0.14599999999999999</v>
      </c>
      <c r="D1006" s="721" t="s">
        <v>2468</v>
      </c>
      <c r="E1006" s="722">
        <v>0.29499999999999998</v>
      </c>
    </row>
    <row r="1007" spans="2:5" ht="12.75">
      <c r="B1007" s="719" t="s">
        <v>1170</v>
      </c>
      <c r="C1007" s="720">
        <v>8.3000000000000004E-2</v>
      </c>
      <c r="D1007" s="721" t="s">
        <v>90</v>
      </c>
      <c r="E1007" s="722">
        <v>0.17199999999999999</v>
      </c>
    </row>
    <row r="1008" spans="2:5" ht="12.75">
      <c r="B1008" s="719" t="s">
        <v>2469</v>
      </c>
      <c r="C1008" s="720">
        <v>0.245</v>
      </c>
      <c r="D1008" s="721" t="s">
        <v>91</v>
      </c>
      <c r="E1008" s="722">
        <v>0.17899999999999999</v>
      </c>
    </row>
    <row r="1009" spans="2:5" ht="25.5">
      <c r="B1009" s="719" t="s">
        <v>2024</v>
      </c>
      <c r="C1009" s="720">
        <v>0.48599999999999999</v>
      </c>
      <c r="D1009" s="721" t="s">
        <v>2470</v>
      </c>
      <c r="E1009" s="722">
        <v>0.187</v>
      </c>
    </row>
    <row r="1010" spans="2:5" ht="25.5">
      <c r="B1010" s="719" t="s">
        <v>1179</v>
      </c>
      <c r="C1010" s="720">
        <v>0.61599999999999999</v>
      </c>
      <c r="D1010" s="721" t="s">
        <v>2471</v>
      </c>
      <c r="E1010" s="722">
        <v>0.182</v>
      </c>
    </row>
    <row r="1011" spans="2:5" ht="25.5">
      <c r="B1011" s="719" t="s">
        <v>156</v>
      </c>
      <c r="C1011" s="720">
        <v>0.13500000000000001</v>
      </c>
      <c r="D1011" s="721" t="s">
        <v>2472</v>
      </c>
      <c r="E1011" s="722">
        <v>0.13</v>
      </c>
    </row>
    <row r="1012" spans="2:5" ht="12.75">
      <c r="B1012" s="719" t="s">
        <v>2473</v>
      </c>
      <c r="C1012" s="720">
        <v>0.121</v>
      </c>
      <c r="D1012" s="721" t="s">
        <v>2474</v>
      </c>
      <c r="E1012" s="722">
        <v>0.158</v>
      </c>
    </row>
    <row r="1013" spans="2:5" ht="25.5">
      <c r="B1013" s="719" t="s">
        <v>2475</v>
      </c>
      <c r="C1013" s="720">
        <v>0.17699999999999999</v>
      </c>
      <c r="D1013" s="721" t="s">
        <v>2476</v>
      </c>
      <c r="E1013" s="722">
        <v>0.219</v>
      </c>
    </row>
    <row r="1014" spans="2:5" ht="12.75">
      <c r="B1014" s="719" t="s">
        <v>2477</v>
      </c>
      <c r="C1014" s="720">
        <v>0.16</v>
      </c>
      <c r="D1014" s="721" t="s">
        <v>2478</v>
      </c>
      <c r="E1014" s="722">
        <v>0.18099999999999999</v>
      </c>
    </row>
    <row r="1015" spans="2:5" ht="12.75">
      <c r="B1015" s="719" t="s">
        <v>2030</v>
      </c>
      <c r="C1015" s="720">
        <v>0.11700000000000001</v>
      </c>
      <c r="D1015" s="721" t="s">
        <v>96</v>
      </c>
      <c r="E1015" s="722">
        <v>0.191</v>
      </c>
    </row>
    <row r="1016" spans="2:5" ht="12.75">
      <c r="B1016" s="719" t="s">
        <v>2479</v>
      </c>
      <c r="C1016" s="720">
        <v>0.126</v>
      </c>
      <c r="D1016" s="721" t="s">
        <v>2480</v>
      </c>
      <c r="E1016" s="722">
        <v>0.17799999999999999</v>
      </c>
    </row>
    <row r="1017" spans="2:5" ht="25.5">
      <c r="B1017" s="719" t="s">
        <v>2481</v>
      </c>
      <c r="C1017" s="720">
        <v>0.04</v>
      </c>
      <c r="D1017" s="721" t="s">
        <v>2482</v>
      </c>
      <c r="E1017" s="722">
        <v>0.18099999999999999</v>
      </c>
    </row>
    <row r="1018" spans="2:5" ht="12.75">
      <c r="B1018" s="719" t="s">
        <v>2483</v>
      </c>
      <c r="C1018" s="720">
        <v>0.25740000000000002</v>
      </c>
      <c r="D1018" s="721" t="s">
        <v>2484</v>
      </c>
      <c r="E1018" s="722">
        <v>0.2</v>
      </c>
    </row>
    <row r="1019" spans="2:5" ht="12.75">
      <c r="B1019" s="719" t="s">
        <v>2485</v>
      </c>
      <c r="C1019" s="720">
        <v>1.8</v>
      </c>
      <c r="D1019" s="721" t="s">
        <v>103</v>
      </c>
      <c r="E1019" s="722">
        <v>0.12</v>
      </c>
    </row>
    <row r="1020" spans="2:5" ht="12.75">
      <c r="B1020" s="719" t="s">
        <v>2486</v>
      </c>
      <c r="C1020" s="720">
        <v>0.17299999999999999</v>
      </c>
      <c r="D1020" s="721" t="s">
        <v>2487</v>
      </c>
      <c r="E1020" s="722">
        <v>0.31</v>
      </c>
    </row>
    <row r="1021" spans="2:5" ht="12.75">
      <c r="B1021" s="719" t="s">
        <v>2488</v>
      </c>
      <c r="C1021" s="720">
        <v>0.41499999999999998</v>
      </c>
      <c r="D1021" s="721" t="s">
        <v>104</v>
      </c>
      <c r="E1021" s="722">
        <v>0.13700000000000001</v>
      </c>
    </row>
    <row r="1022" spans="2:5" ht="12.75">
      <c r="B1022" s="719" t="s">
        <v>864</v>
      </c>
      <c r="C1022" s="720">
        <v>0.55489999999999995</v>
      </c>
      <c r="D1022" s="721" t="s">
        <v>2489</v>
      </c>
      <c r="E1022" s="722">
        <v>1.8</v>
      </c>
    </row>
    <row r="1023" spans="2:5" ht="12.75">
      <c r="B1023" s="719" t="s">
        <v>865</v>
      </c>
      <c r="C1023" s="720">
        <v>7.8E-2</v>
      </c>
      <c r="D1023" s="721" t="s">
        <v>106</v>
      </c>
      <c r="E1023" s="722">
        <v>3.9E-2</v>
      </c>
    </row>
    <row r="1024" spans="2:5" ht="12.75">
      <c r="B1024" s="719" t="s">
        <v>867</v>
      </c>
      <c r="C1024" s="720">
        <v>0.104</v>
      </c>
      <c r="D1024" s="721" t="s">
        <v>2490</v>
      </c>
      <c r="E1024" s="722">
        <v>0.17100000000000001</v>
      </c>
    </row>
    <row r="1025" spans="2:5" ht="12.75">
      <c r="B1025" s="719" t="s">
        <v>2491</v>
      </c>
      <c r="C1025" s="720">
        <v>0.55589999999999995</v>
      </c>
      <c r="D1025" s="721" t="s">
        <v>2492</v>
      </c>
      <c r="E1025" s="722">
        <v>0.29499999999999998</v>
      </c>
    </row>
    <row r="1026" spans="2:5" ht="12.75">
      <c r="B1026" s="719" t="s">
        <v>675</v>
      </c>
      <c r="C1026" s="720">
        <v>0.20699999999999999</v>
      </c>
      <c r="D1026" s="721" t="s">
        <v>2493</v>
      </c>
      <c r="E1026" s="722">
        <v>0.20799999999999999</v>
      </c>
    </row>
    <row r="1027" spans="2:5" ht="12.75">
      <c r="B1027" s="719" t="s">
        <v>2494</v>
      </c>
      <c r="C1027" s="720">
        <v>3.1E-2</v>
      </c>
      <c r="D1027" s="721" t="s">
        <v>844</v>
      </c>
      <c r="E1027" s="722">
        <v>7.5999999999999998E-2</v>
      </c>
    </row>
    <row r="1028" spans="2:5" ht="12.75">
      <c r="B1028" s="719" t="s">
        <v>2495</v>
      </c>
      <c r="C1028" s="720">
        <v>0.22</v>
      </c>
      <c r="D1028" s="721" t="s">
        <v>2496</v>
      </c>
      <c r="E1028" s="722">
        <v>0.182</v>
      </c>
    </row>
    <row r="1029" spans="2:5" ht="12.75">
      <c r="B1029" s="719" t="s">
        <v>153</v>
      </c>
      <c r="C1029" s="720">
        <v>7.1999999999999995E-2</v>
      </c>
      <c r="D1029" s="721" t="s">
        <v>845</v>
      </c>
      <c r="E1029" s="722">
        <v>0.115</v>
      </c>
    </row>
    <row r="1030" spans="2:5" ht="12.75">
      <c r="B1030" s="719" t="s">
        <v>2497</v>
      </c>
      <c r="C1030" s="720">
        <v>0.246</v>
      </c>
      <c r="D1030" s="721" t="s">
        <v>2498</v>
      </c>
      <c r="E1030" s="722">
        <v>0.28499999999999998</v>
      </c>
    </row>
    <row r="1031" spans="2:5" ht="12.75">
      <c r="B1031" s="719" t="s">
        <v>2499</v>
      </c>
      <c r="C1031" s="720">
        <v>7.1999999999999995E-2</v>
      </c>
      <c r="D1031" s="721" t="s">
        <v>2500</v>
      </c>
      <c r="E1031" s="722">
        <v>0.17</v>
      </c>
    </row>
    <row r="1032" spans="2:5" ht="12.75">
      <c r="B1032" s="719" t="s">
        <v>2501</v>
      </c>
      <c r="C1032" s="720">
        <v>3.3000000000000002E-2</v>
      </c>
      <c r="D1032" s="721" t="s">
        <v>2502</v>
      </c>
      <c r="E1032" s="722">
        <v>0.14000000000000001</v>
      </c>
    </row>
    <row r="1033" spans="2:5" ht="12.75">
      <c r="B1033" s="719" t="s">
        <v>2503</v>
      </c>
      <c r="C1033" s="720">
        <v>3.3000000000000002E-2</v>
      </c>
      <c r="D1033" s="721" t="s">
        <v>859</v>
      </c>
      <c r="E1033" s="722">
        <v>0.22</v>
      </c>
    </row>
    <row r="1034" spans="2:5" ht="12.75">
      <c r="B1034" s="719" t="s">
        <v>2504</v>
      </c>
      <c r="C1034" s="720">
        <v>0.08</v>
      </c>
      <c r="D1034" s="721" t="s">
        <v>2505</v>
      </c>
      <c r="E1034" s="722">
        <v>0.22</v>
      </c>
    </row>
    <row r="1035" spans="2:5" ht="12.75">
      <c r="B1035" s="719" t="s">
        <v>2506</v>
      </c>
      <c r="C1035" s="720">
        <v>7.6999999999999999E-2</v>
      </c>
      <c r="D1035" s="721" t="s">
        <v>720</v>
      </c>
      <c r="E1035" s="722">
        <v>5.1999999999999998E-2</v>
      </c>
    </row>
    <row r="1036" spans="2:5" ht="12.75">
      <c r="B1036" s="719" t="s">
        <v>155</v>
      </c>
      <c r="C1036" s="720">
        <v>9.6000000000000002E-2</v>
      </c>
      <c r="D1036" s="721" t="s">
        <v>2507</v>
      </c>
      <c r="E1036" s="722">
        <v>0.26</v>
      </c>
    </row>
    <row r="1037" spans="2:5" ht="12.75">
      <c r="B1037" s="719" t="s">
        <v>2508</v>
      </c>
      <c r="C1037" s="720">
        <v>0.129</v>
      </c>
      <c r="D1037" s="721" t="s">
        <v>721</v>
      </c>
      <c r="E1037" s="722">
        <v>4.9000000000000002E-2</v>
      </c>
    </row>
    <row r="1038" spans="2:5" ht="12.75">
      <c r="B1038" s="719" t="s">
        <v>2509</v>
      </c>
      <c r="C1038" s="720">
        <v>0.13400000000000001</v>
      </c>
      <c r="D1038" s="721" t="s">
        <v>2510</v>
      </c>
      <c r="E1038" s="722">
        <v>0.27700000000000002</v>
      </c>
    </row>
    <row r="1039" spans="2:5" ht="12.75">
      <c r="B1039" s="719" t="s">
        <v>2511</v>
      </c>
      <c r="C1039" s="720">
        <v>4.2000000000000003E-2</v>
      </c>
      <c r="D1039" s="721" t="s">
        <v>2512</v>
      </c>
      <c r="E1039" s="722">
        <v>0.66</v>
      </c>
    </row>
    <row r="1040" spans="2:5" ht="12.75">
      <c r="B1040" s="719" t="s">
        <v>2513</v>
      </c>
      <c r="C1040" s="720">
        <v>8.5999999999999993E-2</v>
      </c>
      <c r="D1040" s="721" t="s">
        <v>726</v>
      </c>
      <c r="E1040" s="722">
        <v>0.7</v>
      </c>
    </row>
    <row r="1041" spans="2:5" ht="12.75">
      <c r="B1041" s="719" t="s">
        <v>2514</v>
      </c>
      <c r="C1041" s="720">
        <v>8.5999999999999993E-2</v>
      </c>
      <c r="D1041" s="721" t="s">
        <v>2515</v>
      </c>
      <c r="E1041" s="722">
        <v>0.7</v>
      </c>
    </row>
    <row r="1042" spans="2:5" ht="12.75">
      <c r="B1042" s="719" t="s">
        <v>2516</v>
      </c>
      <c r="C1042" s="720">
        <v>0.41</v>
      </c>
      <c r="D1042" s="721" t="s">
        <v>1623</v>
      </c>
      <c r="E1042" s="722">
        <v>0.7</v>
      </c>
    </row>
    <row r="1043" spans="2:5" ht="12.75">
      <c r="B1043" s="719" t="s">
        <v>2517</v>
      </c>
      <c r="C1043" s="720">
        <v>0.49099999999999999</v>
      </c>
      <c r="D1043" s="721" t="s">
        <v>728</v>
      </c>
      <c r="E1043" s="722">
        <v>0.16300000000000001</v>
      </c>
    </row>
    <row r="1044" spans="2:5" ht="12.75">
      <c r="B1044" s="719" t="s">
        <v>585</v>
      </c>
      <c r="C1044" s="720">
        <v>0.37</v>
      </c>
      <c r="D1044" s="721" t="s">
        <v>2518</v>
      </c>
      <c r="E1044" s="722">
        <v>0.16800000000000001</v>
      </c>
    </row>
    <row r="1045" spans="2:5" ht="25.5">
      <c r="B1045" s="719" t="s">
        <v>2519</v>
      </c>
      <c r="C1045" s="720">
        <v>2.8000000000000001E-2</v>
      </c>
      <c r="D1045" s="721" t="s">
        <v>2520</v>
      </c>
      <c r="E1045" s="722">
        <v>0.38600000000000001</v>
      </c>
    </row>
    <row r="1046" spans="2:5" ht="12.75">
      <c r="B1046" s="719" t="s">
        <v>2521</v>
      </c>
      <c r="C1046" s="720">
        <v>6.8000000000000005E-2</v>
      </c>
      <c r="D1046" s="721" t="s">
        <v>729</v>
      </c>
      <c r="E1046" s="722">
        <v>0.38600000000000001</v>
      </c>
    </row>
    <row r="1047" spans="2:5" ht="12.75">
      <c r="B1047" s="719" t="s">
        <v>2522</v>
      </c>
      <c r="C1047" s="720">
        <v>0.22700000000000001</v>
      </c>
      <c r="D1047" s="721" t="s">
        <v>2523</v>
      </c>
      <c r="E1047" s="722">
        <v>0.7</v>
      </c>
    </row>
    <row r="1048" spans="2:5" ht="12.75">
      <c r="B1048" s="719" t="s">
        <v>160</v>
      </c>
      <c r="C1048" s="720">
        <v>7.0999999999999994E-2</v>
      </c>
      <c r="D1048" s="721" t="s">
        <v>2524</v>
      </c>
      <c r="E1048" s="722">
        <v>0.252</v>
      </c>
    </row>
    <row r="1049" spans="2:5" ht="12.75">
      <c r="B1049" s="719" t="s">
        <v>2525</v>
      </c>
      <c r="C1049" s="720">
        <v>7.3999999999999996E-2</v>
      </c>
      <c r="D1049" s="721" t="s">
        <v>731</v>
      </c>
      <c r="E1049" s="722">
        <v>0.35</v>
      </c>
    </row>
    <row r="1050" spans="2:5" ht="12.75">
      <c r="B1050" s="719" t="s">
        <v>2526</v>
      </c>
      <c r="C1050" s="720">
        <v>0.08</v>
      </c>
      <c r="D1050" s="721" t="s">
        <v>2527</v>
      </c>
      <c r="E1050" s="722">
        <v>0.35099999999999998</v>
      </c>
    </row>
    <row r="1051" spans="2:5" ht="12.75">
      <c r="B1051" s="719" t="s">
        <v>2528</v>
      </c>
      <c r="C1051" s="720">
        <v>0.254</v>
      </c>
      <c r="D1051" s="721" t="s">
        <v>1825</v>
      </c>
      <c r="E1051" s="722">
        <v>0.23</v>
      </c>
    </row>
    <row r="1052" spans="2:5" ht="12.75">
      <c r="B1052" s="719" t="s">
        <v>161</v>
      </c>
      <c r="C1052" s="720">
        <v>0.88</v>
      </c>
      <c r="D1052" s="721" t="s">
        <v>2529</v>
      </c>
      <c r="E1052" s="722">
        <v>0.23</v>
      </c>
    </row>
    <row r="1053" spans="2:5" ht="12.75">
      <c r="B1053" s="719" t="s">
        <v>109</v>
      </c>
      <c r="C1053" s="720">
        <v>0.32</v>
      </c>
      <c r="D1053" s="721" t="s">
        <v>2530</v>
      </c>
      <c r="E1053" s="722">
        <v>3.7999999999999999E-2</v>
      </c>
    </row>
    <row r="1054" spans="2:5" ht="12.75">
      <c r="B1054" s="719" t="s">
        <v>2531</v>
      </c>
      <c r="C1054" s="720">
        <v>0.38669999999999999</v>
      </c>
      <c r="D1054" s="721" t="s">
        <v>2532</v>
      </c>
      <c r="E1054" s="722">
        <v>0.88</v>
      </c>
    </row>
    <row r="1055" spans="2:5" ht="12.75">
      <c r="B1055" s="719" t="s">
        <v>2533</v>
      </c>
      <c r="C1055" s="720">
        <v>0.28989999999999999</v>
      </c>
      <c r="D1055" s="721" t="s">
        <v>2534</v>
      </c>
      <c r="E1055" s="722">
        <v>1.8</v>
      </c>
    </row>
    <row r="1056" spans="2:5" ht="12.75">
      <c r="B1056" s="719" t="s">
        <v>113</v>
      </c>
      <c r="C1056" s="720">
        <v>0.11</v>
      </c>
      <c r="D1056" s="721" t="s">
        <v>2535</v>
      </c>
      <c r="E1056" s="722">
        <v>3.5000000000000003E-2</v>
      </c>
    </row>
    <row r="1057" spans="2:5" ht="12.75">
      <c r="B1057" s="719" t="s">
        <v>2536</v>
      </c>
      <c r="C1057" s="720">
        <v>0.123</v>
      </c>
      <c r="D1057" s="721" t="s">
        <v>2537</v>
      </c>
      <c r="E1057" s="722">
        <v>0.27</v>
      </c>
    </row>
    <row r="1058" spans="2:5" ht="12.75">
      <c r="B1058" s="719" t="s">
        <v>118</v>
      </c>
      <c r="C1058" s="720">
        <v>7.5999999999999998E-2</v>
      </c>
      <c r="D1058" s="721" t="s">
        <v>594</v>
      </c>
      <c r="E1058" s="722">
        <v>0.31</v>
      </c>
    </row>
    <row r="1059" spans="2:5" ht="12.75">
      <c r="B1059" s="719" t="s">
        <v>122</v>
      </c>
      <c r="C1059" s="720">
        <v>0.16800000000000001</v>
      </c>
      <c r="D1059" s="721" t="s">
        <v>2538</v>
      </c>
      <c r="E1059" s="722">
        <v>0.28199999999999997</v>
      </c>
    </row>
    <row r="1060" spans="2:5" ht="12.75">
      <c r="B1060" s="719" t="s">
        <v>2057</v>
      </c>
      <c r="C1060" s="720">
        <v>0.24299999999999999</v>
      </c>
      <c r="D1060" s="721" t="s">
        <v>2539</v>
      </c>
      <c r="E1060" s="722">
        <v>0.13</v>
      </c>
    </row>
    <row r="1061" spans="2:5" ht="25.5">
      <c r="B1061" s="719" t="s">
        <v>2540</v>
      </c>
      <c r="C1061" s="720">
        <v>0.26800000000000002</v>
      </c>
      <c r="D1061" s="721" t="s">
        <v>2541</v>
      </c>
      <c r="E1061" s="722">
        <v>0.152</v>
      </c>
    </row>
    <row r="1062" spans="2:5" ht="12.75">
      <c r="B1062" s="719" t="s">
        <v>2542</v>
      </c>
      <c r="C1062" s="720">
        <v>4.1000000000000002E-2</v>
      </c>
      <c r="D1062" s="721" t="s">
        <v>597</v>
      </c>
      <c r="E1062" s="722">
        <v>0.15</v>
      </c>
    </row>
    <row r="1063" spans="2:5" ht="12.75">
      <c r="B1063" s="719" t="s">
        <v>2543</v>
      </c>
      <c r="C1063" s="720">
        <v>0.42299999999999999</v>
      </c>
      <c r="D1063" s="721" t="s">
        <v>2544</v>
      </c>
      <c r="E1063" s="722">
        <v>0.2</v>
      </c>
    </row>
    <row r="1064" spans="2:5" ht="12.75">
      <c r="B1064" s="719" t="s">
        <v>2545</v>
      </c>
      <c r="C1064" s="720">
        <v>0.27100000000000002</v>
      </c>
      <c r="D1064" s="721" t="s">
        <v>603</v>
      </c>
      <c r="E1064" s="722">
        <v>0.19800000000000001</v>
      </c>
    </row>
    <row r="1065" spans="2:5" ht="12.75">
      <c r="B1065" s="719" t="s">
        <v>478</v>
      </c>
      <c r="C1065" s="720">
        <v>0.15</v>
      </c>
      <c r="D1065" s="721" t="s">
        <v>2546</v>
      </c>
      <c r="E1065" s="722">
        <v>0.18</v>
      </c>
    </row>
    <row r="1066" spans="2:5" ht="12.75">
      <c r="B1066" s="719" t="s">
        <v>479</v>
      </c>
      <c r="C1066" s="720">
        <v>9.9000000000000005E-2</v>
      </c>
      <c r="D1066" s="721" t="s">
        <v>836</v>
      </c>
      <c r="E1066" s="722">
        <v>0.18</v>
      </c>
    </row>
    <row r="1067" spans="2:5" ht="25.5">
      <c r="B1067" s="719" t="s">
        <v>2547</v>
      </c>
      <c r="C1067" s="720">
        <v>0.36199999999999999</v>
      </c>
      <c r="D1067" s="721" t="s">
        <v>2548</v>
      </c>
      <c r="E1067" s="722">
        <v>0.41399999999999998</v>
      </c>
    </row>
    <row r="1068" spans="2:5" ht="25.5">
      <c r="B1068" s="719" t="s">
        <v>154</v>
      </c>
      <c r="C1068" s="720">
        <v>0.2</v>
      </c>
      <c r="D1068" s="721" t="s">
        <v>2549</v>
      </c>
      <c r="E1068" s="722">
        <v>0.37</v>
      </c>
    </row>
    <row r="1069" spans="2:5" ht="12.75">
      <c r="B1069" s="719" t="s">
        <v>2550</v>
      </c>
      <c r="C1069" s="720">
        <v>0.13500000000000001</v>
      </c>
      <c r="D1069" s="721" t="s">
        <v>838</v>
      </c>
      <c r="E1069" s="722">
        <v>0.33200000000000002</v>
      </c>
    </row>
    <row r="1070" spans="2:5" ht="12.75">
      <c r="B1070" s="719" t="s">
        <v>2551</v>
      </c>
      <c r="C1070" s="720">
        <v>0.3</v>
      </c>
      <c r="D1070" s="721" t="s">
        <v>2552</v>
      </c>
      <c r="E1070" s="722">
        <v>5.2999999999999999E-2</v>
      </c>
    </row>
    <row r="1071" spans="2:5" ht="12.75">
      <c r="B1071" s="719" t="s">
        <v>486</v>
      </c>
      <c r="C1071" s="720">
        <v>7.1999999999999995E-2</v>
      </c>
      <c r="D1071" s="721" t="s">
        <v>2553</v>
      </c>
      <c r="E1071" s="722">
        <v>0.23200000000000001</v>
      </c>
    </row>
    <row r="1072" spans="2:5" ht="12.75">
      <c r="B1072" s="719" t="s">
        <v>2554</v>
      </c>
      <c r="C1072" s="720">
        <v>0.2</v>
      </c>
      <c r="D1072" s="721" t="s">
        <v>2555</v>
      </c>
      <c r="E1072" s="722">
        <v>4.4999999999999998E-2</v>
      </c>
    </row>
    <row r="1073" spans="2:5" ht="12.75">
      <c r="B1073" s="719" t="s">
        <v>2556</v>
      </c>
      <c r="C1073" s="720">
        <v>5.8999999999999997E-2</v>
      </c>
      <c r="D1073" s="721" t="s">
        <v>2557</v>
      </c>
      <c r="E1073" s="722">
        <v>0.36</v>
      </c>
    </row>
    <row r="1074" spans="2:5" ht="12.75">
      <c r="B1074" s="719" t="s">
        <v>663</v>
      </c>
      <c r="C1074" s="720">
        <v>5.8999999999999997E-2</v>
      </c>
      <c r="D1074" s="721" t="s">
        <v>693</v>
      </c>
      <c r="E1074" s="722">
        <v>2.9000000000000001E-2</v>
      </c>
    </row>
    <row r="1075" spans="2:5" ht="12.75">
      <c r="B1075" s="719" t="s">
        <v>2558</v>
      </c>
      <c r="C1075" s="720">
        <v>0.42</v>
      </c>
      <c r="D1075" s="721" t="s">
        <v>2559</v>
      </c>
      <c r="E1075" s="722">
        <v>0.22800000000000001</v>
      </c>
    </row>
    <row r="1076" spans="2:5" ht="12.75">
      <c r="B1076" s="719" t="s">
        <v>665</v>
      </c>
      <c r="C1076" s="720">
        <v>0.246</v>
      </c>
      <c r="D1076" s="721" t="s">
        <v>900</v>
      </c>
      <c r="E1076" s="722">
        <v>2.1999999999999999E-2</v>
      </c>
    </row>
    <row r="1077" spans="2:5" ht="25.5">
      <c r="B1077" s="719" t="s">
        <v>666</v>
      </c>
      <c r="C1077" s="720">
        <v>9.7000000000000003E-2</v>
      </c>
      <c r="D1077" s="721" t="s">
        <v>2560</v>
      </c>
      <c r="E1077" s="722">
        <v>0.05</v>
      </c>
    </row>
    <row r="1078" spans="2:5" ht="12.75">
      <c r="B1078" s="719" t="s">
        <v>672</v>
      </c>
      <c r="C1078" s="720">
        <v>0.32500000000000001</v>
      </c>
      <c r="D1078" s="721" t="s">
        <v>839</v>
      </c>
      <c r="E1078" s="722">
        <v>7.3999999999999996E-2</v>
      </c>
    </row>
    <row r="1079" spans="2:5" ht="12.75">
      <c r="B1079" s="719" t="s">
        <v>2561</v>
      </c>
      <c r="C1079" s="720">
        <v>0.17</v>
      </c>
      <c r="D1079" s="721" t="s">
        <v>2562</v>
      </c>
      <c r="E1079" s="722">
        <v>0.35</v>
      </c>
    </row>
    <row r="1080" spans="2:5" ht="12.75">
      <c r="B1080" s="719" t="s">
        <v>669</v>
      </c>
      <c r="C1080" s="720">
        <v>0.14399999999999999</v>
      </c>
      <c r="D1080" s="721" t="s">
        <v>2563</v>
      </c>
      <c r="E1080" s="722">
        <v>0.08</v>
      </c>
    </row>
    <row r="1081" spans="2:5" ht="12.75">
      <c r="B1081" s="719" t="s">
        <v>2564</v>
      </c>
      <c r="C1081" s="720">
        <v>0.23</v>
      </c>
      <c r="D1081" s="721" t="s">
        <v>2565</v>
      </c>
      <c r="E1081" s="722">
        <v>7.4999999999999997E-2</v>
      </c>
    </row>
    <row r="1082" spans="2:5" ht="12.75">
      <c r="B1082" s="719" t="s">
        <v>671</v>
      </c>
      <c r="C1082" s="720">
        <v>2.3E-2</v>
      </c>
      <c r="D1082" s="721" t="s">
        <v>2566</v>
      </c>
      <c r="E1082" s="722">
        <v>9.9000000000000005E-2</v>
      </c>
    </row>
    <row r="1083" spans="2:5" ht="12.75">
      <c r="B1083" s="719" t="s">
        <v>735</v>
      </c>
      <c r="C1083" s="720">
        <v>0.23699999999999999</v>
      </c>
      <c r="D1083" s="721" t="s">
        <v>2567</v>
      </c>
      <c r="E1083" s="722">
        <v>0.17</v>
      </c>
    </row>
    <row r="1084" spans="2:5" ht="12.75">
      <c r="B1084" s="719" t="s">
        <v>2568</v>
      </c>
      <c r="C1084" s="720">
        <v>0.26</v>
      </c>
      <c r="D1084" s="721" t="s">
        <v>2569</v>
      </c>
      <c r="E1084" s="722">
        <v>0.56999999999999995</v>
      </c>
    </row>
    <row r="1085" spans="2:5" ht="12.75">
      <c r="B1085" s="719" t="s">
        <v>1624</v>
      </c>
      <c r="C1085" s="720">
        <v>0.05</v>
      </c>
      <c r="D1085" s="721" t="s">
        <v>2123</v>
      </c>
      <c r="E1085" s="722">
        <v>0.24</v>
      </c>
    </row>
    <row r="1086" spans="2:5" ht="12.75">
      <c r="B1086" s="719" t="s">
        <v>2570</v>
      </c>
      <c r="C1086" s="720">
        <v>0.05</v>
      </c>
      <c r="D1086" s="721" t="s">
        <v>818</v>
      </c>
      <c r="E1086" s="722">
        <v>0.16200000000000001</v>
      </c>
    </row>
    <row r="1087" spans="2:5" ht="12.75">
      <c r="B1087" s="719" t="s">
        <v>738</v>
      </c>
      <c r="C1087" s="720">
        <v>3.3000000000000002E-2</v>
      </c>
      <c r="D1087" s="721" t="s">
        <v>2571</v>
      </c>
      <c r="E1087" s="722">
        <v>0.628</v>
      </c>
    </row>
    <row r="1088" spans="2:5" ht="12.75">
      <c r="B1088" s="719" t="s">
        <v>2572</v>
      </c>
      <c r="C1088" s="720">
        <v>0.20699999999999999</v>
      </c>
      <c r="D1088" s="721" t="s">
        <v>2573</v>
      </c>
      <c r="E1088" s="722">
        <v>8.1000000000000003E-2</v>
      </c>
    </row>
    <row r="1089" spans="2:5" ht="12.75">
      <c r="B1089" s="719" t="s">
        <v>740</v>
      </c>
      <c r="C1089" s="720">
        <v>0.106</v>
      </c>
      <c r="D1089" s="721" t="s">
        <v>2574</v>
      </c>
      <c r="E1089" s="722">
        <v>0.19400000000000001</v>
      </c>
    </row>
    <row r="1090" spans="2:5" ht="12.75">
      <c r="B1090" s="719" t="s">
        <v>2575</v>
      </c>
      <c r="C1090" s="720">
        <v>9.4E-2</v>
      </c>
      <c r="D1090" s="721" t="s">
        <v>2576</v>
      </c>
      <c r="E1090" s="722">
        <v>0.16900000000000001</v>
      </c>
    </row>
    <row r="1091" spans="2:5" ht="12.75">
      <c r="B1091" s="719" t="s">
        <v>767</v>
      </c>
      <c r="C1091" s="720">
        <v>0.12</v>
      </c>
      <c r="D1091" s="721" t="s">
        <v>2577</v>
      </c>
      <c r="E1091" s="722">
        <v>0.36099999999999999</v>
      </c>
    </row>
    <row r="1092" spans="2:5" ht="12.75">
      <c r="B1092" s="719" t="s">
        <v>2578</v>
      </c>
      <c r="C1092" s="720">
        <v>0.16600000000000001</v>
      </c>
      <c r="D1092" s="721" t="s">
        <v>820</v>
      </c>
      <c r="E1092" s="722">
        <v>0.32500000000000001</v>
      </c>
    </row>
    <row r="1093" spans="2:5" ht="12.75">
      <c r="B1093" s="719" t="s">
        <v>2579</v>
      </c>
      <c r="C1093" s="720">
        <v>7.45</v>
      </c>
      <c r="D1093" s="721" t="s">
        <v>158</v>
      </c>
      <c r="E1093" s="722">
        <v>0.17499999999999999</v>
      </c>
    </row>
    <row r="1094" spans="2:5" ht="12.75">
      <c r="B1094" s="719" t="s">
        <v>2579</v>
      </c>
      <c r="C1094" s="720">
        <v>7.45</v>
      </c>
      <c r="D1094" s="721" t="s">
        <v>2580</v>
      </c>
      <c r="E1094" s="722">
        <v>0.152</v>
      </c>
    </row>
    <row r="1095" spans="2:5" ht="12.75">
      <c r="B1095" s="719" t="s">
        <v>2581</v>
      </c>
      <c r="C1095" s="720">
        <v>7.45</v>
      </c>
      <c r="D1095" s="721" t="s">
        <v>828</v>
      </c>
      <c r="E1095" s="722">
        <v>0.251</v>
      </c>
    </row>
    <row r="1096" spans="2:5" ht="12.75">
      <c r="B1096" s="719" t="s">
        <v>2582</v>
      </c>
      <c r="C1096" s="720">
        <v>7.45</v>
      </c>
      <c r="D1096" s="721" t="s">
        <v>829</v>
      </c>
      <c r="E1096" s="722">
        <v>5.6000000000000001E-2</v>
      </c>
    </row>
    <row r="1097" spans="2:5" ht="12.75">
      <c r="B1097" s="719" t="s">
        <v>2582</v>
      </c>
      <c r="C1097" s="720">
        <v>7.45</v>
      </c>
      <c r="D1097" s="721" t="s">
        <v>2583</v>
      </c>
      <c r="E1097" s="722">
        <v>0.21</v>
      </c>
    </row>
    <row r="1098" spans="2:5" ht="12.75">
      <c r="B1098" s="719" t="s">
        <v>2584</v>
      </c>
      <c r="C1098" s="720">
        <v>9.4E-2</v>
      </c>
      <c r="D1098" s="721" t="s">
        <v>830</v>
      </c>
      <c r="E1098" s="722">
        <v>0.7</v>
      </c>
    </row>
    <row r="1099" spans="2:5" ht="12.75">
      <c r="B1099" s="719" t="s">
        <v>2585</v>
      </c>
      <c r="C1099" s="720">
        <v>0.14000000000000001</v>
      </c>
      <c r="D1099" s="721" t="s">
        <v>332</v>
      </c>
      <c r="E1099" s="722">
        <v>0.126</v>
      </c>
    </row>
    <row r="1100" spans="2:5" ht="12.75">
      <c r="B1100" s="719" t="s">
        <v>779</v>
      </c>
      <c r="C1100" s="720">
        <v>8.3000000000000004E-2</v>
      </c>
      <c r="D1100" s="721" t="s">
        <v>334</v>
      </c>
      <c r="E1100" s="722">
        <v>0.11</v>
      </c>
    </row>
    <row r="1101" spans="2:5" ht="12.75">
      <c r="B1101" s="719" t="s">
        <v>2586</v>
      </c>
      <c r="C1101" s="720">
        <v>4.1900000000000004</v>
      </c>
      <c r="D1101" s="721" t="s">
        <v>336</v>
      </c>
      <c r="E1101" s="722">
        <v>1.3069999999999999</v>
      </c>
    </row>
    <row r="1102" spans="2:5" ht="12.75">
      <c r="B1102" s="719" t="s">
        <v>780</v>
      </c>
      <c r="C1102" s="720">
        <v>4.8000000000000001E-2</v>
      </c>
      <c r="D1102" s="721" t="s">
        <v>337</v>
      </c>
      <c r="E1102" s="722">
        <v>0.7</v>
      </c>
    </row>
    <row r="1103" spans="2:5" ht="12.75">
      <c r="B1103" s="719" t="s">
        <v>2587</v>
      </c>
      <c r="C1103" s="720">
        <v>0.36299999999999999</v>
      </c>
      <c r="D1103" s="721" t="s">
        <v>343</v>
      </c>
      <c r="E1103" s="722">
        <v>0.245</v>
      </c>
    </row>
    <row r="1104" spans="2:5" ht="12.75">
      <c r="B1104" s="719" t="s">
        <v>739</v>
      </c>
      <c r="C1104" s="720">
        <v>4.7E-2</v>
      </c>
      <c r="D1104" s="721" t="s">
        <v>2588</v>
      </c>
      <c r="E1104" s="722">
        <v>0.252</v>
      </c>
    </row>
    <row r="1105" spans="2:5" ht="12.75">
      <c r="B1105" s="719" t="s">
        <v>2589</v>
      </c>
      <c r="C1105" s="720">
        <v>0.33600000000000002</v>
      </c>
      <c r="D1105" s="721" t="s">
        <v>1906</v>
      </c>
      <c r="E1105" s="722">
        <v>0.7</v>
      </c>
    </row>
    <row r="1106" spans="2:5" ht="12.75">
      <c r="B1106" s="719" t="s">
        <v>784</v>
      </c>
      <c r="C1106" s="720">
        <v>7.5999999999999998E-2</v>
      </c>
      <c r="D1106" s="721" t="s">
        <v>1038</v>
      </c>
      <c r="E1106" s="722">
        <v>0.16200000000000001</v>
      </c>
    </row>
    <row r="1107" spans="2:5" ht="12.75">
      <c r="B1107" s="719" t="s">
        <v>2590</v>
      </c>
      <c r="C1107" s="720">
        <v>0.21709999999999999</v>
      </c>
      <c r="D1107" s="721" t="s">
        <v>1042</v>
      </c>
      <c r="E1107" s="722">
        <v>4.2000000000000003E-2</v>
      </c>
    </row>
    <row r="1108" spans="2:5" ht="12.75">
      <c r="B1108" s="719" t="s">
        <v>696</v>
      </c>
      <c r="C1108" s="720">
        <v>4.5999999999999999E-2</v>
      </c>
      <c r="D1108" s="721" t="s">
        <v>2591</v>
      </c>
      <c r="E1108" s="722">
        <v>0.27400000000000002</v>
      </c>
    </row>
    <row r="1109" spans="2:5" ht="12.75">
      <c r="B1109" s="719" t="s">
        <v>2592</v>
      </c>
      <c r="C1109" s="720">
        <v>0.25</v>
      </c>
      <c r="D1109" s="721" t="s">
        <v>2593</v>
      </c>
      <c r="E1109" s="722">
        <v>0.307</v>
      </c>
    </row>
    <row r="1110" spans="2:5" ht="12.75">
      <c r="B1110" s="719" t="s">
        <v>2594</v>
      </c>
      <c r="C1110" s="720">
        <v>0.23100000000000001</v>
      </c>
      <c r="D1110" s="721" t="s">
        <v>2595</v>
      </c>
      <c r="E1110" s="722">
        <v>3.5000000000000003E-2</v>
      </c>
    </row>
    <row r="1111" spans="2:5" ht="25.5">
      <c r="B1111" s="719" t="s">
        <v>2596</v>
      </c>
      <c r="C1111" s="720">
        <v>0.25800000000000001</v>
      </c>
      <c r="D1111" s="721" t="s">
        <v>2597</v>
      </c>
      <c r="E1111" s="722">
        <v>0.28199999999999997</v>
      </c>
    </row>
    <row r="1112" spans="2:5" ht="12.75">
      <c r="B1112" s="719" t="s">
        <v>2598</v>
      </c>
      <c r="C1112" s="720">
        <v>0.246</v>
      </c>
      <c r="D1112" s="721" t="s">
        <v>1915</v>
      </c>
      <c r="E1112" s="722">
        <v>0.248</v>
      </c>
    </row>
    <row r="1113" spans="2:5" ht="12.75">
      <c r="B1113" s="719" t="s">
        <v>985</v>
      </c>
      <c r="C1113" s="720">
        <v>0.29599999999999999</v>
      </c>
      <c r="D1113" s="721"/>
      <c r="E1113" s="722"/>
    </row>
    <row r="1114" spans="2:5" ht="12.75">
      <c r="B1114" s="719" t="s">
        <v>2599</v>
      </c>
      <c r="C1114" s="720">
        <v>0.18</v>
      </c>
      <c r="D1114" s="721"/>
      <c r="E1114" s="722"/>
    </row>
    <row r="1115" spans="2:5" ht="12.75">
      <c r="B1115" s="719" t="s">
        <v>984</v>
      </c>
      <c r="C1115" s="720">
        <v>0.13200000000000001</v>
      </c>
      <c r="D1115" s="721"/>
      <c r="E1115" s="722"/>
    </row>
    <row r="1116" spans="2:5" ht="12.75">
      <c r="B1116" s="719" t="s">
        <v>361</v>
      </c>
      <c r="C1116" s="720">
        <v>0.34</v>
      </c>
      <c r="D1116" s="721"/>
      <c r="E1116" s="722"/>
    </row>
    <row r="1117" spans="2:5" ht="12.75">
      <c r="B1117" s="719" t="s">
        <v>2600</v>
      </c>
      <c r="C1117" s="720">
        <v>0.35</v>
      </c>
      <c r="D1117" s="721"/>
      <c r="E1117" s="722"/>
    </row>
    <row r="1118" spans="2:5" ht="12.75">
      <c r="B1118" s="719" t="s">
        <v>2601</v>
      </c>
      <c r="C1118" s="720">
        <v>0.28999999999999998</v>
      </c>
      <c r="D1118" s="721"/>
      <c r="E1118" s="722"/>
    </row>
    <row r="1119" spans="2:5" ht="12.75">
      <c r="B1119" s="719" t="s">
        <v>1946</v>
      </c>
      <c r="C1119" s="720">
        <v>0.26300000000000001</v>
      </c>
      <c r="D1119" s="721"/>
      <c r="E1119" s="722"/>
    </row>
    <row r="1120" spans="2:5" ht="12.75">
      <c r="B1120" s="719" t="s">
        <v>364</v>
      </c>
      <c r="C1120" s="720">
        <v>0.37</v>
      </c>
      <c r="D1120" s="721"/>
      <c r="E1120" s="722"/>
    </row>
    <row r="1121" spans="2:5" ht="12.75">
      <c r="B1121" s="719" t="s">
        <v>2602</v>
      </c>
      <c r="C1121" s="720">
        <v>0.31990000000000002</v>
      </c>
      <c r="D1121" s="721"/>
      <c r="E1121" s="722"/>
    </row>
    <row r="1122" spans="2:5" ht="12.75">
      <c r="B1122" s="719" t="s">
        <v>2603</v>
      </c>
      <c r="C1122" s="720">
        <v>3.1E-2</v>
      </c>
      <c r="D1122" s="721"/>
      <c r="E1122" s="722"/>
    </row>
    <row r="1123" spans="2:5" ht="12.75">
      <c r="B1123" s="719" t="s">
        <v>993</v>
      </c>
      <c r="C1123" s="720">
        <v>0.29299999999999998</v>
      </c>
      <c r="D1123" s="721"/>
      <c r="E1123" s="722"/>
    </row>
    <row r="1124" spans="2:5" ht="12.75">
      <c r="B1124" s="719" t="s">
        <v>2604</v>
      </c>
      <c r="C1124" s="720">
        <v>0.624</v>
      </c>
      <c r="D1124" s="721"/>
      <c r="E1124" s="722"/>
    </row>
    <row r="1125" spans="2:5" ht="12.75">
      <c r="B1125" s="719" t="s">
        <v>981</v>
      </c>
      <c r="C1125" s="720">
        <v>0.14099999999999999</v>
      </c>
      <c r="D1125" s="721"/>
      <c r="E1125" s="722"/>
    </row>
    <row r="1126" spans="2:5" ht="12.75">
      <c r="B1126" s="719" t="s">
        <v>2605</v>
      </c>
      <c r="C1126" s="720">
        <v>1.131</v>
      </c>
      <c r="D1126" s="721"/>
      <c r="E1126" s="722"/>
    </row>
    <row r="1127" spans="2:5" ht="12.75">
      <c r="B1127" s="719" t="s">
        <v>2606</v>
      </c>
      <c r="C1127" s="720">
        <v>0.14000000000000001</v>
      </c>
      <c r="D1127" s="721"/>
      <c r="E1127" s="722"/>
    </row>
    <row r="1128" spans="2:5" ht="12.75">
      <c r="B1128" s="719" t="s">
        <v>2607</v>
      </c>
      <c r="C1128" s="720">
        <v>0.23749999999999999</v>
      </c>
      <c r="D1128" s="721"/>
      <c r="E1128" s="722"/>
    </row>
    <row r="1129" spans="2:5" ht="12.75">
      <c r="B1129" s="719" t="s">
        <v>1969</v>
      </c>
      <c r="C1129" s="720">
        <v>0.19800000000000001</v>
      </c>
      <c r="D1129" s="721"/>
      <c r="E1129" s="722"/>
    </row>
    <row r="1130" spans="2:5" ht="12.75">
      <c r="B1130" s="719" t="s">
        <v>990</v>
      </c>
      <c r="C1130" s="720">
        <v>0.14599999999999999</v>
      </c>
      <c r="D1130" s="721"/>
      <c r="E1130" s="722"/>
    </row>
    <row r="1131" spans="2:5" ht="12.75">
      <c r="B1131" s="719" t="s">
        <v>2608</v>
      </c>
      <c r="C1131" s="720">
        <v>0.27300000000000002</v>
      </c>
      <c r="D1131" s="721"/>
      <c r="E1131" s="722"/>
    </row>
    <row r="1132" spans="2:5" ht="12.75">
      <c r="B1132" s="719" t="s">
        <v>991</v>
      </c>
      <c r="C1132" s="720">
        <v>4.5999999999999999E-2</v>
      </c>
      <c r="D1132" s="721"/>
      <c r="E1132" s="722"/>
    </row>
    <row r="1133" spans="2:5" ht="12.75">
      <c r="B1133" s="719" t="s">
        <v>2609</v>
      </c>
      <c r="C1133" s="720">
        <v>0.62990000000000002</v>
      </c>
      <c r="D1133" s="721"/>
      <c r="E1133" s="722"/>
    </row>
    <row r="1134" spans="2:5" ht="12.75">
      <c r="B1134" s="719" t="s">
        <v>2610</v>
      </c>
      <c r="C1134" s="720">
        <v>0.26900000000000002</v>
      </c>
      <c r="D1134" s="721"/>
      <c r="E1134" s="722"/>
    </row>
    <row r="1135" spans="2:5" ht="12.75">
      <c r="B1135" s="719" t="s">
        <v>989</v>
      </c>
      <c r="C1135" s="720">
        <v>0.64300000000000002</v>
      </c>
      <c r="D1135" s="721"/>
      <c r="E1135" s="722"/>
    </row>
    <row r="1136" spans="2:5" ht="12.75">
      <c r="B1136" s="719" t="s">
        <v>1000</v>
      </c>
      <c r="C1136" s="720">
        <v>6.6000000000000003E-2</v>
      </c>
      <c r="D1136" s="721"/>
      <c r="E1136" s="722"/>
    </row>
    <row r="1137" spans="2:5" ht="12.75">
      <c r="B1137" s="719" t="s">
        <v>2611</v>
      </c>
      <c r="C1137" s="720">
        <v>3.3000000000000002E-2</v>
      </c>
      <c r="D1137" s="721"/>
      <c r="E1137" s="722"/>
    </row>
    <row r="1138" spans="2:5" ht="12.75">
      <c r="B1138" s="719" t="s">
        <v>995</v>
      </c>
      <c r="C1138" s="720">
        <v>0.05</v>
      </c>
      <c r="D1138" s="721"/>
      <c r="E1138" s="722"/>
    </row>
    <row r="1139" spans="2:5" ht="12.75">
      <c r="B1139" s="719" t="s">
        <v>2612</v>
      </c>
      <c r="C1139" s="720">
        <v>0.17549999999999999</v>
      </c>
      <c r="D1139" s="721"/>
      <c r="E1139" s="722"/>
    </row>
    <row r="1140" spans="2:5" ht="12.75">
      <c r="B1140" s="719" t="s">
        <v>998</v>
      </c>
      <c r="C1140" s="720">
        <v>0.18579999999999999</v>
      </c>
      <c r="D1140" s="721"/>
      <c r="E1140" s="722"/>
    </row>
    <row r="1141" spans="2:5" ht="12.75">
      <c r="B1141" s="719" t="s">
        <v>2613</v>
      </c>
      <c r="C1141" s="720">
        <v>0.7</v>
      </c>
      <c r="D1141" s="721"/>
      <c r="E1141" s="722"/>
    </row>
    <row r="1142" spans="2:5" ht="12.75">
      <c r="B1142" s="719"/>
      <c r="C1142" s="721"/>
      <c r="D1142" s="721"/>
      <c r="E1142" s="724"/>
    </row>
    <row r="1143" spans="2:5" ht="12.75">
      <c r="B1143" s="1780" t="s">
        <v>1497</v>
      </c>
      <c r="C1143" s="1781"/>
      <c r="D1143" s="1781"/>
      <c r="E1143" s="1782"/>
    </row>
    <row r="1144" spans="2:5" ht="13.5" thickBot="1">
      <c r="B1144" s="1823" t="s">
        <v>2614</v>
      </c>
      <c r="C1144" s="1824"/>
      <c r="D1144" s="1824"/>
      <c r="E1144" s="1825"/>
    </row>
    <row r="1145" spans="2:5" ht="13.5" thickTop="1">
      <c r="B1145" s="725" t="str">
        <f>+B948</f>
        <v>.</v>
      </c>
      <c r="C1145" s="726"/>
      <c r="D1145" s="726"/>
      <c r="E1145" s="726"/>
    </row>
    <row r="1146" spans="2:5" ht="13.5" thickBot="1">
      <c r="B1146" s="394"/>
    </row>
    <row r="1147" spans="2:5" ht="13.5" thickTop="1">
      <c r="B1147" s="1805" t="s">
        <v>2779</v>
      </c>
      <c r="C1147" s="1806"/>
      <c r="D1147" s="1806"/>
      <c r="E1147" s="1807"/>
    </row>
    <row r="1148" spans="2:5" ht="15">
      <c r="B1148" s="1808" t="s">
        <v>1227</v>
      </c>
      <c r="C1148" s="1809"/>
      <c r="D1148" s="1809"/>
      <c r="E1148" s="1810"/>
    </row>
    <row r="1149" spans="2:5" ht="27.75" customHeight="1">
      <c r="B1149" s="1811" t="s">
        <v>2844</v>
      </c>
      <c r="C1149" s="1812"/>
      <c r="D1149" s="1812"/>
      <c r="E1149" s="1813"/>
    </row>
    <row r="1150" spans="2:5" ht="15">
      <c r="B1150" s="1814" t="s">
        <v>2780</v>
      </c>
      <c r="C1150" s="1815"/>
      <c r="D1150" s="1815"/>
      <c r="E1150" s="1816"/>
    </row>
    <row r="1151" spans="2:5" ht="15">
      <c r="B1151" s="727" t="s">
        <v>2781</v>
      </c>
      <c r="C1151" s="728" t="s">
        <v>2782</v>
      </c>
      <c r="D1151" s="728" t="s">
        <v>2783</v>
      </c>
      <c r="E1151" s="729" t="s">
        <v>2784</v>
      </c>
    </row>
    <row r="1152" spans="2:5" ht="12.75">
      <c r="B1152" s="730" t="s">
        <v>2785</v>
      </c>
      <c r="C1152" s="731" t="s">
        <v>2786</v>
      </c>
      <c r="D1152" s="732">
        <v>18</v>
      </c>
      <c r="E1152" s="733">
        <v>50</v>
      </c>
    </row>
    <row r="1153" spans="2:5" ht="12.75">
      <c r="B1153" s="730" t="s">
        <v>2787</v>
      </c>
      <c r="C1153" s="731" t="s">
        <v>2786</v>
      </c>
      <c r="D1153" s="732">
        <v>24.9</v>
      </c>
      <c r="E1153" s="733">
        <v>50</v>
      </c>
    </row>
    <row r="1154" spans="2:5" ht="12.75">
      <c r="B1154" s="730" t="s">
        <v>2788</v>
      </c>
      <c r="C1154" s="731" t="s">
        <v>2786</v>
      </c>
      <c r="D1154" s="732">
        <v>36</v>
      </c>
      <c r="E1154" s="733">
        <v>50</v>
      </c>
    </row>
    <row r="1155" spans="2:5" ht="12.75">
      <c r="B1155" s="730" t="s">
        <v>2789</v>
      </c>
      <c r="C1155" s="731" t="s">
        <v>2786</v>
      </c>
      <c r="D1155" s="732">
        <v>49.9</v>
      </c>
      <c r="E1155" s="733">
        <v>50</v>
      </c>
    </row>
    <row r="1156" spans="2:5" ht="12.75">
      <c r="B1156" s="730" t="s">
        <v>2790</v>
      </c>
      <c r="C1156" s="731" t="s">
        <v>2791</v>
      </c>
      <c r="D1156" s="732">
        <v>60</v>
      </c>
      <c r="E1156" s="733">
        <v>50</v>
      </c>
    </row>
    <row r="1157" spans="2:5" ht="12.75">
      <c r="B1157" s="730" t="s">
        <v>2792</v>
      </c>
      <c r="C1157" s="731" t="s">
        <v>2791</v>
      </c>
      <c r="D1157" s="732">
        <v>105</v>
      </c>
      <c r="E1157" s="733">
        <v>50</v>
      </c>
    </row>
    <row r="1158" spans="2:5" ht="12.75">
      <c r="B1158" s="1817" t="s">
        <v>2793</v>
      </c>
      <c r="C1158" s="1818"/>
      <c r="D1158" s="1818"/>
      <c r="E1158" s="1819"/>
    </row>
    <row r="1159" spans="2:5" ht="12.75">
      <c r="B1159" s="1817" t="s">
        <v>911</v>
      </c>
      <c r="C1159" s="1818"/>
      <c r="D1159" s="1818"/>
      <c r="E1159" s="1819"/>
    </row>
    <row r="1160" spans="2:5" ht="15">
      <c r="B1160" s="1820" t="s">
        <v>2794</v>
      </c>
      <c r="C1160" s="1821"/>
      <c r="D1160" s="1821"/>
      <c r="E1160" s="1822"/>
    </row>
    <row r="1161" spans="2:5" ht="12.75">
      <c r="B1161" s="1796" t="s">
        <v>2795</v>
      </c>
      <c r="C1161" s="1797"/>
      <c r="D1161" s="1797"/>
      <c r="E1161" s="1798"/>
    </row>
    <row r="1162" spans="2:5" ht="12.75">
      <c r="B1162" s="1796" t="s">
        <v>2796</v>
      </c>
      <c r="C1162" s="1797"/>
      <c r="D1162" s="1797"/>
      <c r="E1162" s="1798"/>
    </row>
    <row r="1163" spans="2:5" ht="12.75">
      <c r="B1163" s="1796" t="s">
        <v>2797</v>
      </c>
      <c r="C1163" s="1797"/>
      <c r="D1163" s="1797"/>
      <c r="E1163" s="1798"/>
    </row>
    <row r="1164" spans="2:5" ht="12.75">
      <c r="B1164" s="1796" t="s">
        <v>2798</v>
      </c>
      <c r="C1164" s="1797"/>
      <c r="D1164" s="1797"/>
      <c r="E1164" s="1798"/>
    </row>
    <row r="1165" spans="2:5" ht="12.75">
      <c r="B1165" s="1796" t="s">
        <v>2799</v>
      </c>
      <c r="C1165" s="1797"/>
      <c r="D1165" s="1797"/>
      <c r="E1165" s="1798"/>
    </row>
    <row r="1166" spans="2:5" ht="15">
      <c r="B1166" s="1799" t="s">
        <v>2800</v>
      </c>
      <c r="C1166" s="1800"/>
      <c r="D1166" s="1800"/>
      <c r="E1166" s="1801"/>
    </row>
    <row r="1167" spans="2:5" ht="13.5" thickBot="1">
      <c r="B1167" s="1802" t="s">
        <v>2801</v>
      </c>
      <c r="C1167" s="1803"/>
      <c r="D1167" s="1803"/>
      <c r="E1167" s="1804"/>
    </row>
    <row r="1168" spans="2:5" ht="18.75" customHeight="1" thickTop="1">
      <c r="B1168" s="1795"/>
      <c r="C1168" s="1795"/>
      <c r="D1168" s="734"/>
      <c r="E1168" s="734"/>
    </row>
    <row r="1169" spans="2:2" ht="12.75">
      <c r="B1169" s="394" t="s">
        <v>168</v>
      </c>
    </row>
    <row r="1170" spans="2:2" ht="12.75">
      <c r="B1170" s="395" t="s">
        <v>370</v>
      </c>
    </row>
    <row r="1171" spans="2:2" ht="12.75">
      <c r="B1171" s="1250" t="str">
        <f>+B1145</f>
        <v>.</v>
      </c>
    </row>
  </sheetData>
  <sheetProtection algorithmName="SHA-512" hashValue="ko5CQZFglpGLWUY0VfgbQfv+78fm2SLgJ4xw8GbhVw88KjgHD6JfU5MF+XzadRkxCPVz5CjQ7P9nZKGnawT8sw==" saltValue="kXQ+ydAdvj6JxVkblI0w+w==" spinCount="100000" sheet="1" objects="1" scenarios="1"/>
  <mergeCells count="659">
    <mergeCell ref="X38:Z38"/>
    <mergeCell ref="AA38:AA39"/>
    <mergeCell ref="AB38:AB39"/>
    <mergeCell ref="AC38:AC39"/>
    <mergeCell ref="AD38:AD39"/>
    <mergeCell ref="C42:F42"/>
    <mergeCell ref="C43:F43"/>
    <mergeCell ref="C44:AG44"/>
    <mergeCell ref="C58:F58"/>
    <mergeCell ref="T54:T55"/>
    <mergeCell ref="U54:U55"/>
    <mergeCell ref="V54:W54"/>
    <mergeCell ref="X54:Z54"/>
    <mergeCell ref="AA54:AA55"/>
    <mergeCell ref="AB54:AB55"/>
    <mergeCell ref="AC54:AC55"/>
    <mergeCell ref="AD54:AD55"/>
    <mergeCell ref="C60:AG60"/>
    <mergeCell ref="B31:AH31"/>
    <mergeCell ref="C34:E34"/>
    <mergeCell ref="C35:Z35"/>
    <mergeCell ref="B37:B39"/>
    <mergeCell ref="C37:C39"/>
    <mergeCell ref="D37:D39"/>
    <mergeCell ref="E37:R37"/>
    <mergeCell ref="S37:Z37"/>
    <mergeCell ref="AA37:AD37"/>
    <mergeCell ref="AE37:AG38"/>
    <mergeCell ref="E38:E39"/>
    <mergeCell ref="F38:F39"/>
    <mergeCell ref="G38:G39"/>
    <mergeCell ref="H38:I38"/>
    <mergeCell ref="J38:K38"/>
    <mergeCell ref="L38:M38"/>
    <mergeCell ref="N38:O38"/>
    <mergeCell ref="P38:R38"/>
    <mergeCell ref="S38:S39"/>
    <mergeCell ref="T38:T39"/>
    <mergeCell ref="U38:U39"/>
    <mergeCell ref="V38:W38"/>
    <mergeCell ref="S54:S55"/>
    <mergeCell ref="C59:F59"/>
    <mergeCell ref="B47:AH47"/>
    <mergeCell ref="C50:E50"/>
    <mergeCell ref="C51:Z51"/>
    <mergeCell ref="B53:B55"/>
    <mergeCell ref="C53:C55"/>
    <mergeCell ref="D53:D55"/>
    <mergeCell ref="E53:R53"/>
    <mergeCell ref="S53:Z53"/>
    <mergeCell ref="AA53:AD53"/>
    <mergeCell ref="AE53:AG54"/>
    <mergeCell ref="E54:E55"/>
    <mergeCell ref="F54:F55"/>
    <mergeCell ref="G54:G55"/>
    <mergeCell ref="H54:I54"/>
    <mergeCell ref="J54:K54"/>
    <mergeCell ref="L54:M54"/>
    <mergeCell ref="N54:O54"/>
    <mergeCell ref="P54:R54"/>
    <mergeCell ref="B63:AH63"/>
    <mergeCell ref="C66:E66"/>
    <mergeCell ref="C67:Z67"/>
    <mergeCell ref="B69:B71"/>
    <mergeCell ref="C69:C71"/>
    <mergeCell ref="D69:D71"/>
    <mergeCell ref="E69:R69"/>
    <mergeCell ref="S69:Z69"/>
    <mergeCell ref="AA69:AD69"/>
    <mergeCell ref="AE69:AG70"/>
    <mergeCell ref="E70:E71"/>
    <mergeCell ref="F70:F71"/>
    <mergeCell ref="G70:G71"/>
    <mergeCell ref="H70:I70"/>
    <mergeCell ref="J70:K70"/>
    <mergeCell ref="L70:M70"/>
    <mergeCell ref="N70:O70"/>
    <mergeCell ref="P70:R70"/>
    <mergeCell ref="S70:S71"/>
    <mergeCell ref="T70:T71"/>
    <mergeCell ref="U70:U71"/>
    <mergeCell ref="V70:W70"/>
    <mergeCell ref="X70:Z70"/>
    <mergeCell ref="C76:F76"/>
    <mergeCell ref="AA70:AA71"/>
    <mergeCell ref="AB70:AB71"/>
    <mergeCell ref="AC70:AC71"/>
    <mergeCell ref="AD70:AD71"/>
    <mergeCell ref="C75:F75"/>
    <mergeCell ref="C77:AG77"/>
    <mergeCell ref="J87:K87"/>
    <mergeCell ref="L87:M87"/>
    <mergeCell ref="N87:O87"/>
    <mergeCell ref="P87:R87"/>
    <mergeCell ref="B13:AG13"/>
    <mergeCell ref="D19:AG19"/>
    <mergeCell ref="B21:C23"/>
    <mergeCell ref="D21:D23"/>
    <mergeCell ref="E21:E23"/>
    <mergeCell ref="F21:R21"/>
    <mergeCell ref="S21:Z21"/>
    <mergeCell ref="AA21:AC21"/>
    <mergeCell ref="AD21:AF22"/>
    <mergeCell ref="F22:F23"/>
    <mergeCell ref="G22:G23"/>
    <mergeCell ref="H22:I22"/>
    <mergeCell ref="D16:F16"/>
    <mergeCell ref="D17:F17"/>
    <mergeCell ref="AA22:AA23"/>
    <mergeCell ref="AB22:AB23"/>
    <mergeCell ref="AC22:AC23"/>
    <mergeCell ref="P22:R22"/>
    <mergeCell ref="S22:S23"/>
    <mergeCell ref="T22:T23"/>
    <mergeCell ref="U22:U23"/>
    <mergeCell ref="V22:W22"/>
    <mergeCell ref="X22:Z22"/>
    <mergeCell ref="J22:K22"/>
    <mergeCell ref="C93:AG93"/>
    <mergeCell ref="C86:C88"/>
    <mergeCell ref="D86:D88"/>
    <mergeCell ref="E86:R86"/>
    <mergeCell ref="S86:Z86"/>
    <mergeCell ref="AA86:AD86"/>
    <mergeCell ref="AE86:AG87"/>
    <mergeCell ref="E87:E88"/>
    <mergeCell ref="F87:F88"/>
    <mergeCell ref="G87:G88"/>
    <mergeCell ref="S87:S88"/>
    <mergeCell ref="T87:T88"/>
    <mergeCell ref="U87:U88"/>
    <mergeCell ref="V87:W87"/>
    <mergeCell ref="X87:Z87"/>
    <mergeCell ref="AA87:AA88"/>
    <mergeCell ref="AB87:AB88"/>
    <mergeCell ref="AC87:AC88"/>
    <mergeCell ref="AD87:AD88"/>
    <mergeCell ref="AD172:AD173"/>
    <mergeCell ref="V172:W172"/>
    <mergeCell ref="X172:Z172"/>
    <mergeCell ref="AA172:AA173"/>
    <mergeCell ref="L172:M172"/>
    <mergeCell ref="N172:O172"/>
    <mergeCell ref="P172:R172"/>
    <mergeCell ref="S172:S173"/>
    <mergeCell ref="T172:T173"/>
    <mergeCell ref="U172:U173"/>
    <mergeCell ref="AB172:AB173"/>
    <mergeCell ref="AC172:AC173"/>
    <mergeCell ref="C187:F187"/>
    <mergeCell ref="C188:F188"/>
    <mergeCell ref="C126:F126"/>
    <mergeCell ref="C127:F127"/>
    <mergeCell ref="C128:AG128"/>
    <mergeCell ref="AB138:AB139"/>
    <mergeCell ref="AC138:AC139"/>
    <mergeCell ref="AD138:AD139"/>
    <mergeCell ref="C189:AG189"/>
    <mergeCell ref="B165:AH165"/>
    <mergeCell ref="C168:E168"/>
    <mergeCell ref="C169:Z169"/>
    <mergeCell ref="B171:B173"/>
    <mergeCell ref="C171:C173"/>
    <mergeCell ref="D171:D173"/>
    <mergeCell ref="E171:R171"/>
    <mergeCell ref="S171:Z171"/>
    <mergeCell ref="AA171:AD171"/>
    <mergeCell ref="AE171:AG172"/>
    <mergeCell ref="E172:E173"/>
    <mergeCell ref="F172:F173"/>
    <mergeCell ref="G172:G173"/>
    <mergeCell ref="H172:I172"/>
    <mergeCell ref="J172:K172"/>
    <mergeCell ref="B192:AH192"/>
    <mergeCell ref="C196:Z196"/>
    <mergeCell ref="B198:B200"/>
    <mergeCell ref="C198:C200"/>
    <mergeCell ref="D198:D200"/>
    <mergeCell ref="E198:R198"/>
    <mergeCell ref="S198:Z198"/>
    <mergeCell ref="AA198:AD198"/>
    <mergeCell ref="AE198:AG199"/>
    <mergeCell ref="E199:E200"/>
    <mergeCell ref="F199:F200"/>
    <mergeCell ref="G199:G200"/>
    <mergeCell ref="H199:I199"/>
    <mergeCell ref="J199:K199"/>
    <mergeCell ref="L199:M199"/>
    <mergeCell ref="N199:O199"/>
    <mergeCell ref="P199:R199"/>
    <mergeCell ref="S199:S200"/>
    <mergeCell ref="B449:H449"/>
    <mergeCell ref="B1168:C1168"/>
    <mergeCell ref="B1163:E1163"/>
    <mergeCell ref="B1164:E1164"/>
    <mergeCell ref="B1165:E1165"/>
    <mergeCell ref="B1166:E1166"/>
    <mergeCell ref="B1167:E1167"/>
    <mergeCell ref="B1147:E1147"/>
    <mergeCell ref="B1148:E1148"/>
    <mergeCell ref="B1149:E1149"/>
    <mergeCell ref="B1150:E1150"/>
    <mergeCell ref="B1158:E1158"/>
    <mergeCell ref="B1159:E1159"/>
    <mergeCell ref="B1160:E1160"/>
    <mergeCell ref="B1161:E1161"/>
    <mergeCell ref="B1162:E1162"/>
    <mergeCell ref="B1144:E1144"/>
    <mergeCell ref="B962:E962"/>
    <mergeCell ref="B963:E963"/>
    <mergeCell ref="B964:E964"/>
    <mergeCell ref="B965:E965"/>
    <mergeCell ref="B966:E966"/>
    <mergeCell ref="B1143:E1143"/>
    <mergeCell ref="B956:E956"/>
    <mergeCell ref="B957:E957"/>
    <mergeCell ref="B958:E958"/>
    <mergeCell ref="B959:E959"/>
    <mergeCell ref="B960:E960"/>
    <mergeCell ref="B961:E961"/>
    <mergeCell ref="B950:E950"/>
    <mergeCell ref="B951:E951"/>
    <mergeCell ref="B952:E952"/>
    <mergeCell ref="B953:E953"/>
    <mergeCell ref="B954:E954"/>
    <mergeCell ref="B955:E955"/>
    <mergeCell ref="B506:C506"/>
    <mergeCell ref="B782:F782"/>
    <mergeCell ref="C786:F786"/>
    <mergeCell ref="C790:I790"/>
    <mergeCell ref="C826:G826"/>
    <mergeCell ref="C783:F783"/>
    <mergeCell ref="C784:F784"/>
    <mergeCell ref="C785:F785"/>
    <mergeCell ref="B766:F766"/>
    <mergeCell ref="B768:F768"/>
    <mergeCell ref="B770:D770"/>
    <mergeCell ref="E770:F770"/>
    <mergeCell ref="B772:F772"/>
    <mergeCell ref="B778:D778"/>
    <mergeCell ref="B769:D769"/>
    <mergeCell ref="E769:F769"/>
    <mergeCell ref="B773:D773"/>
    <mergeCell ref="B774:D774"/>
    <mergeCell ref="B779:E779"/>
    <mergeCell ref="B780:F780"/>
    <mergeCell ref="B781:F781"/>
    <mergeCell ref="B775:D775"/>
    <mergeCell ref="B776:D776"/>
    <mergeCell ref="B777:D777"/>
    <mergeCell ref="B837:I837"/>
    <mergeCell ref="C834:G834"/>
    <mergeCell ref="C827:E827"/>
    <mergeCell ref="C828:E828"/>
    <mergeCell ref="C829:E829"/>
    <mergeCell ref="C830:E830"/>
    <mergeCell ref="C831:E831"/>
    <mergeCell ref="C832:E832"/>
    <mergeCell ref="C833:F833"/>
    <mergeCell ref="C835:G835"/>
    <mergeCell ref="B761:E761"/>
    <mergeCell ref="B762:E762"/>
    <mergeCell ref="B748:B749"/>
    <mergeCell ref="B750:B751"/>
    <mergeCell ref="B756:C756"/>
    <mergeCell ref="B757:H757"/>
    <mergeCell ref="B759:E759"/>
    <mergeCell ref="B760:H760"/>
    <mergeCell ref="B740:E740"/>
    <mergeCell ref="B741:H741"/>
    <mergeCell ref="D743:E743"/>
    <mergeCell ref="D744:E744"/>
    <mergeCell ref="D745:E745"/>
    <mergeCell ref="B746:E746"/>
    <mergeCell ref="B730:D730"/>
    <mergeCell ref="B731:F731"/>
    <mergeCell ref="B734:F734"/>
    <mergeCell ref="B735:F735"/>
    <mergeCell ref="B736:F736"/>
    <mergeCell ref="B739:H739"/>
    <mergeCell ref="B719:F719"/>
    <mergeCell ref="B720:F720"/>
    <mergeCell ref="B722:F722"/>
    <mergeCell ref="B723:F723"/>
    <mergeCell ref="B724:F724"/>
    <mergeCell ref="B725:C725"/>
    <mergeCell ref="B715:G715"/>
    <mergeCell ref="B709:G709"/>
    <mergeCell ref="B710:G710"/>
    <mergeCell ref="B711:G711"/>
    <mergeCell ref="B712:G712"/>
    <mergeCell ref="B703:G703"/>
    <mergeCell ref="B704:G704"/>
    <mergeCell ref="B705:G705"/>
    <mergeCell ref="B708:G708"/>
    <mergeCell ref="B669:E669"/>
    <mergeCell ref="B698:E698"/>
    <mergeCell ref="B699:E699"/>
    <mergeCell ref="D700:E700"/>
    <mergeCell ref="B683:E683"/>
    <mergeCell ref="B684:E684"/>
    <mergeCell ref="B696:E696"/>
    <mergeCell ref="B697:E697"/>
    <mergeCell ref="B658:E658"/>
    <mergeCell ref="B659:E659"/>
    <mergeCell ref="B670:E670"/>
    <mergeCell ref="B671:E671"/>
    <mergeCell ref="B672:B673"/>
    <mergeCell ref="C672:D672"/>
    <mergeCell ref="E672:E673"/>
    <mergeCell ref="B660:B661"/>
    <mergeCell ref="C660:D660"/>
    <mergeCell ref="E660:E661"/>
    <mergeCell ref="B649:F649"/>
    <mergeCell ref="B650:F650"/>
    <mergeCell ref="B651:F651"/>
    <mergeCell ref="B652:F652"/>
    <mergeCell ref="B657:E657"/>
    <mergeCell ref="B648:F648"/>
    <mergeCell ref="B629:B630"/>
    <mergeCell ref="C629:E629"/>
    <mergeCell ref="B635:B636"/>
    <mergeCell ref="C635:E635"/>
    <mergeCell ref="B641:G641"/>
    <mergeCell ref="B644:G644"/>
    <mergeCell ref="B620:F620"/>
    <mergeCell ref="B622:B624"/>
    <mergeCell ref="C622:F622"/>
    <mergeCell ref="C623:E623"/>
    <mergeCell ref="F623:F624"/>
    <mergeCell ref="C617:D617"/>
    <mergeCell ref="C618:D618"/>
    <mergeCell ref="C616:D616"/>
    <mergeCell ref="B645:G645"/>
    <mergeCell ref="B557:E557"/>
    <mergeCell ref="B559:B560"/>
    <mergeCell ref="C559:D559"/>
    <mergeCell ref="E559:E560"/>
    <mergeCell ref="B614:H614"/>
    <mergeCell ref="B600:B602"/>
    <mergeCell ref="C600:F600"/>
    <mergeCell ref="G600:G602"/>
    <mergeCell ref="C601:E601"/>
    <mergeCell ref="F601:F602"/>
    <mergeCell ref="C593:D593"/>
    <mergeCell ref="E593:F593"/>
    <mergeCell ref="B609:G609"/>
    <mergeCell ref="C594:D594"/>
    <mergeCell ref="E594:F594"/>
    <mergeCell ref="C595:D595"/>
    <mergeCell ref="E595:F595"/>
    <mergeCell ref="C596:D596"/>
    <mergeCell ref="E596:F596"/>
    <mergeCell ref="B608:G608"/>
    <mergeCell ref="B492:C492"/>
    <mergeCell ref="D304:L304"/>
    <mergeCell ref="B451:D451"/>
    <mergeCell ref="B591:G591"/>
    <mergeCell ref="B598:G598"/>
    <mergeCell ref="B519:F519"/>
    <mergeCell ref="B547:F547"/>
    <mergeCell ref="C521:F521"/>
    <mergeCell ref="B520:F520"/>
    <mergeCell ref="B521:B522"/>
    <mergeCell ref="B527:F527"/>
    <mergeCell ref="B535:B536"/>
    <mergeCell ref="B528:B529"/>
    <mergeCell ref="C528:F528"/>
    <mergeCell ref="C535:F535"/>
    <mergeCell ref="B580:E580"/>
    <mergeCell ref="B587:E587"/>
    <mergeCell ref="B570:E570"/>
    <mergeCell ref="B571:E571"/>
    <mergeCell ref="B572:B573"/>
    <mergeCell ref="C572:D572"/>
    <mergeCell ref="E572:E573"/>
    <mergeCell ref="B534:F534"/>
    <mergeCell ref="B556:E556"/>
    <mergeCell ref="B840:E840"/>
    <mergeCell ref="B841:E841"/>
    <mergeCell ref="B842:E842"/>
    <mergeCell ref="B843:E843"/>
    <mergeCell ref="B846:E846"/>
    <mergeCell ref="B847:E847"/>
    <mergeCell ref="B848:E848"/>
    <mergeCell ref="B849:E849"/>
    <mergeCell ref="B850:E850"/>
    <mergeCell ref="B853:D853"/>
    <mergeCell ref="B854:D854"/>
    <mergeCell ref="B856:D856"/>
    <mergeCell ref="B858:D858"/>
    <mergeCell ref="B870:C870"/>
    <mergeCell ref="B872:C872"/>
    <mergeCell ref="B883:C883"/>
    <mergeCell ref="B885:D885"/>
    <mergeCell ref="B886:D886"/>
    <mergeCell ref="B887:D887"/>
    <mergeCell ref="B888:D888"/>
    <mergeCell ref="B889:D889"/>
    <mergeCell ref="B890:D890"/>
    <mergeCell ref="B891:D891"/>
    <mergeCell ref="B895:E895"/>
    <mergeCell ref="B896:E896"/>
    <mergeCell ref="B898:E898"/>
    <mergeCell ref="B899:E899"/>
    <mergeCell ref="B927:E927"/>
    <mergeCell ref="B928:C928"/>
    <mergeCell ref="B900:E900"/>
    <mergeCell ref="C902:E902"/>
    <mergeCell ref="C903:E903"/>
    <mergeCell ref="C904:E904"/>
    <mergeCell ref="C905:E905"/>
    <mergeCell ref="B910:C910"/>
    <mergeCell ref="B911:E911"/>
    <mergeCell ref="B912:E912"/>
    <mergeCell ref="B913:E913"/>
    <mergeCell ref="X275:Z275"/>
    <mergeCell ref="AA275:AA276"/>
    <mergeCell ref="M304:P304"/>
    <mergeCell ref="B943:E943"/>
    <mergeCell ref="B944:E944"/>
    <mergeCell ref="B945:E945"/>
    <mergeCell ref="B946:E946"/>
    <mergeCell ref="B947:E947"/>
    <mergeCell ref="B930:C930"/>
    <mergeCell ref="B932:E932"/>
    <mergeCell ref="B933:E933"/>
    <mergeCell ref="B934:E934"/>
    <mergeCell ref="B935:C935"/>
    <mergeCell ref="B914:E914"/>
    <mergeCell ref="B915:E915"/>
    <mergeCell ref="B916:E916"/>
    <mergeCell ref="B917:E917"/>
    <mergeCell ref="B918:E918"/>
    <mergeCell ref="B919:E919"/>
    <mergeCell ref="B936:C936"/>
    <mergeCell ref="B920:E920"/>
    <mergeCell ref="B923:E923"/>
    <mergeCell ref="B924:E924"/>
    <mergeCell ref="B926:E926"/>
    <mergeCell ref="C274:C276"/>
    <mergeCell ref="D274:D276"/>
    <mergeCell ref="C300:AG300"/>
    <mergeCell ref="C273:Y273"/>
    <mergeCell ref="B290:AH290"/>
    <mergeCell ref="B295:B297"/>
    <mergeCell ref="C295:C297"/>
    <mergeCell ref="D295:D297"/>
    <mergeCell ref="E295:R295"/>
    <mergeCell ref="S295:Z295"/>
    <mergeCell ref="AA295:AD295"/>
    <mergeCell ref="AE295:AG296"/>
    <mergeCell ref="E296:E297"/>
    <mergeCell ref="F296:F297"/>
    <mergeCell ref="G296:G297"/>
    <mergeCell ref="H296:I296"/>
    <mergeCell ref="J296:K296"/>
    <mergeCell ref="L296:M296"/>
    <mergeCell ref="N296:O296"/>
    <mergeCell ref="P296:R296"/>
    <mergeCell ref="AD296:AD297"/>
    <mergeCell ref="T275:T276"/>
    <mergeCell ref="U275:U276"/>
    <mergeCell ref="V275:W275"/>
    <mergeCell ref="H252:I252"/>
    <mergeCell ref="J252:K252"/>
    <mergeCell ref="C301:AG301"/>
    <mergeCell ref="C294:G294"/>
    <mergeCell ref="AC275:AC276"/>
    <mergeCell ref="AD275:AD276"/>
    <mergeCell ref="C286:AG286"/>
    <mergeCell ref="E275:E276"/>
    <mergeCell ref="F275:F276"/>
    <mergeCell ref="G275:G276"/>
    <mergeCell ref="H275:I275"/>
    <mergeCell ref="J275:K275"/>
    <mergeCell ref="L275:M275"/>
    <mergeCell ref="N275:O275"/>
    <mergeCell ref="P275:R275"/>
    <mergeCell ref="S275:S276"/>
    <mergeCell ref="S296:S297"/>
    <mergeCell ref="T296:T297"/>
    <mergeCell ref="U296:U297"/>
    <mergeCell ref="V296:W296"/>
    <mergeCell ref="X296:Z296"/>
    <mergeCell ref="AA296:AA297"/>
    <mergeCell ref="AB296:AB297"/>
    <mergeCell ref="AC296:AC297"/>
    <mergeCell ref="U235:U236"/>
    <mergeCell ref="V235:W235"/>
    <mergeCell ref="AB275:AB276"/>
    <mergeCell ref="C287:AG287"/>
    <mergeCell ref="AC252:AC253"/>
    <mergeCell ref="AD252:AD253"/>
    <mergeCell ref="B269:AH269"/>
    <mergeCell ref="B274:B276"/>
    <mergeCell ref="E274:R274"/>
    <mergeCell ref="S274:Z274"/>
    <mergeCell ref="AA274:AD274"/>
    <mergeCell ref="AE274:AG275"/>
    <mergeCell ref="C265:AG265"/>
    <mergeCell ref="C266:AG266"/>
    <mergeCell ref="B251:B253"/>
    <mergeCell ref="C251:C253"/>
    <mergeCell ref="D251:D253"/>
    <mergeCell ref="E251:R251"/>
    <mergeCell ref="S251:Z251"/>
    <mergeCell ref="AA251:AD251"/>
    <mergeCell ref="AE251:AG252"/>
    <mergeCell ref="E252:E253"/>
    <mergeCell ref="F252:F253"/>
    <mergeCell ref="G252:G253"/>
    <mergeCell ref="L252:M252"/>
    <mergeCell ref="N252:O252"/>
    <mergeCell ref="P252:R252"/>
    <mergeCell ref="S252:S253"/>
    <mergeCell ref="T252:T253"/>
    <mergeCell ref="U252:U253"/>
    <mergeCell ref="V252:W252"/>
    <mergeCell ref="X252:Z252"/>
    <mergeCell ref="AA252:AA253"/>
    <mergeCell ref="AB252:AB253"/>
    <mergeCell ref="C250:Z250"/>
    <mergeCell ref="C242:F242"/>
    <mergeCell ref="C243:F243"/>
    <mergeCell ref="B229:AH229"/>
    <mergeCell ref="C233:Z233"/>
    <mergeCell ref="B234:B236"/>
    <mergeCell ref="C234:C236"/>
    <mergeCell ref="D234:D236"/>
    <mergeCell ref="E234:R234"/>
    <mergeCell ref="S234:Z234"/>
    <mergeCell ref="AA234:AD234"/>
    <mergeCell ref="AE234:AG235"/>
    <mergeCell ref="E235:E236"/>
    <mergeCell ref="F235:F236"/>
    <mergeCell ref="G235:G236"/>
    <mergeCell ref="H235:I235"/>
    <mergeCell ref="B246:AH246"/>
    <mergeCell ref="AC235:AC236"/>
    <mergeCell ref="X235:Z235"/>
    <mergeCell ref="AA235:AA236"/>
    <mergeCell ref="AB235:AB236"/>
    <mergeCell ref="J235:K235"/>
    <mergeCell ref="L235:M235"/>
    <mergeCell ref="C160:F160"/>
    <mergeCell ref="C161:F161"/>
    <mergeCell ref="B96:AH96"/>
    <mergeCell ref="C99:E99"/>
    <mergeCell ref="C100:Z100"/>
    <mergeCell ref="B102:B104"/>
    <mergeCell ref="C102:C104"/>
    <mergeCell ref="V218:W218"/>
    <mergeCell ref="X218:Z218"/>
    <mergeCell ref="AA218:AA219"/>
    <mergeCell ref="AB218:AB219"/>
    <mergeCell ref="N218:O218"/>
    <mergeCell ref="T199:T200"/>
    <mergeCell ref="U199:U200"/>
    <mergeCell ref="V199:W199"/>
    <mergeCell ref="X199:Z199"/>
    <mergeCell ref="AA199:AA200"/>
    <mergeCell ref="AB199:AB200"/>
    <mergeCell ref="AC199:AC200"/>
    <mergeCell ref="AD199:AD200"/>
    <mergeCell ref="C209:AG209"/>
    <mergeCell ref="C195:E195"/>
    <mergeCell ref="C207:F207"/>
    <mergeCell ref="C208:F208"/>
    <mergeCell ref="C225:AG225"/>
    <mergeCell ref="C226:AG226"/>
    <mergeCell ref="AD235:AD236"/>
    <mergeCell ref="N235:O235"/>
    <mergeCell ref="P235:R235"/>
    <mergeCell ref="S235:S236"/>
    <mergeCell ref="T235:T236"/>
    <mergeCell ref="L22:M22"/>
    <mergeCell ref="N22:O22"/>
    <mergeCell ref="P138:R138"/>
    <mergeCell ref="S138:S139"/>
    <mergeCell ref="C162:AG162"/>
    <mergeCell ref="L103:M103"/>
    <mergeCell ref="E138:E139"/>
    <mergeCell ref="F138:F139"/>
    <mergeCell ref="G138:G139"/>
    <mergeCell ref="H138:I138"/>
    <mergeCell ref="N103:O103"/>
    <mergeCell ref="P103:R103"/>
    <mergeCell ref="S103:S104"/>
    <mergeCell ref="T103:T104"/>
    <mergeCell ref="U103:U104"/>
    <mergeCell ref="T138:T139"/>
    <mergeCell ref="U138:U139"/>
    <mergeCell ref="B212:AH212"/>
    <mergeCell ref="C216:Z216"/>
    <mergeCell ref="B217:B219"/>
    <mergeCell ref="C217:C219"/>
    <mergeCell ref="D217:D219"/>
    <mergeCell ref="E217:R217"/>
    <mergeCell ref="S217:Z217"/>
    <mergeCell ref="AA217:AD217"/>
    <mergeCell ref="AE217:AG218"/>
    <mergeCell ref="E218:E219"/>
    <mergeCell ref="F218:F219"/>
    <mergeCell ref="G218:G219"/>
    <mergeCell ref="H218:I218"/>
    <mergeCell ref="J218:K218"/>
    <mergeCell ref="L218:M218"/>
    <mergeCell ref="P218:R218"/>
    <mergeCell ref="S218:S219"/>
    <mergeCell ref="T218:T219"/>
    <mergeCell ref="U218:U219"/>
    <mergeCell ref="AC218:AC219"/>
    <mergeCell ref="AD218:AD219"/>
    <mergeCell ref="AC103:AC104"/>
    <mergeCell ref="AD103:AD104"/>
    <mergeCell ref="B131:AH131"/>
    <mergeCell ref="C134:E134"/>
    <mergeCell ref="V138:W138"/>
    <mergeCell ref="X138:Z138"/>
    <mergeCell ref="D102:D104"/>
    <mergeCell ref="E102:R102"/>
    <mergeCell ref="S102:Z102"/>
    <mergeCell ref="AA102:AD102"/>
    <mergeCell ref="AE102:AG103"/>
    <mergeCell ref="E103:E104"/>
    <mergeCell ref="F103:F104"/>
    <mergeCell ref="G103:G104"/>
    <mergeCell ref="H103:I103"/>
    <mergeCell ref="J103:K103"/>
    <mergeCell ref="AE137:AG138"/>
    <mergeCell ref="V103:W103"/>
    <mergeCell ref="X103:Z103"/>
    <mergeCell ref="AA103:AA104"/>
    <mergeCell ref="AB103:AB104"/>
    <mergeCell ref="B24:C24"/>
    <mergeCell ref="B26:C26"/>
    <mergeCell ref="D26:G26"/>
    <mergeCell ref="B28:C28"/>
    <mergeCell ref="D28:G28"/>
    <mergeCell ref="AA138:AA139"/>
    <mergeCell ref="D27:G27"/>
    <mergeCell ref="C135:Z135"/>
    <mergeCell ref="B137:B139"/>
    <mergeCell ref="C137:C139"/>
    <mergeCell ref="D137:D139"/>
    <mergeCell ref="E137:R137"/>
    <mergeCell ref="S137:Z137"/>
    <mergeCell ref="AA137:AD137"/>
    <mergeCell ref="C91:F91"/>
    <mergeCell ref="C92:F92"/>
    <mergeCell ref="B80:AH80"/>
    <mergeCell ref="C83:E83"/>
    <mergeCell ref="C84:Z84"/>
    <mergeCell ref="B86:B88"/>
    <mergeCell ref="H87:I87"/>
    <mergeCell ref="J138:K138"/>
    <mergeCell ref="L138:M138"/>
    <mergeCell ref="N138:O138"/>
  </mergeCells>
  <phoneticPr fontId="0" type="noConversion"/>
  <dataValidations count="21">
    <dataValidation type="decimal" operator="greaterThan" showInputMessage="1" showErrorMessage="1" sqref="W298:AD298 O298:Q298">
      <formula1>N299</formula1>
    </dataValidation>
    <dataValidation type="decimal" operator="greaterThan" allowBlank="1" showInputMessage="1" showErrorMessage="1" sqref="D298:M298">
      <formula1>D299</formula1>
    </dataValidation>
    <dataValidation type="decimal" operator="greaterThan" showInputMessage="1" showErrorMessage="1" sqref="AG298">
      <formula1>V299</formula1>
    </dataValidation>
    <dataValidation type="decimal" operator="greaterThan" showInputMessage="1" showErrorMessage="1" sqref="W263:AD263 W223:AD223 AG263 AG223 O223:U223 O263:U263 R254:U262 R298:U298 R277:U284 W205:AD205 AG205 O205:U205">
      <formula1>#REF!</formula1>
    </dataValidation>
    <dataValidation type="decimal" operator="greaterThan" allowBlank="1" showInputMessage="1" showErrorMessage="1" sqref="D223:M223 D281:M281 D257:M263 D205:M205">
      <formula1>#REF!</formula1>
    </dataValidation>
    <dataValidation type="date" operator="greaterThan" showInputMessage="1" showErrorMessage="1" sqref="C249:D249">
      <formula1>E302</formula1>
    </dataValidation>
    <dataValidation type="date" operator="greaterThan" showInputMessage="1" showErrorMessage="1" sqref="C293:D293">
      <formula1>E1146</formula1>
    </dataValidation>
    <dataValidation type="date" operator="greaterThan" showInputMessage="1" showErrorMessage="1" sqref="C272:D272">
      <formula1>E1161</formula1>
    </dataValidation>
    <dataValidation type="decimal" operator="greaterThan" allowBlank="1" showInputMessage="1" showErrorMessage="1" sqref="D277:M280">
      <formula1>D285</formula1>
    </dataValidation>
    <dataValidation type="decimal" operator="greaterThan" showInputMessage="1" showErrorMessage="1" sqref="W277:AD283 O277:Q283">
      <formula1>N285</formula1>
    </dataValidation>
    <dataValidation type="decimal" operator="greaterThan" showInputMessage="1" showErrorMessage="1" sqref="AG277:AG283">
      <formula1>V285</formula1>
    </dataValidation>
    <dataValidation type="date" operator="greaterThan" showInputMessage="1" showErrorMessage="1" sqref="C215:D215">
      <formula1>E264</formula1>
    </dataValidation>
    <dataValidation type="decimal" operator="greaterThan" showInputMessage="1" showErrorMessage="1" sqref="W284:AD284 O284:Q284">
      <formula1>N259</formula1>
    </dataValidation>
    <dataValidation type="decimal" operator="greaterThan" allowBlank="1" showInputMessage="1" showErrorMessage="1" sqref="D284:M284">
      <formula1>D259</formula1>
    </dataValidation>
    <dataValidation type="decimal" operator="greaterThan" showInputMessage="1" showErrorMessage="1" sqref="AG284">
      <formula1>V259</formula1>
    </dataValidation>
    <dataValidation type="decimal" operator="greaterThan" allowBlank="1" showInputMessage="1" showErrorMessage="1" sqref="D254:M256">
      <formula1>D264</formula1>
    </dataValidation>
    <dataValidation type="decimal" operator="greaterThan" allowBlank="1" showInputMessage="1" showErrorMessage="1" sqref="D282:M283">
      <formula1>D246</formula1>
    </dataValidation>
    <dataValidation type="decimal" operator="greaterThan" showInputMessage="1" showErrorMessage="1" sqref="W254:AD262 O254:Q262">
      <formula1>N264</formula1>
    </dataValidation>
    <dataValidation type="decimal" operator="greaterThan" showInputMessage="1" showErrorMessage="1" sqref="AG254:AG262">
      <formula1>V264</formula1>
    </dataValidation>
    <dataValidation type="date" operator="greaterThan" showInputMessage="1" showErrorMessage="1" sqref="C232:D232">
      <formula1>#REF!</formula1>
    </dataValidation>
    <dataValidation type="date" operator="greaterThan" allowBlank="1" showInputMessage="1" showErrorMessage="1" sqref="D16:D17">
      <formula1>#REF!</formula1>
    </dataValidation>
  </dataValidations>
  <pageMargins left="0.21" right="0.19685039370078741" top="0.31496062992125984" bottom="0.27559055118110237" header="0" footer="0"/>
  <pageSetup paperSize="9" scale="6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14999847407452621"/>
  </sheetPr>
  <dimension ref="A1:AH327"/>
  <sheetViews>
    <sheetView zoomScaleNormal="100" workbookViewId="0">
      <selection activeCell="J1" sqref="J1"/>
    </sheetView>
  </sheetViews>
  <sheetFormatPr baseColWidth="10" defaultRowHeight="12"/>
  <cols>
    <col min="1" max="1" width="3" style="76" customWidth="1"/>
    <col min="2" max="2" width="42.28515625" style="76" customWidth="1"/>
    <col min="3" max="3" width="40" style="76" customWidth="1"/>
    <col min="4" max="4" width="19.140625" style="76" customWidth="1"/>
    <col min="5" max="5" width="20.42578125" style="76" customWidth="1"/>
    <col min="6" max="6" width="11.7109375" style="76" customWidth="1"/>
    <col min="7" max="13" width="11.42578125" style="77"/>
    <col min="14" max="14" width="14.42578125" style="77" customWidth="1"/>
    <col min="15" max="21" width="11.42578125" style="77"/>
    <col min="22" max="22" width="13.85546875" style="76" customWidth="1"/>
    <col min="23" max="16384" width="11.42578125" style="76"/>
  </cols>
  <sheetData>
    <row r="1" spans="1:34">
      <c r="A1" s="758"/>
      <c r="B1" s="758"/>
      <c r="C1" s="758"/>
      <c r="D1" s="758"/>
      <c r="E1" s="758"/>
      <c r="F1" s="759"/>
      <c r="G1" s="759"/>
      <c r="H1" s="759"/>
      <c r="I1" s="759"/>
      <c r="J1" s="759"/>
      <c r="K1" s="759"/>
    </row>
    <row r="2" spans="1:34" ht="18">
      <c r="A2" s="384" t="s">
        <v>2841</v>
      </c>
      <c r="B2" s="758"/>
      <c r="C2" s="758"/>
      <c r="D2" s="758"/>
      <c r="E2" s="758"/>
      <c r="F2" s="758"/>
      <c r="G2" s="758"/>
      <c r="H2" s="758"/>
      <c r="I2" s="758"/>
      <c r="J2" s="758"/>
      <c r="K2" s="758"/>
    </row>
    <row r="3" spans="1:34" ht="14.25">
      <c r="A3" s="383" t="s">
        <v>2846</v>
      </c>
      <c r="B3" s="758"/>
      <c r="C3" s="758"/>
      <c r="D3" s="758"/>
      <c r="E3" s="758"/>
      <c r="F3" s="758"/>
      <c r="G3" s="758"/>
      <c r="H3" s="758"/>
      <c r="I3" s="758"/>
      <c r="J3" s="758"/>
      <c r="K3" s="758"/>
    </row>
    <row r="4" spans="1:34" ht="14.25">
      <c r="A4" s="380"/>
      <c r="B4" s="758"/>
      <c r="C4" s="758"/>
      <c r="D4" s="758"/>
      <c r="E4" s="758"/>
      <c r="F4" s="758"/>
      <c r="G4" s="758"/>
      <c r="H4" s="758"/>
      <c r="I4" s="758"/>
      <c r="J4" s="758"/>
      <c r="K4" s="758"/>
    </row>
    <row r="5" spans="1:34" ht="14.25">
      <c r="A5" s="380"/>
      <c r="B5" s="758"/>
      <c r="C5" s="758"/>
      <c r="D5" s="758"/>
      <c r="E5" s="758"/>
      <c r="F5" s="758"/>
      <c r="G5" s="758"/>
      <c r="H5" s="758"/>
      <c r="I5" s="758"/>
      <c r="J5" s="758"/>
      <c r="K5" s="758"/>
    </row>
    <row r="6" spans="1:34" ht="14.25">
      <c r="A6" s="380"/>
      <c r="B6" s="758"/>
      <c r="C6" s="758"/>
      <c r="D6" s="758"/>
      <c r="E6" s="758"/>
      <c r="F6" s="758"/>
      <c r="G6" s="758"/>
      <c r="H6" s="758"/>
      <c r="I6" s="758"/>
      <c r="J6" s="758"/>
      <c r="K6" s="758"/>
    </row>
    <row r="7" spans="1:34" ht="14.25">
      <c r="A7" s="380"/>
      <c r="B7" s="758"/>
      <c r="C7" s="758"/>
      <c r="D7" s="758"/>
      <c r="E7" s="758"/>
      <c r="F7" s="758"/>
      <c r="G7" s="758"/>
      <c r="H7" s="758"/>
      <c r="I7" s="758"/>
      <c r="J7" s="758"/>
      <c r="K7" s="758"/>
    </row>
    <row r="8" spans="1:34" ht="14.25">
      <c r="A8" s="383" t="str">
        <f>+Inicio!B8</f>
        <v xml:space="preserve">      Fecha de publicación: Febrero de 2014</v>
      </c>
      <c r="B8" s="758"/>
      <c r="C8" s="758"/>
      <c r="D8" s="758"/>
      <c r="E8" s="758"/>
      <c r="F8" s="758"/>
      <c r="G8" s="758"/>
      <c r="H8" s="758"/>
      <c r="I8" s="758"/>
      <c r="J8" s="758"/>
      <c r="K8" s="758"/>
    </row>
    <row r="9" spans="1:34" ht="16.5" customHeight="1">
      <c r="A9" s="758"/>
      <c r="B9" s="758"/>
      <c r="C9" s="758"/>
      <c r="D9" s="759"/>
      <c r="E9" s="758"/>
      <c r="F9" s="758"/>
      <c r="G9" s="758"/>
      <c r="H9" s="758"/>
      <c r="I9" s="758"/>
      <c r="J9" s="758"/>
      <c r="K9" s="758"/>
    </row>
    <row r="10" spans="1:34" ht="16.5" customHeight="1">
      <c r="A10" s="758"/>
      <c r="B10" s="758"/>
      <c r="C10" s="758"/>
      <c r="D10" s="758"/>
      <c r="E10" s="758"/>
      <c r="F10" s="758"/>
      <c r="G10" s="758"/>
      <c r="H10" s="758"/>
      <c r="I10" s="758"/>
      <c r="J10" s="758"/>
      <c r="K10" s="758"/>
    </row>
    <row r="11" spans="1:34" ht="16.5" customHeight="1">
      <c r="A11" s="760"/>
      <c r="B11" s="760"/>
      <c r="C11" s="760"/>
      <c r="D11" s="760"/>
      <c r="E11" s="760"/>
      <c r="F11" s="760"/>
      <c r="G11" s="760"/>
      <c r="H11" s="760"/>
      <c r="I11" s="760"/>
      <c r="J11" s="760"/>
      <c r="K11" s="760"/>
    </row>
    <row r="12" spans="1:34" s="1251" customFormat="1" ht="16.5" customHeight="1" thickBot="1">
      <c r="G12" s="1252"/>
      <c r="H12" s="1252"/>
      <c r="I12" s="1252"/>
      <c r="J12" s="1252"/>
      <c r="K12" s="1252"/>
      <c r="L12" s="1252"/>
      <c r="M12" s="1252"/>
      <c r="N12" s="1252"/>
      <c r="O12" s="1252"/>
      <c r="P12" s="1252"/>
      <c r="Q12" s="1252"/>
      <c r="R12" s="1252"/>
      <c r="S12" s="1252"/>
      <c r="T12" s="1252"/>
      <c r="U12" s="1252"/>
    </row>
    <row r="13" spans="1:34" s="1251" customFormat="1" ht="16.5" customHeight="1">
      <c r="B13" s="1912" t="s">
        <v>2857</v>
      </c>
      <c r="C13" s="1913"/>
      <c r="D13" s="1913"/>
      <c r="E13" s="1913"/>
      <c r="F13" s="1913"/>
      <c r="G13" s="1913"/>
      <c r="H13" s="1913"/>
      <c r="I13" s="1913"/>
      <c r="J13" s="1913"/>
      <c r="K13" s="1913"/>
      <c r="L13" s="1913"/>
      <c r="M13" s="1913"/>
      <c r="N13" s="1913"/>
      <c r="O13" s="1913"/>
      <c r="P13" s="1913"/>
      <c r="Q13" s="1913"/>
      <c r="R13" s="1913"/>
      <c r="S13" s="1913"/>
      <c r="T13" s="1913"/>
      <c r="U13" s="1913"/>
      <c r="V13" s="1913"/>
      <c r="W13" s="1913"/>
      <c r="X13" s="1913"/>
      <c r="Y13" s="1913"/>
      <c r="Z13" s="1913"/>
      <c r="AA13" s="1913"/>
      <c r="AB13" s="1913"/>
      <c r="AC13" s="1913"/>
      <c r="AD13" s="1913"/>
      <c r="AE13" s="1913"/>
      <c r="AF13" s="1913"/>
      <c r="AG13" s="1913"/>
      <c r="AH13" s="1914"/>
    </row>
    <row r="14" spans="1:34" s="1251" customFormat="1" ht="16.5" customHeight="1">
      <c r="B14" s="1181"/>
      <c r="C14" s="1182"/>
      <c r="D14" s="1183"/>
      <c r="E14" s="1183"/>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7"/>
      <c r="AG14" s="457"/>
      <c r="AH14" s="1089"/>
    </row>
    <row r="15" spans="1:34" s="1251" customFormat="1" ht="16.5" customHeight="1">
      <c r="B15" s="1184" t="s">
        <v>2858</v>
      </c>
      <c r="C15" s="1185" t="s">
        <v>224</v>
      </c>
      <c r="D15" s="1185"/>
      <c r="E15" s="457"/>
      <c r="F15" s="457"/>
      <c r="G15" s="457"/>
      <c r="H15" s="457"/>
      <c r="I15" s="1186"/>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1089"/>
    </row>
    <row r="16" spans="1:34" s="1251" customFormat="1" ht="16.5" customHeight="1" thickBot="1">
      <c r="B16" s="1184" t="s">
        <v>2860</v>
      </c>
      <c r="C16" s="1924">
        <v>41534</v>
      </c>
      <c r="D16" s="1507"/>
      <c r="E16" s="1507"/>
      <c r="F16" s="457"/>
      <c r="G16" s="457"/>
      <c r="H16" s="457"/>
      <c r="I16" s="1186"/>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1089"/>
    </row>
    <row r="17" spans="2:34" s="1251" customFormat="1" ht="16.5" customHeight="1" thickBot="1">
      <c r="B17" s="1184" t="s">
        <v>2861</v>
      </c>
      <c r="C17" s="1915" t="s">
        <v>3119</v>
      </c>
      <c r="D17" s="1916"/>
      <c r="E17" s="1916"/>
      <c r="F17" s="1916"/>
      <c r="G17" s="1916"/>
      <c r="H17" s="1916"/>
      <c r="I17" s="1916"/>
      <c r="J17" s="1916"/>
      <c r="K17" s="1916"/>
      <c r="L17" s="1916"/>
      <c r="M17" s="1916"/>
      <c r="N17" s="1916"/>
      <c r="O17" s="1916"/>
      <c r="P17" s="1916"/>
      <c r="Q17" s="1916"/>
      <c r="R17" s="1916"/>
      <c r="S17" s="1916"/>
      <c r="T17" s="1916"/>
      <c r="U17" s="1916"/>
      <c r="V17" s="1916"/>
      <c r="W17" s="1916"/>
      <c r="X17" s="1916"/>
      <c r="Y17" s="1916"/>
      <c r="Z17" s="1916"/>
      <c r="AA17" s="1916"/>
      <c r="AB17" s="1916"/>
      <c r="AC17" s="1916"/>
      <c r="AD17" s="1916"/>
      <c r="AE17" s="1916"/>
      <c r="AF17" s="1916"/>
      <c r="AG17" s="1917"/>
      <c r="AH17" s="1089"/>
    </row>
    <row r="18" spans="2:34" s="1251" customFormat="1" ht="16.5" customHeight="1" thickBot="1">
      <c r="B18" s="1181"/>
      <c r="C18" s="1918"/>
      <c r="D18" s="1918"/>
      <c r="E18" s="1918"/>
      <c r="F18" s="1918"/>
      <c r="G18" s="1918"/>
      <c r="H18" s="1918"/>
      <c r="I18" s="1918"/>
      <c r="J18" s="1918"/>
      <c r="K18" s="1918"/>
      <c r="L18" s="1918"/>
      <c r="M18" s="1918"/>
      <c r="N18" s="1918"/>
      <c r="O18" s="1918"/>
      <c r="P18" s="1918"/>
      <c r="Q18" s="1918"/>
      <c r="R18" s="1918"/>
      <c r="S18" s="1918"/>
      <c r="T18" s="1918"/>
      <c r="U18" s="1918"/>
      <c r="V18" s="1918"/>
      <c r="W18" s="1918"/>
      <c r="X18" s="457"/>
      <c r="Y18" s="457"/>
      <c r="Z18" s="457"/>
      <c r="AA18" s="457"/>
      <c r="AB18" s="457"/>
      <c r="AC18" s="457"/>
      <c r="AD18" s="457"/>
      <c r="AE18" s="457"/>
      <c r="AF18" s="457"/>
      <c r="AG18" s="457"/>
      <c r="AH18" s="1089"/>
    </row>
    <row r="19" spans="2:34" s="1251" customFormat="1" ht="18.75" customHeight="1" thickBot="1">
      <c r="B19" s="1511" t="s">
        <v>2862</v>
      </c>
      <c r="C19" s="1516" t="s">
        <v>2863</v>
      </c>
      <c r="D19" s="1511" t="s">
        <v>2864</v>
      </c>
      <c r="E19" s="1518" t="s">
        <v>2865</v>
      </c>
      <c r="F19" s="1519"/>
      <c r="G19" s="1519"/>
      <c r="H19" s="1519"/>
      <c r="I19" s="1519"/>
      <c r="J19" s="1519"/>
      <c r="K19" s="1519"/>
      <c r="L19" s="1519"/>
      <c r="M19" s="1519"/>
      <c r="N19" s="1519"/>
      <c r="O19" s="1519"/>
      <c r="P19" s="1519"/>
      <c r="Q19" s="1519"/>
      <c r="R19" s="1520"/>
      <c r="S19" s="1919" t="s">
        <v>2866</v>
      </c>
      <c r="T19" s="1920"/>
      <c r="U19" s="1920"/>
      <c r="V19" s="1920"/>
      <c r="W19" s="1920"/>
      <c r="X19" s="1920"/>
      <c r="Y19" s="1920"/>
      <c r="Z19" s="1921"/>
      <c r="AA19" s="1518" t="s">
        <v>2867</v>
      </c>
      <c r="AB19" s="1519"/>
      <c r="AC19" s="1519"/>
      <c r="AD19" s="1520"/>
      <c r="AE19" s="1533" t="s">
        <v>2868</v>
      </c>
      <c r="AF19" s="1534"/>
      <c r="AG19" s="1535"/>
      <c r="AH19" s="1089"/>
    </row>
    <row r="20" spans="2:34" s="1251" customFormat="1" ht="30.75" customHeight="1" thickBot="1">
      <c r="B20" s="1512"/>
      <c r="C20" s="1517"/>
      <c r="D20" s="1512"/>
      <c r="E20" s="1511" t="s">
        <v>2869</v>
      </c>
      <c r="F20" s="1922" t="s">
        <v>2870</v>
      </c>
      <c r="G20" s="1922" t="s">
        <v>2871</v>
      </c>
      <c r="H20" s="1919" t="s">
        <v>2872</v>
      </c>
      <c r="I20" s="1921"/>
      <c r="J20" s="1919" t="s">
        <v>2873</v>
      </c>
      <c r="K20" s="1921"/>
      <c r="L20" s="1919" t="s">
        <v>2874</v>
      </c>
      <c r="M20" s="1921"/>
      <c r="N20" s="1926" t="s">
        <v>2875</v>
      </c>
      <c r="O20" s="1927"/>
      <c r="P20" s="1920" t="s">
        <v>2876</v>
      </c>
      <c r="Q20" s="1920"/>
      <c r="R20" s="1921"/>
      <c r="S20" s="1922" t="s">
        <v>2872</v>
      </c>
      <c r="T20" s="1922" t="s">
        <v>2873</v>
      </c>
      <c r="U20" s="1922" t="s">
        <v>2874</v>
      </c>
      <c r="V20" s="1920" t="s">
        <v>2875</v>
      </c>
      <c r="W20" s="1920"/>
      <c r="X20" s="1919" t="s">
        <v>2876</v>
      </c>
      <c r="Y20" s="1920"/>
      <c r="Z20" s="1921"/>
      <c r="AA20" s="1511" t="s">
        <v>2869</v>
      </c>
      <c r="AB20" s="1511" t="s">
        <v>2877</v>
      </c>
      <c r="AC20" s="1511" t="s">
        <v>2878</v>
      </c>
      <c r="AD20" s="1511" t="s">
        <v>2879</v>
      </c>
      <c r="AE20" s="1536"/>
      <c r="AF20" s="1537"/>
      <c r="AG20" s="1538"/>
      <c r="AH20" s="1089"/>
    </row>
    <row r="21" spans="2:34" s="1251" customFormat="1" ht="21" customHeight="1" thickBot="1">
      <c r="B21" s="1512"/>
      <c r="C21" s="1517"/>
      <c r="D21" s="1512"/>
      <c r="E21" s="1512"/>
      <c r="F21" s="1923"/>
      <c r="G21" s="1923"/>
      <c r="H21" s="1291" t="s">
        <v>2880</v>
      </c>
      <c r="I21" s="1291" t="s">
        <v>2881</v>
      </c>
      <c r="J21" s="1291" t="s">
        <v>2880</v>
      </c>
      <c r="K21" s="1291" t="s">
        <v>2881</v>
      </c>
      <c r="L21" s="1291" t="s">
        <v>2880</v>
      </c>
      <c r="M21" s="1291" t="s">
        <v>2881</v>
      </c>
      <c r="N21" s="1289" t="s">
        <v>306</v>
      </c>
      <c r="O21" s="1218" t="s">
        <v>2882</v>
      </c>
      <c r="P21" s="1220" t="s">
        <v>2883</v>
      </c>
      <c r="Q21" s="1218" t="s">
        <v>2884</v>
      </c>
      <c r="R21" s="1218" t="s">
        <v>2885</v>
      </c>
      <c r="S21" s="1923"/>
      <c r="T21" s="1923"/>
      <c r="U21" s="1923"/>
      <c r="V21" s="1290" t="s">
        <v>306</v>
      </c>
      <c r="W21" s="1223" t="s">
        <v>2882</v>
      </c>
      <c r="X21" s="1218" t="s">
        <v>2883</v>
      </c>
      <c r="Y21" s="1219" t="s">
        <v>2884</v>
      </c>
      <c r="Z21" s="1218" t="s">
        <v>2885</v>
      </c>
      <c r="AA21" s="1512"/>
      <c r="AB21" s="1512"/>
      <c r="AC21" s="1512"/>
      <c r="AD21" s="1512"/>
      <c r="AE21" s="1283" t="s">
        <v>307</v>
      </c>
      <c r="AF21" s="1283" t="s">
        <v>2886</v>
      </c>
      <c r="AG21" s="1283" t="s">
        <v>2887</v>
      </c>
      <c r="AH21" s="1089"/>
    </row>
    <row r="22" spans="2:34" s="1251" customFormat="1" ht="16.5" customHeight="1">
      <c r="B22" s="1298" t="s">
        <v>224</v>
      </c>
      <c r="C22" s="1299"/>
      <c r="D22" s="1300"/>
      <c r="E22" s="1300"/>
      <c r="F22" s="1301"/>
      <c r="G22" s="1301"/>
      <c r="H22" s="1301"/>
      <c r="I22" s="1301"/>
      <c r="J22" s="1301"/>
      <c r="K22" s="1301"/>
      <c r="L22" s="1301"/>
      <c r="M22" s="1301"/>
      <c r="N22" s="1302" t="s">
        <v>3120</v>
      </c>
      <c r="O22" s="1303">
        <v>0.5</v>
      </c>
      <c r="P22" s="1304"/>
      <c r="Q22" s="1304"/>
      <c r="R22" s="1304"/>
      <c r="S22" s="1301"/>
      <c r="T22" s="1301"/>
      <c r="U22" s="1301"/>
      <c r="V22" s="1302" t="s">
        <v>3120</v>
      </c>
      <c r="W22" s="1303">
        <v>0.5</v>
      </c>
      <c r="X22" s="1304"/>
      <c r="Y22" s="1304"/>
      <c r="Z22" s="1304"/>
      <c r="AA22" s="1300"/>
      <c r="AB22" s="1300"/>
      <c r="AC22" s="1300"/>
      <c r="AD22" s="1300"/>
      <c r="AE22" s="1300"/>
      <c r="AF22" s="1300"/>
      <c r="AG22" s="1305"/>
      <c r="AH22" s="1089"/>
    </row>
    <row r="23" spans="2:34" s="1251" customFormat="1" ht="16.5" customHeight="1">
      <c r="B23" s="1306" t="s">
        <v>224</v>
      </c>
      <c r="C23" s="1307"/>
      <c r="D23" s="1308"/>
      <c r="E23" s="1308"/>
      <c r="F23" s="1309"/>
      <c r="G23" s="1309"/>
      <c r="H23" s="1309"/>
      <c r="I23" s="1309"/>
      <c r="J23" s="1309"/>
      <c r="K23" s="1309"/>
      <c r="L23" s="1309"/>
      <c r="M23" s="1309"/>
      <c r="N23" s="1310" t="s">
        <v>3121</v>
      </c>
      <c r="O23" s="1311">
        <v>0.7</v>
      </c>
      <c r="P23" s="1312"/>
      <c r="Q23" s="1312"/>
      <c r="R23" s="1312"/>
      <c r="S23" s="1309"/>
      <c r="T23" s="1309"/>
      <c r="U23" s="1309"/>
      <c r="V23" s="1310" t="s">
        <v>3121</v>
      </c>
      <c r="W23" s="1311">
        <v>0.7</v>
      </c>
      <c r="X23" s="1312"/>
      <c r="Y23" s="1312"/>
      <c r="Z23" s="1312"/>
      <c r="AA23" s="1308"/>
      <c r="AB23" s="1308"/>
      <c r="AC23" s="1308"/>
      <c r="AD23" s="1308"/>
      <c r="AE23" s="1308"/>
      <c r="AF23" s="1308"/>
      <c r="AG23" s="1313"/>
      <c r="AH23" s="1089"/>
    </row>
    <row r="24" spans="2:34" s="1251" customFormat="1" ht="16.5" customHeight="1">
      <c r="B24" s="1306" t="s">
        <v>224</v>
      </c>
      <c r="C24" s="1307"/>
      <c r="D24" s="1308"/>
      <c r="E24" s="1308"/>
      <c r="F24" s="1309"/>
      <c r="G24" s="1309"/>
      <c r="H24" s="1309"/>
      <c r="I24" s="1309"/>
      <c r="J24" s="1309"/>
      <c r="K24" s="1309"/>
      <c r="L24" s="1309"/>
      <c r="M24" s="1309"/>
      <c r="N24" s="1310" t="s">
        <v>3122</v>
      </c>
      <c r="O24" s="1311">
        <v>0.5</v>
      </c>
      <c r="P24" s="1312"/>
      <c r="Q24" s="1312"/>
      <c r="R24" s="1312"/>
      <c r="S24" s="1309"/>
      <c r="T24" s="1309"/>
      <c r="U24" s="1309"/>
      <c r="V24" s="1310" t="s">
        <v>3122</v>
      </c>
      <c r="W24" s="1311">
        <v>0.5</v>
      </c>
      <c r="X24" s="1312"/>
      <c r="Y24" s="1312"/>
      <c r="Z24" s="1312"/>
      <c r="AA24" s="1308"/>
      <c r="AB24" s="1308"/>
      <c r="AC24" s="1308"/>
      <c r="AD24" s="1308"/>
      <c r="AE24" s="1308"/>
      <c r="AF24" s="1308"/>
      <c r="AG24" s="1313"/>
      <c r="AH24" s="1089"/>
    </row>
    <row r="25" spans="2:34" s="1251" customFormat="1" ht="16.5" customHeight="1">
      <c r="B25" s="1306" t="s">
        <v>224</v>
      </c>
      <c r="C25" s="1307"/>
      <c r="D25" s="1308"/>
      <c r="E25" s="1308"/>
      <c r="F25" s="1309"/>
      <c r="G25" s="1309"/>
      <c r="H25" s="1309"/>
      <c r="I25" s="1309"/>
      <c r="J25" s="1309"/>
      <c r="K25" s="1309"/>
      <c r="L25" s="1309"/>
      <c r="M25" s="1309"/>
      <c r="N25" s="1310" t="s">
        <v>3123</v>
      </c>
      <c r="O25" s="1311">
        <v>1.8</v>
      </c>
      <c r="P25" s="1312"/>
      <c r="Q25" s="1312"/>
      <c r="R25" s="1312"/>
      <c r="S25" s="1309"/>
      <c r="T25" s="1309"/>
      <c r="U25" s="1309"/>
      <c r="V25" s="1310" t="s">
        <v>3123</v>
      </c>
      <c r="W25" s="1311">
        <v>1.8</v>
      </c>
      <c r="X25" s="1312"/>
      <c r="Y25" s="1312"/>
      <c r="Z25" s="1312"/>
      <c r="AA25" s="1308"/>
      <c r="AB25" s="1308"/>
      <c r="AC25" s="1308"/>
      <c r="AD25" s="1308"/>
      <c r="AE25" s="1308"/>
      <c r="AF25" s="1308"/>
      <c r="AG25" s="1313"/>
      <c r="AH25" s="1089"/>
    </row>
    <row r="26" spans="2:34" s="1251" customFormat="1" ht="16.5" customHeight="1">
      <c r="B26" s="1306" t="s">
        <v>224</v>
      </c>
      <c r="C26" s="1307"/>
      <c r="D26" s="1308"/>
      <c r="E26" s="1308"/>
      <c r="F26" s="1309"/>
      <c r="G26" s="1309"/>
      <c r="H26" s="1309"/>
      <c r="I26" s="1309"/>
      <c r="J26" s="1309"/>
      <c r="K26" s="1309"/>
      <c r="L26" s="1309"/>
      <c r="M26" s="1309"/>
      <c r="N26" s="1310" t="s">
        <v>316</v>
      </c>
      <c r="O26" s="1311">
        <v>0.4</v>
      </c>
      <c r="P26" s="1312"/>
      <c r="Q26" s="1312"/>
      <c r="R26" s="1312"/>
      <c r="S26" s="1309"/>
      <c r="T26" s="1309"/>
      <c r="U26" s="1309"/>
      <c r="V26" s="1310" t="s">
        <v>316</v>
      </c>
      <c r="W26" s="1311">
        <v>0.4</v>
      </c>
      <c r="X26" s="1312"/>
      <c r="Y26" s="1312"/>
      <c r="Z26" s="1312"/>
      <c r="AA26" s="1308"/>
      <c r="AB26" s="1308"/>
      <c r="AC26" s="1308"/>
      <c r="AD26" s="1308"/>
      <c r="AE26" s="1308"/>
      <c r="AF26" s="1308"/>
      <c r="AG26" s="1313"/>
      <c r="AH26" s="1089"/>
    </row>
    <row r="27" spans="2:34" s="1251" customFormat="1" ht="16.5" customHeight="1">
      <c r="B27" s="1306" t="s">
        <v>224</v>
      </c>
      <c r="C27" s="1307"/>
      <c r="D27" s="1308"/>
      <c r="E27" s="1308"/>
      <c r="F27" s="1309"/>
      <c r="G27" s="1309"/>
      <c r="H27" s="1309"/>
      <c r="I27" s="1309"/>
      <c r="J27" s="1309"/>
      <c r="K27" s="1309"/>
      <c r="L27" s="1309"/>
      <c r="M27" s="1309"/>
      <c r="N27" s="1310" t="s">
        <v>3124</v>
      </c>
      <c r="O27" s="1311">
        <v>0.7</v>
      </c>
      <c r="P27" s="1312"/>
      <c r="Q27" s="1312"/>
      <c r="R27" s="1312"/>
      <c r="S27" s="1309"/>
      <c r="T27" s="1309"/>
      <c r="U27" s="1309"/>
      <c r="V27" s="1310" t="s">
        <v>3124</v>
      </c>
      <c r="W27" s="1311">
        <v>0.7</v>
      </c>
      <c r="X27" s="1312"/>
      <c r="Y27" s="1312"/>
      <c r="Z27" s="1312"/>
      <c r="AA27" s="1308"/>
      <c r="AB27" s="1308"/>
      <c r="AC27" s="1308"/>
      <c r="AD27" s="1308"/>
      <c r="AE27" s="1308"/>
      <c r="AF27" s="1308"/>
      <c r="AG27" s="1313"/>
      <c r="AH27" s="1089"/>
    </row>
    <row r="28" spans="2:34" s="1251" customFormat="1" ht="16.5" customHeight="1">
      <c r="B28" s="1306" t="s">
        <v>224</v>
      </c>
      <c r="C28" s="1307"/>
      <c r="D28" s="1308"/>
      <c r="E28" s="1308"/>
      <c r="F28" s="1309"/>
      <c r="G28" s="1309"/>
      <c r="H28" s="1309"/>
      <c r="I28" s="1309"/>
      <c r="J28" s="1309"/>
      <c r="K28" s="1309"/>
      <c r="L28" s="1309"/>
      <c r="M28" s="1309"/>
      <c r="N28" s="1310" t="s">
        <v>3125</v>
      </c>
      <c r="O28" s="1311">
        <v>18</v>
      </c>
      <c r="P28" s="1312"/>
      <c r="Q28" s="1312"/>
      <c r="R28" s="1312"/>
      <c r="S28" s="1309"/>
      <c r="T28" s="1309"/>
      <c r="U28" s="1309"/>
      <c r="V28" s="1310" t="s">
        <v>3125</v>
      </c>
      <c r="W28" s="1311">
        <v>18</v>
      </c>
      <c r="X28" s="1312"/>
      <c r="Y28" s="1312"/>
      <c r="Z28" s="1312"/>
      <c r="AA28" s="1308"/>
      <c r="AB28" s="1308"/>
      <c r="AC28" s="1308"/>
      <c r="AD28" s="1308"/>
      <c r="AE28" s="1308"/>
      <c r="AF28" s="1308"/>
      <c r="AG28" s="1313"/>
      <c r="AH28" s="1089"/>
    </row>
    <row r="29" spans="2:34" s="1251" customFormat="1" ht="16.5" customHeight="1">
      <c r="B29" s="1306" t="s">
        <v>224</v>
      </c>
      <c r="C29" s="1307"/>
      <c r="D29" s="1308"/>
      <c r="E29" s="1308"/>
      <c r="F29" s="1309"/>
      <c r="G29" s="1309"/>
      <c r="H29" s="1309"/>
      <c r="I29" s="1309"/>
      <c r="J29" s="1309"/>
      <c r="K29" s="1309"/>
      <c r="L29" s="1309"/>
      <c r="M29" s="1309"/>
      <c r="N29" s="1310" t="s">
        <v>3126</v>
      </c>
      <c r="O29" s="1311">
        <v>1.8</v>
      </c>
      <c r="P29" s="1312"/>
      <c r="Q29" s="1312"/>
      <c r="R29" s="1312"/>
      <c r="S29" s="1309"/>
      <c r="T29" s="1309"/>
      <c r="U29" s="1309"/>
      <c r="V29" s="1310" t="s">
        <v>3126</v>
      </c>
      <c r="W29" s="1311">
        <v>1.8</v>
      </c>
      <c r="X29" s="1312"/>
      <c r="Y29" s="1312"/>
      <c r="Z29" s="1312"/>
      <c r="AA29" s="1308"/>
      <c r="AB29" s="1308"/>
      <c r="AC29" s="1308"/>
      <c r="AD29" s="1308"/>
      <c r="AE29" s="1308"/>
      <c r="AF29" s="1308"/>
      <c r="AG29" s="1313"/>
      <c r="AH29" s="1089"/>
    </row>
    <row r="30" spans="2:34" s="1251" customFormat="1" ht="16.5" customHeight="1">
      <c r="B30" s="1306" t="s">
        <v>224</v>
      </c>
      <c r="C30" s="1307"/>
      <c r="D30" s="1308"/>
      <c r="E30" s="1308"/>
      <c r="F30" s="1309"/>
      <c r="G30" s="1309"/>
      <c r="H30" s="1309"/>
      <c r="I30" s="1309"/>
      <c r="J30" s="1309"/>
      <c r="K30" s="1309"/>
      <c r="L30" s="1309"/>
      <c r="M30" s="1309"/>
      <c r="N30" s="1162" t="s">
        <v>705</v>
      </c>
      <c r="O30" s="1142">
        <v>0.3</v>
      </c>
      <c r="P30" s="1312"/>
      <c r="Q30" s="1312"/>
      <c r="R30" s="1312"/>
      <c r="S30" s="1309"/>
      <c r="T30" s="1309"/>
      <c r="U30" s="1309"/>
      <c r="V30" s="1162" t="s">
        <v>705</v>
      </c>
      <c r="W30" s="1142">
        <v>0.3</v>
      </c>
      <c r="X30" s="1312"/>
      <c r="Y30" s="1312"/>
      <c r="Z30" s="1312"/>
      <c r="AA30" s="1308"/>
      <c r="AB30" s="1308"/>
      <c r="AC30" s="1308"/>
      <c r="AD30" s="1308"/>
      <c r="AE30" s="1308"/>
      <c r="AF30" s="1308"/>
      <c r="AG30" s="1313"/>
      <c r="AH30" s="1089"/>
    </row>
    <row r="31" spans="2:34" s="1251" customFormat="1" ht="16.5" customHeight="1">
      <c r="B31" s="1306" t="s">
        <v>224</v>
      </c>
      <c r="C31" s="1307"/>
      <c r="D31" s="1308"/>
      <c r="E31" s="1308"/>
      <c r="F31" s="1309"/>
      <c r="G31" s="1309"/>
      <c r="H31" s="1309"/>
      <c r="I31" s="1309"/>
      <c r="J31" s="1309"/>
      <c r="K31" s="1309"/>
      <c r="L31" s="1309"/>
      <c r="M31" s="1309"/>
      <c r="N31" s="1162" t="s">
        <v>706</v>
      </c>
      <c r="O31" s="1142">
        <v>0.5</v>
      </c>
      <c r="P31" s="1312"/>
      <c r="Q31" s="1312"/>
      <c r="R31" s="1312"/>
      <c r="S31" s="1309"/>
      <c r="T31" s="1309"/>
      <c r="U31" s="1309"/>
      <c r="V31" s="1162" t="s">
        <v>706</v>
      </c>
      <c r="W31" s="1142">
        <v>0.5</v>
      </c>
      <c r="X31" s="1312"/>
      <c r="Y31" s="1312"/>
      <c r="Z31" s="1312"/>
      <c r="AA31" s="1308"/>
      <c r="AB31" s="1308"/>
      <c r="AC31" s="1308"/>
      <c r="AD31" s="1308"/>
      <c r="AE31" s="1308"/>
      <c r="AF31" s="1308"/>
      <c r="AG31" s="1313"/>
      <c r="AH31" s="1089"/>
    </row>
    <row r="32" spans="2:34" s="1251" customFormat="1" ht="16.5" customHeight="1">
      <c r="B32" s="1306" t="s">
        <v>224</v>
      </c>
      <c r="C32" s="1307"/>
      <c r="D32" s="1308"/>
      <c r="E32" s="1308"/>
      <c r="F32" s="1309"/>
      <c r="G32" s="1309"/>
      <c r="H32" s="1309"/>
      <c r="I32" s="1309"/>
      <c r="J32" s="1309"/>
      <c r="K32" s="1309"/>
      <c r="L32" s="1309"/>
      <c r="M32" s="1309"/>
      <c r="N32" s="1162" t="s">
        <v>707</v>
      </c>
      <c r="O32" s="1142">
        <v>0.3</v>
      </c>
      <c r="P32" s="1312"/>
      <c r="Q32" s="1312"/>
      <c r="R32" s="1312"/>
      <c r="S32" s="1309"/>
      <c r="T32" s="1309"/>
      <c r="U32" s="1309"/>
      <c r="V32" s="1162" t="s">
        <v>707</v>
      </c>
      <c r="W32" s="1142">
        <v>0.3</v>
      </c>
      <c r="X32" s="1312"/>
      <c r="Y32" s="1312"/>
      <c r="Z32" s="1312"/>
      <c r="AA32" s="1308"/>
      <c r="AB32" s="1308"/>
      <c r="AC32" s="1308"/>
      <c r="AD32" s="1308"/>
      <c r="AE32" s="1308"/>
      <c r="AF32" s="1308"/>
      <c r="AG32" s="1313"/>
      <c r="AH32" s="1089"/>
    </row>
    <row r="33" spans="2:34" s="1251" customFormat="1" ht="16.5" customHeight="1">
      <c r="B33" s="1306" t="s">
        <v>224</v>
      </c>
      <c r="C33" s="1307"/>
      <c r="D33" s="1308"/>
      <c r="E33" s="1308"/>
      <c r="F33" s="1309"/>
      <c r="G33" s="1309"/>
      <c r="H33" s="1309"/>
      <c r="I33" s="1309"/>
      <c r="J33" s="1309"/>
      <c r="K33" s="1309"/>
      <c r="L33" s="1309"/>
      <c r="M33" s="1309"/>
      <c r="N33" s="1162" t="s">
        <v>692</v>
      </c>
      <c r="O33" s="1142">
        <v>0.3</v>
      </c>
      <c r="P33" s="1312"/>
      <c r="Q33" s="1312"/>
      <c r="R33" s="1312"/>
      <c r="S33" s="1309"/>
      <c r="T33" s="1309"/>
      <c r="U33" s="1309"/>
      <c r="V33" s="1162" t="s">
        <v>692</v>
      </c>
      <c r="W33" s="1142">
        <v>0.3</v>
      </c>
      <c r="X33" s="1312"/>
      <c r="Y33" s="1312"/>
      <c r="Z33" s="1312"/>
      <c r="AA33" s="1308"/>
      <c r="AB33" s="1308"/>
      <c r="AC33" s="1308"/>
      <c r="AD33" s="1308"/>
      <c r="AE33" s="1308"/>
      <c r="AF33" s="1308"/>
      <c r="AG33" s="1313"/>
      <c r="AH33" s="1089"/>
    </row>
    <row r="34" spans="2:34" s="1251" customFormat="1" ht="16.5" customHeight="1">
      <c r="B34" s="1306" t="s">
        <v>224</v>
      </c>
      <c r="C34" s="1307"/>
      <c r="D34" s="1308"/>
      <c r="E34" s="1308"/>
      <c r="F34" s="1309"/>
      <c r="G34" s="1309"/>
      <c r="H34" s="1309"/>
      <c r="I34" s="1309"/>
      <c r="J34" s="1309"/>
      <c r="K34" s="1309"/>
      <c r="L34" s="1309"/>
      <c r="M34" s="1309"/>
      <c r="N34" s="1162" t="s">
        <v>3129</v>
      </c>
      <c r="O34" s="1142">
        <v>0.25</v>
      </c>
      <c r="P34" s="1312"/>
      <c r="Q34" s="1312"/>
      <c r="R34" s="1312"/>
      <c r="S34" s="1309"/>
      <c r="T34" s="1309"/>
      <c r="U34" s="1309"/>
      <c r="V34" s="1162" t="s">
        <v>3129</v>
      </c>
      <c r="W34" s="1142">
        <v>0.25</v>
      </c>
      <c r="X34" s="1312"/>
      <c r="Y34" s="1312"/>
      <c r="Z34" s="1312"/>
      <c r="AA34" s="1308"/>
      <c r="AB34" s="1308"/>
      <c r="AC34" s="1308"/>
      <c r="AD34" s="1308"/>
      <c r="AE34" s="1308"/>
      <c r="AF34" s="1308"/>
      <c r="AG34" s="1313"/>
      <c r="AH34" s="1089"/>
    </row>
    <row r="35" spans="2:34" s="1251" customFormat="1" ht="16.5" customHeight="1">
      <c r="B35" s="1306" t="s">
        <v>224</v>
      </c>
      <c r="C35" s="1307"/>
      <c r="D35" s="1308"/>
      <c r="E35" s="1308"/>
      <c r="F35" s="1309"/>
      <c r="G35" s="1309"/>
      <c r="H35" s="1309"/>
      <c r="I35" s="1309"/>
      <c r="J35" s="1309"/>
      <c r="K35" s="1309"/>
      <c r="L35" s="1309"/>
      <c r="M35" s="1309"/>
      <c r="N35" s="1162" t="s">
        <v>694</v>
      </c>
      <c r="O35" s="1142">
        <v>0.35</v>
      </c>
      <c r="P35" s="1312"/>
      <c r="Q35" s="1312"/>
      <c r="R35" s="1312"/>
      <c r="S35" s="1309"/>
      <c r="T35" s="1309"/>
      <c r="U35" s="1309"/>
      <c r="V35" s="1162" t="s">
        <v>694</v>
      </c>
      <c r="W35" s="1142">
        <v>0.35</v>
      </c>
      <c r="X35" s="1312"/>
      <c r="Y35" s="1312"/>
      <c r="Z35" s="1312"/>
      <c r="AA35" s="1308"/>
      <c r="AB35" s="1308"/>
      <c r="AC35" s="1308"/>
      <c r="AD35" s="1308"/>
      <c r="AE35" s="1308"/>
      <c r="AF35" s="1308"/>
      <c r="AG35" s="1313"/>
      <c r="AH35" s="1089"/>
    </row>
    <row r="36" spans="2:34" s="1251" customFormat="1" ht="16.5" customHeight="1">
      <c r="B36" s="1306" t="s">
        <v>224</v>
      </c>
      <c r="C36" s="1307"/>
      <c r="D36" s="1308"/>
      <c r="E36" s="1308"/>
      <c r="F36" s="1309"/>
      <c r="G36" s="1309"/>
      <c r="H36" s="1309"/>
      <c r="I36" s="1309"/>
      <c r="J36" s="1309"/>
      <c r="K36" s="1309"/>
      <c r="L36" s="1309"/>
      <c r="M36" s="1309"/>
      <c r="N36" s="1162" t="s">
        <v>3130</v>
      </c>
      <c r="O36" s="1142">
        <v>0.25</v>
      </c>
      <c r="P36" s="1312"/>
      <c r="Q36" s="1312"/>
      <c r="R36" s="1312"/>
      <c r="S36" s="1309"/>
      <c r="T36" s="1309"/>
      <c r="U36" s="1309"/>
      <c r="V36" s="1162" t="s">
        <v>3130</v>
      </c>
      <c r="W36" s="1142">
        <v>0.25</v>
      </c>
      <c r="X36" s="1312"/>
      <c r="Y36" s="1312"/>
      <c r="Z36" s="1312"/>
      <c r="AA36" s="1308"/>
      <c r="AB36" s="1308"/>
      <c r="AC36" s="1308"/>
      <c r="AD36" s="1308"/>
      <c r="AE36" s="1308"/>
      <c r="AF36" s="1308"/>
      <c r="AG36" s="1313"/>
      <c r="AH36" s="1089"/>
    </row>
    <row r="37" spans="2:34" s="1251" customFormat="1" ht="16.5" customHeight="1">
      <c r="B37" s="1306" t="s">
        <v>224</v>
      </c>
      <c r="C37" s="1307"/>
      <c r="D37" s="1308"/>
      <c r="E37" s="1308"/>
      <c r="F37" s="1309"/>
      <c r="G37" s="1309"/>
      <c r="H37" s="1309"/>
      <c r="I37" s="1309"/>
      <c r="J37" s="1309"/>
      <c r="K37" s="1309"/>
      <c r="L37" s="1309"/>
      <c r="M37" s="1309"/>
      <c r="N37" s="1162" t="s">
        <v>696</v>
      </c>
      <c r="O37" s="1142">
        <v>0.25</v>
      </c>
      <c r="P37" s="1312"/>
      <c r="Q37" s="1312"/>
      <c r="R37" s="1312"/>
      <c r="S37" s="1309"/>
      <c r="T37" s="1309"/>
      <c r="U37" s="1309"/>
      <c r="V37" s="1162" t="s">
        <v>696</v>
      </c>
      <c r="W37" s="1142">
        <v>0.25</v>
      </c>
      <c r="X37" s="1312"/>
      <c r="Y37" s="1312"/>
      <c r="Z37" s="1312"/>
      <c r="AA37" s="1308"/>
      <c r="AB37" s="1308"/>
      <c r="AC37" s="1308"/>
      <c r="AD37" s="1308"/>
      <c r="AE37" s="1308"/>
      <c r="AF37" s="1308"/>
      <c r="AG37" s="1313"/>
      <c r="AH37" s="1089"/>
    </row>
    <row r="38" spans="2:34" s="1251" customFormat="1" ht="16.5" customHeight="1">
      <c r="B38" s="1306" t="s">
        <v>224</v>
      </c>
      <c r="C38" s="1307"/>
      <c r="D38" s="1308"/>
      <c r="E38" s="1308"/>
      <c r="F38" s="1309"/>
      <c r="G38" s="1309"/>
      <c r="H38" s="1309"/>
      <c r="I38" s="1309"/>
      <c r="J38" s="1309"/>
      <c r="K38" s="1309"/>
      <c r="L38" s="1309"/>
      <c r="M38" s="1309"/>
      <c r="N38" s="1162" t="s">
        <v>697</v>
      </c>
      <c r="O38" s="1142">
        <v>0.5</v>
      </c>
      <c r="P38" s="1312"/>
      <c r="Q38" s="1312"/>
      <c r="R38" s="1312"/>
      <c r="S38" s="1309"/>
      <c r="T38" s="1309"/>
      <c r="U38" s="1309"/>
      <c r="V38" s="1162" t="s">
        <v>697</v>
      </c>
      <c r="W38" s="1142">
        <v>0.5</v>
      </c>
      <c r="X38" s="1312"/>
      <c r="Y38" s="1312"/>
      <c r="Z38" s="1312"/>
      <c r="AA38" s="1308"/>
      <c r="AB38" s="1308"/>
      <c r="AC38" s="1308"/>
      <c r="AD38" s="1308"/>
      <c r="AE38" s="1308"/>
      <c r="AF38" s="1308"/>
      <c r="AG38" s="1313"/>
      <c r="AH38" s="1089"/>
    </row>
    <row r="39" spans="2:34" s="1251" customFormat="1" ht="16.5" customHeight="1">
      <c r="B39" s="1306" t="s">
        <v>224</v>
      </c>
      <c r="C39" s="1307"/>
      <c r="D39" s="1308"/>
      <c r="E39" s="1308"/>
      <c r="F39" s="1309"/>
      <c r="G39" s="1309"/>
      <c r="H39" s="1309"/>
      <c r="I39" s="1309"/>
      <c r="J39" s="1309"/>
      <c r="K39" s="1309"/>
      <c r="L39" s="1309"/>
      <c r="M39" s="1309"/>
      <c r="N39" s="1162" t="s">
        <v>3131</v>
      </c>
      <c r="O39" s="1142">
        <v>0.3</v>
      </c>
      <c r="P39" s="1312"/>
      <c r="Q39" s="1312"/>
      <c r="R39" s="1312"/>
      <c r="S39" s="1309"/>
      <c r="T39" s="1309"/>
      <c r="U39" s="1309"/>
      <c r="V39" s="1162" t="s">
        <v>3131</v>
      </c>
      <c r="W39" s="1142">
        <v>0.3</v>
      </c>
      <c r="X39" s="1312"/>
      <c r="Y39" s="1312"/>
      <c r="Z39" s="1312"/>
      <c r="AA39" s="1308"/>
      <c r="AB39" s="1308"/>
      <c r="AC39" s="1308"/>
      <c r="AD39" s="1308"/>
      <c r="AE39" s="1308"/>
      <c r="AF39" s="1308"/>
      <c r="AG39" s="1313"/>
      <c r="AH39" s="1089"/>
    </row>
    <row r="40" spans="2:34" s="1251" customFormat="1" ht="16.5" customHeight="1">
      <c r="B40" s="1306" t="s">
        <v>224</v>
      </c>
      <c r="C40" s="1307"/>
      <c r="D40" s="1308"/>
      <c r="E40" s="1308"/>
      <c r="F40" s="1309"/>
      <c r="G40" s="1309"/>
      <c r="H40" s="1309"/>
      <c r="I40" s="1309"/>
      <c r="J40" s="1309"/>
      <c r="K40" s="1309"/>
      <c r="L40" s="1309"/>
      <c r="M40" s="1309"/>
      <c r="N40" s="1162" t="s">
        <v>3132</v>
      </c>
      <c r="O40" s="1142">
        <v>0.5</v>
      </c>
      <c r="P40" s="1312"/>
      <c r="Q40" s="1312"/>
      <c r="R40" s="1312"/>
      <c r="S40" s="1309"/>
      <c r="T40" s="1309"/>
      <c r="U40" s="1309"/>
      <c r="V40" s="1162" t="s">
        <v>3132</v>
      </c>
      <c r="W40" s="1142">
        <v>0.5</v>
      </c>
      <c r="X40" s="1312"/>
      <c r="Y40" s="1312"/>
      <c r="Z40" s="1312"/>
      <c r="AA40" s="1308"/>
      <c r="AB40" s="1308"/>
      <c r="AC40" s="1308"/>
      <c r="AD40" s="1308"/>
      <c r="AE40" s="1308"/>
      <c r="AF40" s="1308"/>
      <c r="AG40" s="1313"/>
      <c r="AH40" s="1089"/>
    </row>
    <row r="41" spans="2:34" s="1251" customFormat="1" ht="16.5" customHeight="1">
      <c r="B41" s="1306" t="s">
        <v>224</v>
      </c>
      <c r="C41" s="1307"/>
      <c r="D41" s="1308"/>
      <c r="E41" s="1308"/>
      <c r="F41" s="1309"/>
      <c r="G41" s="1309"/>
      <c r="H41" s="1309"/>
      <c r="I41" s="1309"/>
      <c r="J41" s="1309"/>
      <c r="K41" s="1309"/>
      <c r="L41" s="1309"/>
      <c r="M41" s="1309"/>
      <c r="N41" s="1162" t="s">
        <v>698</v>
      </c>
      <c r="O41" s="1142">
        <v>0.3</v>
      </c>
      <c r="P41" s="1312"/>
      <c r="Q41" s="1312"/>
      <c r="R41" s="1312"/>
      <c r="S41" s="1309"/>
      <c r="T41" s="1309"/>
      <c r="U41" s="1309"/>
      <c r="V41" s="1162" t="s">
        <v>698</v>
      </c>
      <c r="W41" s="1142">
        <v>0.3</v>
      </c>
      <c r="X41" s="1312"/>
      <c r="Y41" s="1312"/>
      <c r="Z41" s="1312"/>
      <c r="AA41" s="1308"/>
      <c r="AB41" s="1308"/>
      <c r="AC41" s="1308"/>
      <c r="AD41" s="1308"/>
      <c r="AE41" s="1308"/>
      <c r="AF41" s="1308"/>
      <c r="AG41" s="1313"/>
      <c r="AH41" s="1089"/>
    </row>
    <row r="42" spans="2:34" s="1251" customFormat="1" ht="16.5" customHeight="1">
      <c r="B42" s="1306" t="s">
        <v>224</v>
      </c>
      <c r="C42" s="1307"/>
      <c r="D42" s="1308"/>
      <c r="E42" s="1308"/>
      <c r="F42" s="1309"/>
      <c r="G42" s="1309"/>
      <c r="H42" s="1309"/>
      <c r="I42" s="1309"/>
      <c r="J42" s="1309"/>
      <c r="K42" s="1309"/>
      <c r="L42" s="1309"/>
      <c r="M42" s="1309"/>
      <c r="N42" s="1162" t="s">
        <v>312</v>
      </c>
      <c r="O42" s="1142">
        <v>0.3</v>
      </c>
      <c r="P42" s="1312"/>
      <c r="Q42" s="1312"/>
      <c r="R42" s="1312"/>
      <c r="S42" s="1309"/>
      <c r="T42" s="1309"/>
      <c r="U42" s="1309"/>
      <c r="V42" s="1162" t="s">
        <v>312</v>
      </c>
      <c r="W42" s="1142">
        <v>0.3</v>
      </c>
      <c r="X42" s="1312"/>
      <c r="Y42" s="1312"/>
      <c r="Z42" s="1312"/>
      <c r="AA42" s="1308"/>
      <c r="AB42" s="1308"/>
      <c r="AC42" s="1308"/>
      <c r="AD42" s="1308"/>
      <c r="AE42" s="1308"/>
      <c r="AF42" s="1308"/>
      <c r="AG42" s="1313"/>
      <c r="AH42" s="1089"/>
    </row>
    <row r="43" spans="2:34" s="1251" customFormat="1" ht="16.5" customHeight="1">
      <c r="B43" s="1306" t="s">
        <v>224</v>
      </c>
      <c r="C43" s="1307"/>
      <c r="D43" s="1308"/>
      <c r="E43" s="1308"/>
      <c r="F43" s="1309"/>
      <c r="G43" s="1309"/>
      <c r="H43" s="1309"/>
      <c r="I43" s="1309"/>
      <c r="J43" s="1309"/>
      <c r="K43" s="1309"/>
      <c r="L43" s="1309"/>
      <c r="M43" s="1309"/>
      <c r="N43" s="1162" t="s">
        <v>3133</v>
      </c>
      <c r="O43" s="1142">
        <v>0.35</v>
      </c>
      <c r="P43" s="1312"/>
      <c r="Q43" s="1312"/>
      <c r="R43" s="1312"/>
      <c r="S43" s="1309"/>
      <c r="T43" s="1309"/>
      <c r="U43" s="1309"/>
      <c r="V43" s="1162" t="s">
        <v>3133</v>
      </c>
      <c r="W43" s="1142">
        <v>0.35</v>
      </c>
      <c r="X43" s="1312"/>
      <c r="Y43" s="1312"/>
      <c r="Z43" s="1312"/>
      <c r="AA43" s="1308"/>
      <c r="AB43" s="1308"/>
      <c r="AC43" s="1308"/>
      <c r="AD43" s="1308"/>
      <c r="AE43" s="1308"/>
      <c r="AF43" s="1308"/>
      <c r="AG43" s="1313"/>
      <c r="AH43" s="1089"/>
    </row>
    <row r="44" spans="2:34" s="1251" customFormat="1" ht="16.5" customHeight="1">
      <c r="B44" s="1306" t="s">
        <v>224</v>
      </c>
      <c r="C44" s="1307"/>
      <c r="D44" s="1308"/>
      <c r="E44" s="1308"/>
      <c r="F44" s="1309"/>
      <c r="G44" s="1309"/>
      <c r="H44" s="1309"/>
      <c r="I44" s="1309"/>
      <c r="J44" s="1309"/>
      <c r="K44" s="1309"/>
      <c r="L44" s="1309"/>
      <c r="M44" s="1309"/>
      <c r="N44" s="1162" t="s">
        <v>3134</v>
      </c>
      <c r="O44" s="1142">
        <v>0.5</v>
      </c>
      <c r="P44" s="1312"/>
      <c r="Q44" s="1312"/>
      <c r="R44" s="1312"/>
      <c r="S44" s="1309"/>
      <c r="T44" s="1309"/>
      <c r="U44" s="1309"/>
      <c r="V44" s="1162" t="s">
        <v>3134</v>
      </c>
      <c r="W44" s="1142">
        <v>0.5</v>
      </c>
      <c r="X44" s="1312"/>
      <c r="Y44" s="1312"/>
      <c r="Z44" s="1312"/>
      <c r="AA44" s="1308"/>
      <c r="AB44" s="1308"/>
      <c r="AC44" s="1308"/>
      <c r="AD44" s="1308"/>
      <c r="AE44" s="1308"/>
      <c r="AF44" s="1308"/>
      <c r="AG44" s="1313"/>
      <c r="AH44" s="1089"/>
    </row>
    <row r="45" spans="2:34" s="1251" customFormat="1" ht="16.5" customHeight="1">
      <c r="B45" s="1306" t="s">
        <v>224</v>
      </c>
      <c r="C45" s="1307"/>
      <c r="D45" s="1308"/>
      <c r="E45" s="1308"/>
      <c r="F45" s="1309"/>
      <c r="G45" s="1309"/>
      <c r="H45" s="1309"/>
      <c r="I45" s="1309"/>
      <c r="J45" s="1309"/>
      <c r="K45" s="1309"/>
      <c r="L45" s="1309"/>
      <c r="M45" s="1309"/>
      <c r="N45" s="1320" t="s">
        <v>3135</v>
      </c>
      <c r="O45" s="1142">
        <v>0.3</v>
      </c>
      <c r="P45" s="1312"/>
      <c r="Q45" s="1312"/>
      <c r="R45" s="1312"/>
      <c r="S45" s="1309"/>
      <c r="T45" s="1309"/>
      <c r="U45" s="1309"/>
      <c r="V45" s="1320" t="s">
        <v>3135</v>
      </c>
      <c r="W45" s="1142">
        <v>0.3</v>
      </c>
      <c r="X45" s="1312"/>
      <c r="Y45" s="1312"/>
      <c r="Z45" s="1312"/>
      <c r="AA45" s="1308"/>
      <c r="AB45" s="1308"/>
      <c r="AC45" s="1308"/>
      <c r="AD45" s="1308"/>
      <c r="AE45" s="1308"/>
      <c r="AF45" s="1308"/>
      <c r="AG45" s="1313"/>
      <c r="AH45" s="1089"/>
    </row>
    <row r="46" spans="2:34" s="1251" customFormat="1" ht="16.5" customHeight="1">
      <c r="B46" s="1306" t="s">
        <v>224</v>
      </c>
      <c r="C46" s="1307"/>
      <c r="D46" s="1308"/>
      <c r="E46" s="1308"/>
      <c r="F46" s="1309"/>
      <c r="G46" s="1309"/>
      <c r="H46" s="1309"/>
      <c r="I46" s="1309"/>
      <c r="J46" s="1309"/>
      <c r="K46" s="1309"/>
      <c r="L46" s="1309"/>
      <c r="M46" s="1309"/>
      <c r="N46" s="1320" t="s">
        <v>3136</v>
      </c>
      <c r="O46" s="1142">
        <v>0.3</v>
      </c>
      <c r="P46" s="1312"/>
      <c r="Q46" s="1312"/>
      <c r="R46" s="1312"/>
      <c r="S46" s="1309"/>
      <c r="T46" s="1309"/>
      <c r="U46" s="1309"/>
      <c r="V46" s="1320" t="s">
        <v>3136</v>
      </c>
      <c r="W46" s="1142">
        <v>0.3</v>
      </c>
      <c r="X46" s="1312"/>
      <c r="Y46" s="1312"/>
      <c r="Z46" s="1312"/>
      <c r="AA46" s="1308"/>
      <c r="AB46" s="1308"/>
      <c r="AC46" s="1308"/>
      <c r="AD46" s="1308"/>
      <c r="AE46" s="1308"/>
      <c r="AF46" s="1308"/>
      <c r="AG46" s="1313"/>
      <c r="AH46" s="1089"/>
    </row>
    <row r="47" spans="2:34" s="1251" customFormat="1" ht="16.5" customHeight="1">
      <c r="B47" s="1306" t="s">
        <v>224</v>
      </c>
      <c r="C47" s="1307"/>
      <c r="D47" s="1308"/>
      <c r="E47" s="1308"/>
      <c r="F47" s="1309"/>
      <c r="G47" s="1309"/>
      <c r="H47" s="1309"/>
      <c r="I47" s="1309"/>
      <c r="J47" s="1309"/>
      <c r="K47" s="1309"/>
      <c r="L47" s="1309"/>
      <c r="M47" s="1309"/>
      <c r="N47" s="1320" t="s">
        <v>3137</v>
      </c>
      <c r="O47" s="1142">
        <v>0.3</v>
      </c>
      <c r="P47" s="1312"/>
      <c r="Q47" s="1312"/>
      <c r="R47" s="1312"/>
      <c r="S47" s="1309"/>
      <c r="T47" s="1309"/>
      <c r="U47" s="1309"/>
      <c r="V47" s="1320" t="s">
        <v>3137</v>
      </c>
      <c r="W47" s="1142">
        <v>0.3</v>
      </c>
      <c r="X47" s="1312"/>
      <c r="Y47" s="1312"/>
      <c r="Z47" s="1312"/>
      <c r="AA47" s="1308"/>
      <c r="AB47" s="1308"/>
      <c r="AC47" s="1308"/>
      <c r="AD47" s="1308"/>
      <c r="AE47" s="1308"/>
      <c r="AF47" s="1308"/>
      <c r="AG47" s="1313"/>
      <c r="AH47" s="1089"/>
    </row>
    <row r="48" spans="2:34" s="1251" customFormat="1" ht="16.5" customHeight="1">
      <c r="B48" s="1306" t="s">
        <v>224</v>
      </c>
      <c r="C48" s="1307"/>
      <c r="D48" s="1308"/>
      <c r="E48" s="1308"/>
      <c r="F48" s="1309"/>
      <c r="G48" s="1309"/>
      <c r="H48" s="1309"/>
      <c r="I48" s="1309"/>
      <c r="J48" s="1309"/>
      <c r="K48" s="1309"/>
      <c r="L48" s="1309"/>
      <c r="M48" s="1309"/>
      <c r="N48" s="1320" t="s">
        <v>3138</v>
      </c>
      <c r="O48" s="1142">
        <v>0.3</v>
      </c>
      <c r="P48" s="1312"/>
      <c r="Q48" s="1312"/>
      <c r="R48" s="1312"/>
      <c r="S48" s="1309"/>
      <c r="T48" s="1309"/>
      <c r="U48" s="1309"/>
      <c r="V48" s="1320" t="s">
        <v>3138</v>
      </c>
      <c r="W48" s="1142">
        <v>0.3</v>
      </c>
      <c r="X48" s="1312"/>
      <c r="Y48" s="1312"/>
      <c r="Z48" s="1312"/>
      <c r="AA48" s="1308"/>
      <c r="AB48" s="1308"/>
      <c r="AC48" s="1308"/>
      <c r="AD48" s="1308"/>
      <c r="AE48" s="1308"/>
      <c r="AF48" s="1308"/>
      <c r="AG48" s="1313"/>
      <c r="AH48" s="1089"/>
    </row>
    <row r="49" spans="2:34" s="1251" customFormat="1" ht="16.5" customHeight="1">
      <c r="B49" s="1306" t="s">
        <v>224</v>
      </c>
      <c r="C49" s="1307"/>
      <c r="D49" s="1308"/>
      <c r="E49" s="1308"/>
      <c r="F49" s="1309"/>
      <c r="G49" s="1309"/>
      <c r="H49" s="1309"/>
      <c r="I49" s="1309"/>
      <c r="J49" s="1309"/>
      <c r="K49" s="1309"/>
      <c r="L49" s="1309"/>
      <c r="M49" s="1309"/>
      <c r="N49" s="1320" t="s">
        <v>2964</v>
      </c>
      <c r="O49" s="1142">
        <v>0.7</v>
      </c>
      <c r="P49" s="1312"/>
      <c r="Q49" s="1312"/>
      <c r="R49" s="1312"/>
      <c r="S49" s="1309"/>
      <c r="T49" s="1309"/>
      <c r="U49" s="1309"/>
      <c r="V49" s="1320" t="s">
        <v>2964</v>
      </c>
      <c r="W49" s="1142">
        <v>0.7</v>
      </c>
      <c r="X49" s="1312"/>
      <c r="Y49" s="1312"/>
      <c r="Z49" s="1312"/>
      <c r="AA49" s="1308"/>
      <c r="AB49" s="1308"/>
      <c r="AC49" s="1308"/>
      <c r="AD49" s="1308"/>
      <c r="AE49" s="1308"/>
      <c r="AF49" s="1308"/>
      <c r="AG49" s="1313"/>
      <c r="AH49" s="1089"/>
    </row>
    <row r="50" spans="2:34" s="1251" customFormat="1" ht="16.5" customHeight="1">
      <c r="B50" s="1306" t="s">
        <v>224</v>
      </c>
      <c r="C50" s="1307"/>
      <c r="D50" s="1308"/>
      <c r="E50" s="1308"/>
      <c r="F50" s="1309"/>
      <c r="G50" s="1309"/>
      <c r="H50" s="1309"/>
      <c r="I50" s="1309"/>
      <c r="J50" s="1309"/>
      <c r="K50" s="1309"/>
      <c r="L50" s="1309"/>
      <c r="M50" s="1309"/>
      <c r="N50" s="1320" t="s">
        <v>3139</v>
      </c>
      <c r="O50" s="1142">
        <v>0.7</v>
      </c>
      <c r="P50" s="1312"/>
      <c r="Q50" s="1312"/>
      <c r="R50" s="1312"/>
      <c r="S50" s="1309"/>
      <c r="T50" s="1309"/>
      <c r="U50" s="1309"/>
      <c r="V50" s="1320" t="s">
        <v>3139</v>
      </c>
      <c r="W50" s="1142">
        <v>0.7</v>
      </c>
      <c r="X50" s="1312"/>
      <c r="Y50" s="1312"/>
      <c r="Z50" s="1312"/>
      <c r="AA50" s="1308"/>
      <c r="AB50" s="1308"/>
      <c r="AC50" s="1308"/>
      <c r="AD50" s="1308"/>
      <c r="AE50" s="1308"/>
      <c r="AF50" s="1308"/>
      <c r="AG50" s="1313"/>
      <c r="AH50" s="1089"/>
    </row>
    <row r="51" spans="2:34" s="1251" customFormat="1" ht="16.5" customHeight="1">
      <c r="B51" s="1306" t="s">
        <v>224</v>
      </c>
      <c r="C51" s="1307"/>
      <c r="D51" s="1308"/>
      <c r="E51" s="1308"/>
      <c r="F51" s="1309"/>
      <c r="G51" s="1309"/>
      <c r="H51" s="1309"/>
      <c r="I51" s="1309"/>
      <c r="J51" s="1309"/>
      <c r="K51" s="1309"/>
      <c r="L51" s="1309"/>
      <c r="M51" s="1309"/>
      <c r="N51" s="1320" t="s">
        <v>3140</v>
      </c>
      <c r="O51" s="1142">
        <v>0.33</v>
      </c>
      <c r="P51" s="1312"/>
      <c r="Q51" s="1312"/>
      <c r="R51" s="1312"/>
      <c r="S51" s="1309"/>
      <c r="T51" s="1309"/>
      <c r="U51" s="1309"/>
      <c r="V51" s="1320" t="s">
        <v>3140</v>
      </c>
      <c r="W51" s="1142">
        <v>0.33</v>
      </c>
      <c r="X51" s="1312"/>
      <c r="Y51" s="1312"/>
      <c r="Z51" s="1312"/>
      <c r="AA51" s="1308"/>
      <c r="AB51" s="1308"/>
      <c r="AC51" s="1308"/>
      <c r="AD51" s="1308"/>
      <c r="AE51" s="1308"/>
      <c r="AF51" s="1308"/>
      <c r="AG51" s="1313"/>
      <c r="AH51" s="1089"/>
    </row>
    <row r="52" spans="2:34" s="1251" customFormat="1" ht="16.5" customHeight="1">
      <c r="B52" s="1306" t="s">
        <v>224</v>
      </c>
      <c r="C52" s="1307"/>
      <c r="D52" s="1308"/>
      <c r="E52" s="1308"/>
      <c r="F52" s="1309"/>
      <c r="G52" s="1309"/>
      <c r="H52" s="1309"/>
      <c r="I52" s="1309"/>
      <c r="J52" s="1309"/>
      <c r="K52" s="1309"/>
      <c r="L52" s="1309"/>
      <c r="M52" s="1309"/>
      <c r="N52" s="1320" t="s">
        <v>3141</v>
      </c>
      <c r="O52" s="1142">
        <v>0.5</v>
      </c>
      <c r="P52" s="1312"/>
      <c r="Q52" s="1312"/>
      <c r="R52" s="1312"/>
      <c r="S52" s="1309"/>
      <c r="T52" s="1309"/>
      <c r="U52" s="1309"/>
      <c r="V52" s="1320" t="s">
        <v>3141</v>
      </c>
      <c r="W52" s="1142">
        <v>0.5</v>
      </c>
      <c r="X52" s="1312"/>
      <c r="Y52" s="1312"/>
      <c r="Z52" s="1312"/>
      <c r="AA52" s="1308"/>
      <c r="AB52" s="1308"/>
      <c r="AC52" s="1308"/>
      <c r="AD52" s="1308"/>
      <c r="AE52" s="1308"/>
      <c r="AF52" s="1308"/>
      <c r="AG52" s="1313"/>
      <c r="AH52" s="1089"/>
    </row>
    <row r="53" spans="2:34" s="1251" customFormat="1" ht="16.5" customHeight="1">
      <c r="B53" s="1306" t="s">
        <v>224</v>
      </c>
      <c r="C53" s="1307"/>
      <c r="D53" s="1308"/>
      <c r="E53" s="1308"/>
      <c r="F53" s="1309"/>
      <c r="G53" s="1309"/>
      <c r="H53" s="1309"/>
      <c r="I53" s="1309"/>
      <c r="J53" s="1309"/>
      <c r="K53" s="1309"/>
      <c r="L53" s="1309"/>
      <c r="M53" s="1309"/>
      <c r="N53" s="1320" t="s">
        <v>3142</v>
      </c>
      <c r="O53" s="1142">
        <v>0.5</v>
      </c>
      <c r="P53" s="1312"/>
      <c r="Q53" s="1312"/>
      <c r="R53" s="1312"/>
      <c r="S53" s="1309"/>
      <c r="T53" s="1309"/>
      <c r="U53" s="1309"/>
      <c r="V53" s="1320" t="s">
        <v>3142</v>
      </c>
      <c r="W53" s="1142">
        <v>0.5</v>
      </c>
      <c r="X53" s="1312"/>
      <c r="Y53" s="1312"/>
      <c r="Z53" s="1312"/>
      <c r="AA53" s="1308"/>
      <c r="AB53" s="1308"/>
      <c r="AC53" s="1308"/>
      <c r="AD53" s="1308"/>
      <c r="AE53" s="1308"/>
      <c r="AF53" s="1308"/>
      <c r="AG53" s="1313"/>
      <c r="AH53" s="1089"/>
    </row>
    <row r="54" spans="2:34" s="1251" customFormat="1" ht="16.5" customHeight="1">
      <c r="B54" s="1306" t="s">
        <v>224</v>
      </c>
      <c r="C54" s="1307"/>
      <c r="D54" s="1308"/>
      <c r="E54" s="1308"/>
      <c r="F54" s="1309"/>
      <c r="G54" s="1309"/>
      <c r="H54" s="1309"/>
      <c r="I54" s="1309"/>
      <c r="J54" s="1309"/>
      <c r="K54" s="1309"/>
      <c r="L54" s="1309"/>
      <c r="M54" s="1309"/>
      <c r="N54" s="1320" t="s">
        <v>3143</v>
      </c>
      <c r="O54" s="1142">
        <v>0.7</v>
      </c>
      <c r="P54" s="1312"/>
      <c r="Q54" s="1312"/>
      <c r="R54" s="1312"/>
      <c r="S54" s="1309"/>
      <c r="T54" s="1309"/>
      <c r="U54" s="1309"/>
      <c r="V54" s="1320" t="s">
        <v>3143</v>
      </c>
      <c r="W54" s="1142">
        <v>0.7</v>
      </c>
      <c r="X54" s="1312"/>
      <c r="Y54" s="1312"/>
      <c r="Z54" s="1312"/>
      <c r="AA54" s="1308"/>
      <c r="AB54" s="1308"/>
      <c r="AC54" s="1308"/>
      <c r="AD54" s="1308"/>
      <c r="AE54" s="1308"/>
      <c r="AF54" s="1308"/>
      <c r="AG54" s="1313"/>
      <c r="AH54" s="1089"/>
    </row>
    <row r="55" spans="2:34" s="1251" customFormat="1" ht="16.5" customHeight="1">
      <c r="B55" s="1306" t="s">
        <v>224</v>
      </c>
      <c r="C55" s="1307"/>
      <c r="D55" s="1308"/>
      <c r="E55" s="1308"/>
      <c r="F55" s="1309"/>
      <c r="G55" s="1309"/>
      <c r="H55" s="1309"/>
      <c r="I55" s="1309"/>
      <c r="J55" s="1309"/>
      <c r="K55" s="1309"/>
      <c r="L55" s="1309"/>
      <c r="M55" s="1309"/>
      <c r="N55" s="1320" t="s">
        <v>3144</v>
      </c>
      <c r="O55" s="1142">
        <v>0.7</v>
      </c>
      <c r="P55" s="1312"/>
      <c r="Q55" s="1312"/>
      <c r="R55" s="1312"/>
      <c r="S55" s="1309"/>
      <c r="T55" s="1309"/>
      <c r="U55" s="1309"/>
      <c r="V55" s="1320" t="s">
        <v>3144</v>
      </c>
      <c r="W55" s="1142">
        <v>0.7</v>
      </c>
      <c r="X55" s="1312"/>
      <c r="Y55" s="1312"/>
      <c r="Z55" s="1312"/>
      <c r="AA55" s="1308"/>
      <c r="AB55" s="1308"/>
      <c r="AC55" s="1308"/>
      <c r="AD55" s="1308"/>
      <c r="AE55" s="1308"/>
      <c r="AF55" s="1308"/>
      <c r="AG55" s="1313"/>
      <c r="AH55" s="1089"/>
    </row>
    <row r="56" spans="2:34" s="1251" customFormat="1" ht="16.5" customHeight="1">
      <c r="B56" s="1306" t="s">
        <v>224</v>
      </c>
      <c r="C56" s="1307"/>
      <c r="D56" s="1308"/>
      <c r="E56" s="1308"/>
      <c r="F56" s="1309"/>
      <c r="G56" s="1309"/>
      <c r="H56" s="1309"/>
      <c r="I56" s="1309"/>
      <c r="J56" s="1309"/>
      <c r="K56" s="1309"/>
      <c r="L56" s="1309"/>
      <c r="M56" s="1309"/>
      <c r="N56" s="1320" t="s">
        <v>3145</v>
      </c>
      <c r="O56" s="1142">
        <v>0.5</v>
      </c>
      <c r="P56" s="1312"/>
      <c r="Q56" s="1312"/>
      <c r="R56" s="1312"/>
      <c r="S56" s="1309"/>
      <c r="T56" s="1309"/>
      <c r="U56" s="1309"/>
      <c r="V56" s="1320" t="s">
        <v>3145</v>
      </c>
      <c r="W56" s="1142">
        <v>0.5</v>
      </c>
      <c r="X56" s="1312"/>
      <c r="Y56" s="1312"/>
      <c r="Z56" s="1312"/>
      <c r="AA56" s="1308"/>
      <c r="AB56" s="1308"/>
      <c r="AC56" s="1308"/>
      <c r="AD56" s="1308"/>
      <c r="AE56" s="1308"/>
      <c r="AF56" s="1308"/>
      <c r="AG56" s="1313"/>
      <c r="AH56" s="1089"/>
    </row>
    <row r="57" spans="2:34" s="1251" customFormat="1" ht="16.5" customHeight="1">
      <c r="B57" s="1306" t="s">
        <v>224</v>
      </c>
      <c r="C57" s="1307"/>
      <c r="D57" s="1308"/>
      <c r="E57" s="1308"/>
      <c r="F57" s="1309"/>
      <c r="G57" s="1309"/>
      <c r="H57" s="1309"/>
      <c r="I57" s="1309"/>
      <c r="J57" s="1309"/>
      <c r="K57" s="1309"/>
      <c r="L57" s="1309"/>
      <c r="M57" s="1309"/>
      <c r="N57" s="1320" t="s">
        <v>3146</v>
      </c>
      <c r="O57" s="1142">
        <v>0.5</v>
      </c>
      <c r="P57" s="1312"/>
      <c r="Q57" s="1312"/>
      <c r="R57" s="1312"/>
      <c r="S57" s="1309"/>
      <c r="T57" s="1309"/>
      <c r="U57" s="1309"/>
      <c r="V57" s="1320" t="s">
        <v>3146</v>
      </c>
      <c r="W57" s="1142">
        <v>0.5</v>
      </c>
      <c r="X57" s="1312"/>
      <c r="Y57" s="1312"/>
      <c r="Z57" s="1312"/>
      <c r="AA57" s="1308"/>
      <c r="AB57" s="1308"/>
      <c r="AC57" s="1308"/>
      <c r="AD57" s="1308"/>
      <c r="AE57" s="1308"/>
      <c r="AF57" s="1308"/>
      <c r="AG57" s="1313"/>
      <c r="AH57" s="1089"/>
    </row>
    <row r="58" spans="2:34" s="1251" customFormat="1" ht="16.5" customHeight="1">
      <c r="B58" s="1306" t="s">
        <v>224</v>
      </c>
      <c r="C58" s="1307"/>
      <c r="D58" s="1308"/>
      <c r="E58" s="1308"/>
      <c r="F58" s="1309"/>
      <c r="G58" s="1309"/>
      <c r="H58" s="1309"/>
      <c r="I58" s="1309"/>
      <c r="J58" s="1309"/>
      <c r="K58" s="1309"/>
      <c r="L58" s="1309"/>
      <c r="M58" s="1309"/>
      <c r="N58" s="1320" t="s">
        <v>3147</v>
      </c>
      <c r="O58" s="1142">
        <v>0.5</v>
      </c>
      <c r="P58" s="1312"/>
      <c r="Q58" s="1312"/>
      <c r="R58" s="1312"/>
      <c r="S58" s="1309"/>
      <c r="T58" s="1309"/>
      <c r="U58" s="1309"/>
      <c r="V58" s="1320" t="s">
        <v>3147</v>
      </c>
      <c r="W58" s="1142">
        <v>0.5</v>
      </c>
      <c r="X58" s="1312"/>
      <c r="Y58" s="1312"/>
      <c r="Z58" s="1312"/>
      <c r="AA58" s="1308"/>
      <c r="AB58" s="1308"/>
      <c r="AC58" s="1308"/>
      <c r="AD58" s="1308"/>
      <c r="AE58" s="1308"/>
      <c r="AF58" s="1308"/>
      <c r="AG58" s="1313"/>
      <c r="AH58" s="1089"/>
    </row>
    <row r="59" spans="2:34" s="1251" customFormat="1" ht="16.5" customHeight="1" thickBot="1">
      <c r="B59" s="1314" t="s">
        <v>224</v>
      </c>
      <c r="C59" s="1315"/>
      <c r="D59" s="1316"/>
      <c r="E59" s="1316"/>
      <c r="F59" s="1317"/>
      <c r="G59" s="1317"/>
      <c r="H59" s="1317"/>
      <c r="I59" s="1317"/>
      <c r="J59" s="1317"/>
      <c r="K59" s="1317"/>
      <c r="L59" s="1317"/>
      <c r="M59" s="1317"/>
      <c r="N59" s="1321" t="s">
        <v>3148</v>
      </c>
      <c r="O59" s="1157">
        <v>0.5</v>
      </c>
      <c r="P59" s="1318"/>
      <c r="Q59" s="1318"/>
      <c r="R59" s="1318"/>
      <c r="S59" s="1317"/>
      <c r="T59" s="1317"/>
      <c r="U59" s="1317"/>
      <c r="V59" s="1321" t="s">
        <v>3148</v>
      </c>
      <c r="W59" s="1157">
        <v>0.5</v>
      </c>
      <c r="X59" s="1318"/>
      <c r="Y59" s="1318"/>
      <c r="Z59" s="1318"/>
      <c r="AA59" s="1316"/>
      <c r="AB59" s="1316"/>
      <c r="AC59" s="1316"/>
      <c r="AD59" s="1316"/>
      <c r="AE59" s="1316"/>
      <c r="AF59" s="1316"/>
      <c r="AG59" s="1319"/>
      <c r="AH59" s="1089"/>
    </row>
    <row r="60" spans="2:34" s="1251" customFormat="1" ht="16.5" customHeight="1">
      <c r="B60" s="1210"/>
      <c r="C60" s="1211"/>
      <c r="D60" s="1211">
        <v>1.0000000000000001E-33</v>
      </c>
      <c r="E60" s="1211"/>
      <c r="F60" s="1211"/>
      <c r="G60" s="1211"/>
      <c r="H60" s="1211"/>
      <c r="I60" s="1211"/>
      <c r="J60" s="1211"/>
      <c r="K60" s="1211"/>
      <c r="L60" s="1211"/>
      <c r="M60" s="1211"/>
      <c r="N60" s="1211">
        <v>1.0000000000000001E-33</v>
      </c>
      <c r="O60" s="1211"/>
      <c r="P60" s="1211"/>
      <c r="Q60" s="1211"/>
      <c r="R60" s="1211"/>
      <c r="S60" s="1211"/>
      <c r="T60" s="1211"/>
      <c r="U60" s="1211"/>
      <c r="V60" s="1211">
        <v>1.0000000000000001E-33</v>
      </c>
      <c r="W60" s="1211"/>
      <c r="X60" s="1211"/>
      <c r="Y60" s="1211"/>
      <c r="Z60" s="1211"/>
      <c r="AA60" s="1211"/>
      <c r="AB60" s="1211"/>
      <c r="AC60" s="1211"/>
      <c r="AD60" s="1211"/>
      <c r="AE60" s="1211"/>
      <c r="AF60" s="1211"/>
      <c r="AG60" s="1211"/>
      <c r="AH60" s="1089"/>
    </row>
    <row r="61" spans="2:34" s="1251" customFormat="1" ht="16.5" customHeight="1">
      <c r="B61" s="1212" t="s">
        <v>2890</v>
      </c>
      <c r="C61" s="1925" t="s">
        <v>3127</v>
      </c>
      <c r="D61" s="1925"/>
      <c r="E61" s="1925"/>
      <c r="F61" s="1925"/>
      <c r="G61" s="1925"/>
      <c r="H61" s="1925"/>
      <c r="I61" s="1925"/>
      <c r="J61" s="1925"/>
      <c r="K61" s="1925"/>
      <c r="L61" s="1925"/>
      <c r="M61" s="1925"/>
      <c r="N61" s="1925"/>
      <c r="O61" s="1925"/>
      <c r="P61" s="1925"/>
      <c r="Q61" s="1925"/>
      <c r="R61" s="1925"/>
      <c r="S61" s="1925"/>
      <c r="T61" s="1925"/>
      <c r="U61" s="1925"/>
      <c r="V61" s="1925"/>
      <c r="W61" s="1925"/>
      <c r="X61" s="1925"/>
      <c r="Y61" s="1925"/>
      <c r="Z61" s="1925"/>
      <c r="AA61" s="1925"/>
      <c r="AB61" s="1925"/>
      <c r="AC61" s="1925"/>
      <c r="AD61" s="1925"/>
      <c r="AE61" s="1925"/>
      <c r="AF61" s="1925"/>
      <c r="AG61" s="1925"/>
      <c r="AH61" s="1089"/>
    </row>
    <row r="62" spans="2:34" s="1251" customFormat="1" ht="16.5" customHeight="1">
      <c r="B62" s="1212" t="s">
        <v>2892</v>
      </c>
      <c r="C62" s="1215" t="s">
        <v>3128</v>
      </c>
      <c r="D62" s="1215"/>
      <c r="E62" s="1215"/>
      <c r="F62" s="1215"/>
      <c r="G62" s="1215"/>
      <c r="H62" s="1215"/>
      <c r="I62" s="1215"/>
      <c r="J62" s="1215"/>
      <c r="K62" s="1215"/>
      <c r="L62" s="1215"/>
      <c r="M62" s="1215"/>
      <c r="N62" s="1215"/>
      <c r="O62" s="1215"/>
      <c r="P62" s="1215"/>
      <c r="Q62" s="1215"/>
      <c r="R62" s="1215"/>
      <c r="S62" s="1215"/>
      <c r="T62" s="1215"/>
      <c r="U62" s="1215"/>
      <c r="V62" s="1215"/>
      <c r="W62" s="1215"/>
      <c r="X62" s="1215"/>
      <c r="Y62" s="1215"/>
      <c r="Z62" s="1215"/>
      <c r="AA62" s="1215"/>
      <c r="AB62" s="1215"/>
      <c r="AC62" s="1215"/>
      <c r="AD62" s="1215"/>
      <c r="AE62" s="1215"/>
      <c r="AF62" s="1215"/>
      <c r="AG62" s="1215"/>
      <c r="AH62" s="1089"/>
    </row>
    <row r="63" spans="2:34" s="1251" customFormat="1" ht="16.5" customHeight="1" thickBot="1">
      <c r="B63" s="1213"/>
      <c r="C63" s="1881"/>
      <c r="D63" s="1881"/>
      <c r="E63" s="1881"/>
      <c r="F63" s="1881"/>
      <c r="G63" s="1881"/>
      <c r="H63" s="1881"/>
      <c r="I63" s="1881"/>
      <c r="J63" s="1881"/>
      <c r="K63" s="1881"/>
      <c r="L63" s="1881"/>
      <c r="M63" s="1881"/>
      <c r="N63" s="1881"/>
      <c r="O63" s="1881"/>
      <c r="P63" s="1881"/>
      <c r="Q63" s="1881"/>
      <c r="R63" s="1881"/>
      <c r="S63" s="1881"/>
      <c r="T63" s="1881"/>
      <c r="U63" s="1881"/>
      <c r="V63" s="1881"/>
      <c r="W63" s="1881"/>
      <c r="X63" s="1881"/>
      <c r="Y63" s="1881"/>
      <c r="Z63" s="1881"/>
      <c r="AA63" s="1881"/>
      <c r="AB63" s="1881"/>
      <c r="AC63" s="1881"/>
      <c r="AD63" s="1881"/>
      <c r="AE63" s="1881"/>
      <c r="AF63" s="1881"/>
      <c r="AG63" s="1881"/>
      <c r="AH63" s="1094"/>
    </row>
    <row r="64" spans="2:34" s="1251" customFormat="1" ht="16.5" customHeight="1">
      <c r="B64" s="1251" t="str">
        <f>+Resumen!A123</f>
        <v>.</v>
      </c>
      <c r="G64" s="1252"/>
      <c r="H64" s="1252"/>
      <c r="I64" s="1252"/>
      <c r="J64" s="1252"/>
      <c r="K64" s="1252"/>
      <c r="L64" s="1252"/>
      <c r="M64" s="1252"/>
      <c r="N64" s="1252"/>
      <c r="O64" s="1252"/>
      <c r="P64" s="1252"/>
      <c r="Q64" s="1252"/>
      <c r="R64" s="1252"/>
      <c r="S64" s="1252"/>
      <c r="T64" s="1252"/>
      <c r="U64" s="1252"/>
    </row>
    <row r="65" spans="1:21" s="1251" customFormat="1" ht="16.5" customHeight="1" thickBot="1">
      <c r="G65" s="1252"/>
      <c r="H65" s="1252"/>
      <c r="I65" s="1252"/>
      <c r="J65" s="1252"/>
      <c r="K65" s="1252"/>
      <c r="L65" s="1252"/>
      <c r="M65" s="1252"/>
      <c r="N65" s="1252"/>
      <c r="O65" s="1252"/>
      <c r="P65" s="1252"/>
      <c r="Q65" s="1252"/>
      <c r="R65" s="1252"/>
      <c r="S65" s="1252"/>
      <c r="T65" s="1252"/>
      <c r="U65" s="1252"/>
    </row>
    <row r="66" spans="1:21" ht="12.75" thickTop="1">
      <c r="A66" s="827"/>
      <c r="B66" s="1906" t="s">
        <v>369</v>
      </c>
      <c r="C66" s="1906"/>
      <c r="D66" s="1906"/>
      <c r="E66" s="1906"/>
      <c r="F66" s="828"/>
    </row>
    <row r="67" spans="1:21" ht="12" customHeight="1">
      <c r="A67" s="829"/>
      <c r="B67" s="1905" t="s">
        <v>944</v>
      </c>
      <c r="C67" s="1905"/>
      <c r="D67" s="1905"/>
      <c r="E67" s="1905"/>
      <c r="F67" s="830"/>
    </row>
    <row r="68" spans="1:21" ht="44.25" customHeight="1">
      <c r="A68" s="761"/>
      <c r="B68" s="1907" t="s">
        <v>973</v>
      </c>
      <c r="C68" s="1907"/>
      <c r="D68" s="1907"/>
      <c r="E68" s="1907"/>
      <c r="F68" s="762"/>
    </row>
    <row r="69" spans="1:21" ht="8.25" customHeight="1">
      <c r="A69" s="761"/>
      <c r="B69" s="368"/>
      <c r="C69" s="368"/>
      <c r="D69" s="368"/>
      <c r="E69" s="368"/>
      <c r="F69" s="762"/>
    </row>
    <row r="70" spans="1:21" ht="24">
      <c r="A70" s="761"/>
      <c r="B70" s="1909"/>
      <c r="C70" s="1910"/>
      <c r="D70" s="78" t="s">
        <v>273</v>
      </c>
      <c r="E70" s="78" t="s">
        <v>743</v>
      </c>
      <c r="F70" s="762"/>
    </row>
    <row r="71" spans="1:21">
      <c r="A71" s="761"/>
      <c r="B71" s="1911"/>
      <c r="C71" s="1901"/>
      <c r="D71" s="78" t="s">
        <v>393</v>
      </c>
      <c r="E71" s="78" t="s">
        <v>393</v>
      </c>
      <c r="F71" s="762"/>
    </row>
    <row r="72" spans="1:21">
      <c r="A72" s="761"/>
      <c r="B72" s="1873" t="s">
        <v>171</v>
      </c>
      <c r="C72" s="1873" t="s">
        <v>745</v>
      </c>
      <c r="D72" s="119">
        <v>0.8</v>
      </c>
      <c r="E72" s="75">
        <v>2E-3</v>
      </c>
      <c r="F72" s="762"/>
    </row>
    <row r="73" spans="1:21">
      <c r="A73" s="761"/>
      <c r="B73" s="1874"/>
      <c r="C73" s="1874"/>
      <c r="D73" s="75" t="s">
        <v>746</v>
      </c>
      <c r="E73" s="75"/>
      <c r="F73" s="762"/>
    </row>
    <row r="74" spans="1:21" ht="12.75" hidden="1" customHeight="1">
      <c r="A74" s="761"/>
      <c r="B74" s="1874"/>
      <c r="C74" s="1874"/>
      <c r="D74" s="75"/>
      <c r="E74" s="75"/>
      <c r="F74" s="762"/>
    </row>
    <row r="75" spans="1:21" ht="12.75" hidden="1" customHeight="1">
      <c r="A75" s="761"/>
      <c r="B75" s="1874"/>
      <c r="C75" s="1874"/>
      <c r="D75" s="75"/>
      <c r="E75" s="75"/>
      <c r="F75" s="762"/>
    </row>
    <row r="76" spans="1:21" ht="12.75" hidden="1" customHeight="1">
      <c r="A76" s="761"/>
      <c r="B76" s="1874"/>
      <c r="C76" s="1874"/>
      <c r="D76" s="75"/>
      <c r="E76" s="75"/>
      <c r="F76" s="762"/>
    </row>
    <row r="77" spans="1:21" ht="12.75" hidden="1" customHeight="1">
      <c r="A77" s="761"/>
      <c r="B77" s="1875"/>
      <c r="C77" s="1875"/>
      <c r="D77" s="75" t="s">
        <v>746</v>
      </c>
      <c r="E77" s="75"/>
      <c r="F77" s="762"/>
    </row>
    <row r="78" spans="1:21" ht="21.75" customHeight="1">
      <c r="A78" s="761"/>
      <c r="B78" s="1887" t="s">
        <v>172</v>
      </c>
      <c r="C78" s="79" t="s">
        <v>747</v>
      </c>
      <c r="D78" s="75"/>
      <c r="E78" s="75"/>
      <c r="F78" s="762"/>
    </row>
    <row r="79" spans="1:21" ht="18.75" customHeight="1">
      <c r="A79" s="761"/>
      <c r="B79" s="1888"/>
      <c r="C79" s="80" t="s">
        <v>748</v>
      </c>
      <c r="D79" s="119">
        <v>1.99</v>
      </c>
      <c r="E79" s="75">
        <v>2E-3</v>
      </c>
      <c r="F79" s="762"/>
      <c r="G79" s="110"/>
      <c r="H79" s="110"/>
    </row>
    <row r="80" spans="1:21" ht="25.5" customHeight="1">
      <c r="A80" s="761"/>
      <c r="B80" s="1888"/>
      <c r="C80" s="80" t="s">
        <v>394</v>
      </c>
      <c r="D80" s="119">
        <v>3.99</v>
      </c>
      <c r="E80" s="75">
        <v>6.0000000000000001E-3</v>
      </c>
      <c r="F80" s="762"/>
    </row>
    <row r="81" spans="1:7" ht="18.75" customHeight="1">
      <c r="A81" s="761"/>
      <c r="B81" s="1889"/>
      <c r="C81" s="80" t="s">
        <v>749</v>
      </c>
      <c r="D81" s="119">
        <v>4.79</v>
      </c>
      <c r="E81" s="75">
        <v>7.0000000000000001E-3</v>
      </c>
      <c r="F81" s="762"/>
      <c r="G81" s="81"/>
    </row>
    <row r="82" spans="1:7">
      <c r="A82" s="761"/>
      <c r="B82" s="79" t="s">
        <v>173</v>
      </c>
      <c r="C82" s="79" t="s">
        <v>1024</v>
      </c>
      <c r="D82" s="119">
        <v>9.99</v>
      </c>
      <c r="E82" s="75">
        <v>2.1999999999999999E-2</v>
      </c>
      <c r="F82" s="762"/>
      <c r="G82" s="81"/>
    </row>
    <row r="83" spans="1:7">
      <c r="A83" s="761"/>
      <c r="B83" s="1908"/>
      <c r="C83" s="1908"/>
      <c r="D83" s="1886"/>
      <c r="E83" s="1886"/>
      <c r="F83" s="762"/>
    </row>
    <row r="84" spans="1:7" ht="21" customHeight="1">
      <c r="A84" s="761"/>
      <c r="B84" s="1907" t="s">
        <v>1025</v>
      </c>
      <c r="C84" s="1907"/>
      <c r="D84" s="1907"/>
      <c r="E84" s="1907"/>
      <c r="F84" s="762"/>
    </row>
    <row r="85" spans="1:7" ht="4.5" customHeight="1">
      <c r="A85" s="761"/>
      <c r="B85" s="1885" t="s">
        <v>1026</v>
      </c>
      <c r="C85" s="1885"/>
      <c r="D85" s="1885"/>
      <c r="E85" s="1885"/>
      <c r="F85" s="762"/>
    </row>
    <row r="86" spans="1:7">
      <c r="A86" s="761"/>
      <c r="B86" s="1885"/>
      <c r="C86" s="1885"/>
      <c r="D86" s="1885"/>
      <c r="E86" s="1885"/>
      <c r="F86" s="762"/>
    </row>
    <row r="87" spans="1:7" ht="24">
      <c r="A87" s="761"/>
      <c r="B87" s="1898"/>
      <c r="C87" s="1899"/>
      <c r="D87" s="82" t="s">
        <v>1027</v>
      </c>
      <c r="E87" s="1885"/>
      <c r="F87" s="762"/>
    </row>
    <row r="88" spans="1:7">
      <c r="A88" s="761"/>
      <c r="B88" s="1900"/>
      <c r="C88" s="1901"/>
      <c r="D88" s="83" t="s">
        <v>744</v>
      </c>
      <c r="E88" s="1885"/>
      <c r="F88" s="762"/>
    </row>
    <row r="89" spans="1:7" ht="23.25">
      <c r="A89" s="761"/>
      <c r="B89" s="84" t="s">
        <v>171</v>
      </c>
      <c r="C89" s="80" t="s">
        <v>745</v>
      </c>
      <c r="D89" s="75" t="s">
        <v>1028</v>
      </c>
      <c r="E89" s="1885"/>
      <c r="F89" s="762"/>
    </row>
    <row r="90" spans="1:7" ht="25.5" customHeight="1">
      <c r="A90" s="761"/>
      <c r="B90" s="84" t="s">
        <v>172</v>
      </c>
      <c r="C90" s="80" t="s">
        <v>747</v>
      </c>
      <c r="D90" s="75" t="s">
        <v>1192</v>
      </c>
      <c r="E90" s="1885"/>
      <c r="F90" s="762"/>
    </row>
    <row r="91" spans="1:7" ht="19.5" customHeight="1">
      <c r="A91" s="761"/>
      <c r="B91" s="85" t="s">
        <v>173</v>
      </c>
      <c r="C91" s="86" t="s">
        <v>1024</v>
      </c>
      <c r="D91" s="75" t="s">
        <v>1029</v>
      </c>
      <c r="E91" s="366"/>
      <c r="F91" s="762"/>
    </row>
    <row r="92" spans="1:7" ht="12.75" customHeight="1">
      <c r="A92" s="761"/>
      <c r="B92" s="367"/>
      <c r="C92" s="367"/>
      <c r="D92" s="87"/>
      <c r="E92" s="87"/>
      <c r="F92" s="762"/>
    </row>
    <row r="93" spans="1:7" ht="12.75" customHeight="1">
      <c r="A93" s="761"/>
      <c r="B93" s="367"/>
      <c r="C93" s="367"/>
      <c r="D93" s="87"/>
      <c r="E93" s="87"/>
      <c r="F93" s="762"/>
    </row>
    <row r="94" spans="1:7" ht="12.75" customHeight="1">
      <c r="A94" s="761"/>
      <c r="B94" s="1865" t="s">
        <v>1194</v>
      </c>
      <c r="C94" s="1865"/>
      <c r="D94" s="1865"/>
      <c r="E94" s="87"/>
      <c r="F94" s="762"/>
    </row>
    <row r="95" spans="1:7" ht="12.75" customHeight="1">
      <c r="A95" s="761"/>
      <c r="B95" s="367"/>
      <c r="C95" s="367"/>
      <c r="D95" s="87"/>
      <c r="E95" s="87"/>
      <c r="F95" s="762"/>
    </row>
    <row r="96" spans="1:7" ht="12.75" customHeight="1">
      <c r="A96" s="1866" t="s">
        <v>1193</v>
      </c>
      <c r="B96" s="1867"/>
      <c r="C96" s="1867"/>
      <c r="D96" s="1867"/>
      <c r="E96" s="1867"/>
      <c r="F96" s="762"/>
    </row>
    <row r="97" spans="1:6" ht="12.75" customHeight="1">
      <c r="A97" s="761"/>
      <c r="B97" s="367"/>
      <c r="C97" s="367"/>
      <c r="D97" s="87"/>
      <c r="E97" s="87"/>
      <c r="F97" s="762"/>
    </row>
    <row r="98" spans="1:6" ht="12.75" customHeight="1">
      <c r="A98" s="761"/>
      <c r="B98" s="367"/>
      <c r="C98" s="367"/>
      <c r="D98" s="87"/>
      <c r="E98" s="87"/>
      <c r="F98" s="762"/>
    </row>
    <row r="99" spans="1:6" ht="12.75" customHeight="1">
      <c r="A99" s="761"/>
      <c r="B99" s="369" t="s">
        <v>1195</v>
      </c>
      <c r="C99" s="369"/>
      <c r="D99" s="369"/>
      <c r="E99" s="141"/>
      <c r="F99" s="762"/>
    </row>
    <row r="100" spans="1:6" ht="12.75" customHeight="1">
      <c r="A100" s="761"/>
      <c r="B100" s="369"/>
      <c r="C100" s="369"/>
      <c r="D100" s="369"/>
      <c r="E100" s="141"/>
      <c r="F100" s="762"/>
    </row>
    <row r="101" spans="1:6" ht="12.75" customHeight="1">
      <c r="A101" s="761"/>
      <c r="B101" s="1868" t="s">
        <v>1196</v>
      </c>
      <c r="C101" s="1868"/>
      <c r="D101" s="1868"/>
      <c r="E101" s="1868"/>
      <c r="F101" s="762"/>
    </row>
    <row r="102" spans="1:6" ht="42" customHeight="1">
      <c r="A102" s="761"/>
      <c r="B102" s="1878" t="s">
        <v>1197</v>
      </c>
      <c r="C102" s="1879"/>
      <c r="D102" s="1879"/>
      <c r="E102" s="1879"/>
      <c r="F102" s="762"/>
    </row>
    <row r="103" spans="1:6" ht="12.75" customHeight="1">
      <c r="A103" s="761"/>
      <c r="B103" s="369"/>
      <c r="C103" s="369"/>
      <c r="D103" s="369"/>
      <c r="E103" s="141"/>
      <c r="F103" s="762"/>
    </row>
    <row r="104" spans="1:6" ht="27" customHeight="1">
      <c r="A104" s="761"/>
      <c r="B104" s="1880" t="s">
        <v>1020</v>
      </c>
      <c r="C104" s="1880"/>
      <c r="D104" s="1880"/>
      <c r="E104" s="1880"/>
      <c r="F104" s="762"/>
    </row>
    <row r="105" spans="1:6" ht="31.5" customHeight="1">
      <c r="A105" s="761"/>
      <c r="B105" s="1879" t="s">
        <v>1021</v>
      </c>
      <c r="C105" s="1879"/>
      <c r="D105" s="1879"/>
      <c r="E105" s="1879"/>
      <c r="F105" s="762"/>
    </row>
    <row r="106" spans="1:6" ht="27.75" customHeight="1">
      <c r="A106" s="761"/>
      <c r="B106" s="1868" t="s">
        <v>1022</v>
      </c>
      <c r="C106" s="1868"/>
      <c r="D106" s="1868"/>
      <c r="E106" s="1868"/>
      <c r="F106" s="762"/>
    </row>
    <row r="107" spans="1:6" ht="24.75" customHeight="1">
      <c r="A107" s="761"/>
      <c r="B107" s="1868" t="s">
        <v>1023</v>
      </c>
      <c r="C107" s="1868"/>
      <c r="D107" s="1868"/>
      <c r="E107" s="1868"/>
      <c r="F107" s="762"/>
    </row>
    <row r="108" spans="1:6" ht="24" customHeight="1">
      <c r="A108" s="761"/>
      <c r="B108" s="1869" t="s">
        <v>1198</v>
      </c>
      <c r="C108" s="1869"/>
      <c r="D108" s="1869"/>
      <c r="E108" s="1869"/>
      <c r="F108" s="762"/>
    </row>
    <row r="109" spans="1:6" ht="45.75" customHeight="1">
      <c r="A109" s="761"/>
      <c r="B109" s="1869" t="s">
        <v>1199</v>
      </c>
      <c r="C109" s="1869"/>
      <c r="D109" s="1869"/>
      <c r="E109" s="1869"/>
      <c r="F109" s="762"/>
    </row>
    <row r="110" spans="1:6" ht="45.75" customHeight="1">
      <c r="A110" s="761"/>
      <c r="B110" s="1868" t="s">
        <v>368</v>
      </c>
      <c r="C110" s="1868"/>
      <c r="D110" s="1868"/>
      <c r="E110" s="1868"/>
      <c r="F110" s="762"/>
    </row>
    <row r="111" spans="1:6" ht="39" customHeight="1">
      <c r="A111" s="761"/>
      <c r="B111" s="1868" t="s">
        <v>1200</v>
      </c>
      <c r="C111" s="1868"/>
      <c r="D111" s="1868"/>
      <c r="E111" s="1868"/>
      <c r="F111" s="762"/>
    </row>
    <row r="112" spans="1:6" ht="37.5" customHeight="1">
      <c r="A112" s="761"/>
      <c r="B112" s="1868" t="s">
        <v>1167</v>
      </c>
      <c r="C112" s="1868"/>
      <c r="D112" s="1868"/>
      <c r="E112" s="1868"/>
      <c r="F112" s="762"/>
    </row>
    <row r="113" spans="1:7" ht="12.75" customHeight="1">
      <c r="A113" s="761"/>
      <c r="B113" s="367"/>
      <c r="C113" s="367"/>
      <c r="D113" s="87"/>
      <c r="E113" s="87"/>
      <c r="F113" s="762"/>
    </row>
    <row r="114" spans="1:7" ht="12.75" customHeight="1">
      <c r="A114" s="761"/>
      <c r="B114" s="1868" t="s">
        <v>1201</v>
      </c>
      <c r="C114" s="1868"/>
      <c r="D114" s="1868"/>
      <c r="E114" s="1868"/>
      <c r="F114" s="762"/>
    </row>
    <row r="115" spans="1:7" ht="12.75" thickBot="1">
      <c r="A115" s="763"/>
      <c r="B115" s="764"/>
      <c r="C115" s="764"/>
      <c r="D115" s="764"/>
      <c r="E115" s="764"/>
      <c r="F115" s="765"/>
    </row>
    <row r="116" spans="1:7" ht="12.75" thickTop="1"/>
    <row r="117" spans="1:7" ht="12.75" thickBot="1"/>
    <row r="118" spans="1:7" ht="16.5" thickTop="1">
      <c r="B118" s="1891" t="s">
        <v>1139</v>
      </c>
      <c r="C118" s="1892"/>
      <c r="D118" s="1892"/>
      <c r="E118" s="1892"/>
      <c r="F118" s="1892"/>
      <c r="G118" s="1893"/>
    </row>
    <row r="119" spans="1:7" ht="15.75" customHeight="1">
      <c r="B119" s="1896" t="s">
        <v>1140</v>
      </c>
      <c r="C119" s="1609"/>
      <c r="D119" s="1609"/>
      <c r="E119" s="1609"/>
      <c r="F119" s="1609"/>
      <c r="G119" s="1897"/>
    </row>
    <row r="120" spans="1:7" ht="16.5" thickBot="1">
      <c r="B120" s="806"/>
      <c r="C120" s="405"/>
      <c r="D120" s="405"/>
      <c r="E120" s="405"/>
      <c r="F120" s="405"/>
      <c r="G120" s="807"/>
    </row>
    <row r="121" spans="1:7" ht="12.75">
      <c r="B121" s="808" t="s">
        <v>1141</v>
      </c>
      <c r="C121" s="809" t="s">
        <v>1142</v>
      </c>
      <c r="D121" s="809" t="s">
        <v>1143</v>
      </c>
      <c r="E121" s="809" t="s">
        <v>1144</v>
      </c>
      <c r="F121" s="810" t="s">
        <v>1145</v>
      </c>
      <c r="G121" s="811"/>
    </row>
    <row r="122" spans="1:7" ht="12.75">
      <c r="B122" s="812" t="s">
        <v>1146</v>
      </c>
      <c r="C122" s="422" t="s">
        <v>1147</v>
      </c>
      <c r="D122" s="422" t="s">
        <v>1148</v>
      </c>
      <c r="E122" s="422" t="s">
        <v>1149</v>
      </c>
      <c r="F122" s="813" t="s">
        <v>1150</v>
      </c>
      <c r="G122" s="811"/>
    </row>
    <row r="123" spans="1:7" ht="12.75">
      <c r="B123" s="812" t="s">
        <v>1151</v>
      </c>
      <c r="C123" s="814" t="s">
        <v>1152</v>
      </c>
      <c r="D123" s="814" t="s">
        <v>1152</v>
      </c>
      <c r="E123" s="814" t="s">
        <v>1152</v>
      </c>
      <c r="F123" s="815" t="s">
        <v>1152</v>
      </c>
      <c r="G123" s="811"/>
    </row>
    <row r="124" spans="1:7" ht="12.75">
      <c r="B124" s="812" t="s">
        <v>1153</v>
      </c>
      <c r="C124" s="422">
        <v>19.989999999999998</v>
      </c>
      <c r="D124" s="422">
        <v>29.99</v>
      </c>
      <c r="E124" s="422">
        <v>49</v>
      </c>
      <c r="F124" s="813">
        <v>80</v>
      </c>
      <c r="G124" s="811"/>
    </row>
    <row r="125" spans="1:7" ht="12.75">
      <c r="B125" s="812" t="s">
        <v>1154</v>
      </c>
      <c r="C125" s="422">
        <v>40</v>
      </c>
      <c r="D125" s="422">
        <v>40</v>
      </c>
      <c r="E125" s="422">
        <v>40</v>
      </c>
      <c r="F125" s="813">
        <v>40</v>
      </c>
      <c r="G125" s="811"/>
    </row>
    <row r="126" spans="1:7" ht="57" customHeight="1">
      <c r="B126" s="812" t="s">
        <v>1155</v>
      </c>
      <c r="C126" s="427" t="s">
        <v>1156</v>
      </c>
      <c r="D126" s="427" t="s">
        <v>1156</v>
      </c>
      <c r="E126" s="427" t="s">
        <v>1156</v>
      </c>
      <c r="F126" s="816" t="s">
        <v>1156</v>
      </c>
      <c r="G126" s="811"/>
    </row>
    <row r="127" spans="1:7" ht="58.5" customHeight="1">
      <c r="B127" s="812" t="s">
        <v>1157</v>
      </c>
      <c r="C127" s="427" t="s">
        <v>1156</v>
      </c>
      <c r="D127" s="427" t="s">
        <v>1156</v>
      </c>
      <c r="E127" s="427" t="s">
        <v>1156</v>
      </c>
      <c r="F127" s="816" t="s">
        <v>1156</v>
      </c>
      <c r="G127" s="811"/>
    </row>
    <row r="128" spans="1:7" ht="12.75">
      <c r="B128" s="812" t="s">
        <v>1158</v>
      </c>
      <c r="C128" s="422">
        <v>25</v>
      </c>
      <c r="D128" s="422">
        <v>25</v>
      </c>
      <c r="E128" s="422">
        <v>25</v>
      </c>
      <c r="F128" s="813">
        <v>25</v>
      </c>
      <c r="G128" s="811"/>
    </row>
    <row r="129" spans="2:7" ht="12.75">
      <c r="B129" s="812" t="s">
        <v>1159</v>
      </c>
      <c r="C129" s="422" t="s">
        <v>1160</v>
      </c>
      <c r="D129" s="422" t="s">
        <v>1160</v>
      </c>
      <c r="E129" s="422" t="s">
        <v>1160</v>
      </c>
      <c r="F129" s="813" t="s">
        <v>1160</v>
      </c>
      <c r="G129" s="811"/>
    </row>
    <row r="130" spans="2:7" ht="306">
      <c r="B130" s="812" t="s">
        <v>1161</v>
      </c>
      <c r="C130" s="427" t="s">
        <v>1162</v>
      </c>
      <c r="D130" s="427" t="s">
        <v>1162</v>
      </c>
      <c r="E130" s="427" t="s">
        <v>1162</v>
      </c>
      <c r="F130" s="816" t="s">
        <v>1162</v>
      </c>
      <c r="G130" s="811"/>
    </row>
    <row r="131" spans="2:7" ht="112.5" customHeight="1" thickBot="1">
      <c r="B131" s="817" t="s">
        <v>1163</v>
      </c>
      <c r="C131" s="818" t="s">
        <v>1164</v>
      </c>
      <c r="D131" s="818" t="s">
        <v>1164</v>
      </c>
      <c r="E131" s="818" t="s">
        <v>1164</v>
      </c>
      <c r="F131" s="819" t="s">
        <v>1164</v>
      </c>
      <c r="G131" s="811"/>
    </row>
    <row r="132" spans="2:7" ht="12.75">
      <c r="B132" s="820"/>
      <c r="C132" s="378"/>
      <c r="D132" s="378"/>
      <c r="E132" s="378"/>
      <c r="F132" s="378"/>
      <c r="G132" s="811"/>
    </row>
    <row r="133" spans="2:7" ht="12.75">
      <c r="B133" s="1894" t="s">
        <v>422</v>
      </c>
      <c r="C133" s="1895"/>
      <c r="D133" s="1895"/>
      <c r="E133" s="1895"/>
      <c r="F133" s="1895"/>
      <c r="G133" s="811"/>
    </row>
    <row r="134" spans="2:7" ht="13.5" thickBot="1">
      <c r="B134" s="820"/>
      <c r="C134" s="378"/>
      <c r="D134" s="378"/>
      <c r="E134" s="378"/>
      <c r="F134" s="378"/>
      <c r="G134" s="811"/>
    </row>
    <row r="135" spans="2:7" ht="12.75">
      <c r="B135" s="808" t="s">
        <v>1141</v>
      </c>
      <c r="C135" s="809" t="s">
        <v>423</v>
      </c>
      <c r="D135" s="809" t="s">
        <v>1142</v>
      </c>
      <c r="E135" s="809" t="s">
        <v>1143</v>
      </c>
      <c r="F135" s="809" t="s">
        <v>1144</v>
      </c>
      <c r="G135" s="821" t="s">
        <v>1145</v>
      </c>
    </row>
    <row r="136" spans="2:7" ht="12.75">
      <c r="B136" s="812" t="s">
        <v>1146</v>
      </c>
      <c r="C136" s="422" t="s">
        <v>424</v>
      </c>
      <c r="D136" s="422" t="s">
        <v>1147</v>
      </c>
      <c r="E136" s="422" t="s">
        <v>1148</v>
      </c>
      <c r="F136" s="422" t="s">
        <v>1149</v>
      </c>
      <c r="G136" s="822" t="s">
        <v>1150</v>
      </c>
    </row>
    <row r="137" spans="2:7" ht="12.75">
      <c r="B137" s="812" t="s">
        <v>1151</v>
      </c>
      <c r="C137" s="814" t="s">
        <v>425</v>
      </c>
      <c r="D137" s="814" t="s">
        <v>425</v>
      </c>
      <c r="E137" s="814" t="s">
        <v>425</v>
      </c>
      <c r="F137" s="814" t="s">
        <v>425</v>
      </c>
      <c r="G137" s="823" t="s">
        <v>425</v>
      </c>
    </row>
    <row r="138" spans="2:7" ht="12.75">
      <c r="B138" s="812" t="s">
        <v>1153</v>
      </c>
      <c r="C138" s="422">
        <v>134</v>
      </c>
      <c r="D138" s="422">
        <v>189</v>
      </c>
      <c r="E138" s="422">
        <v>255</v>
      </c>
      <c r="F138" s="422">
        <v>458</v>
      </c>
      <c r="G138" s="822">
        <v>819</v>
      </c>
    </row>
    <row r="139" spans="2:7" ht="13.5" thickBot="1">
      <c r="B139" s="820"/>
      <c r="C139" s="378"/>
      <c r="D139" s="378"/>
      <c r="E139" s="378"/>
      <c r="F139" s="378"/>
      <c r="G139" s="811"/>
    </row>
    <row r="140" spans="2:7" ht="12.75">
      <c r="B140" s="808" t="s">
        <v>1141</v>
      </c>
      <c r="C140" s="809" t="s">
        <v>423</v>
      </c>
      <c r="D140" s="809" t="s">
        <v>1142</v>
      </c>
      <c r="E140" s="809" t="s">
        <v>1143</v>
      </c>
      <c r="F140" s="809" t="s">
        <v>1144</v>
      </c>
      <c r="G140" s="821" t="s">
        <v>1145</v>
      </c>
    </row>
    <row r="141" spans="2:7" ht="12.75">
      <c r="B141" s="812" t="s">
        <v>1146</v>
      </c>
      <c r="C141" s="422" t="s">
        <v>424</v>
      </c>
      <c r="D141" s="422" t="s">
        <v>1147</v>
      </c>
      <c r="E141" s="422" t="s">
        <v>1148</v>
      </c>
      <c r="F141" s="422" t="s">
        <v>1149</v>
      </c>
      <c r="G141" s="822" t="s">
        <v>1150</v>
      </c>
    </row>
    <row r="142" spans="2:7" ht="12.75">
      <c r="B142" s="812" t="s">
        <v>1151</v>
      </c>
      <c r="C142" s="814" t="s">
        <v>426</v>
      </c>
      <c r="D142" s="814" t="s">
        <v>426</v>
      </c>
      <c r="E142" s="814" t="s">
        <v>426</v>
      </c>
      <c r="F142" s="814" t="s">
        <v>426</v>
      </c>
      <c r="G142" s="823" t="s">
        <v>426</v>
      </c>
    </row>
    <row r="143" spans="2:7" ht="12.75">
      <c r="B143" s="812" t="s">
        <v>1153</v>
      </c>
      <c r="C143" s="422">
        <v>78</v>
      </c>
      <c r="D143" s="422">
        <v>114</v>
      </c>
      <c r="E143" s="422">
        <v>142</v>
      </c>
      <c r="F143" s="422">
        <v>256</v>
      </c>
      <c r="G143" s="822">
        <v>464</v>
      </c>
    </row>
    <row r="144" spans="2:7" ht="13.5" thickBot="1">
      <c r="B144" s="820"/>
      <c r="C144" s="378"/>
      <c r="D144" s="378"/>
      <c r="E144" s="378"/>
      <c r="F144" s="378"/>
      <c r="G144" s="811"/>
    </row>
    <row r="145" spans="2:7" ht="12.75">
      <c r="B145" s="808" t="s">
        <v>1141</v>
      </c>
      <c r="C145" s="809" t="s">
        <v>423</v>
      </c>
      <c r="D145" s="809" t="s">
        <v>1142</v>
      </c>
      <c r="E145" s="809" t="s">
        <v>1143</v>
      </c>
      <c r="F145" s="809" t="s">
        <v>1144</v>
      </c>
      <c r="G145" s="811"/>
    </row>
    <row r="146" spans="2:7" ht="12.75">
      <c r="B146" s="812" t="s">
        <v>1146</v>
      </c>
      <c r="C146" s="422" t="s">
        <v>424</v>
      </c>
      <c r="D146" s="422" t="s">
        <v>1147</v>
      </c>
      <c r="E146" s="422" t="s">
        <v>1148</v>
      </c>
      <c r="F146" s="422" t="s">
        <v>1149</v>
      </c>
      <c r="G146" s="811"/>
    </row>
    <row r="147" spans="2:7" ht="12.75">
      <c r="B147" s="812" t="s">
        <v>1151</v>
      </c>
      <c r="C147" s="814" t="s">
        <v>427</v>
      </c>
      <c r="D147" s="814" t="s">
        <v>427</v>
      </c>
      <c r="E147" s="814" t="s">
        <v>427</v>
      </c>
      <c r="F147" s="814" t="s">
        <v>427</v>
      </c>
      <c r="G147" s="811"/>
    </row>
    <row r="148" spans="2:7" ht="12.75">
      <c r="B148" s="812" t="s">
        <v>1153</v>
      </c>
      <c r="C148" s="422">
        <v>51.2</v>
      </c>
      <c r="D148" s="422">
        <v>72.19</v>
      </c>
      <c r="E148" s="422">
        <v>100</v>
      </c>
      <c r="F148" s="422">
        <v>190</v>
      </c>
      <c r="G148" s="811"/>
    </row>
    <row r="149" spans="2:7" ht="13.5" thickBot="1">
      <c r="B149" s="824"/>
      <c r="C149" s="825"/>
      <c r="D149" s="825"/>
      <c r="E149" s="825"/>
      <c r="F149" s="825"/>
      <c r="G149" s="826"/>
    </row>
    <row r="150" spans="2:7" ht="12.75" thickTop="1"/>
    <row r="151" spans="2:7" ht="12.75" thickBot="1"/>
    <row r="152" spans="2:7" s="4" customFormat="1" ht="13.5" thickTop="1">
      <c r="B152" s="1859" t="s">
        <v>890</v>
      </c>
      <c r="C152" s="1870"/>
      <c r="D152" s="1860"/>
    </row>
    <row r="153" spans="2:7" s="4" customFormat="1" ht="12.75">
      <c r="B153" s="766" t="s">
        <v>868</v>
      </c>
      <c r="C153" s="90" t="s">
        <v>869</v>
      </c>
      <c r="D153" s="767" t="s">
        <v>372</v>
      </c>
    </row>
    <row r="154" spans="2:7" s="4" customFormat="1" ht="12.75">
      <c r="B154" s="1890" t="s">
        <v>870</v>
      </c>
      <c r="C154" s="91" t="s">
        <v>871</v>
      </c>
      <c r="D154" s="768">
        <v>44</v>
      </c>
    </row>
    <row r="155" spans="2:7" s="4" customFormat="1" ht="12.75">
      <c r="B155" s="1890"/>
      <c r="C155" s="91" t="s">
        <v>872</v>
      </c>
      <c r="D155" s="768">
        <v>6.9</v>
      </c>
    </row>
    <row r="156" spans="2:7" s="4" customFormat="1" ht="12.75">
      <c r="B156" s="1890"/>
      <c r="C156" s="91" t="s">
        <v>873</v>
      </c>
      <c r="D156" s="768">
        <v>1.7000000000000001E-2</v>
      </c>
    </row>
    <row r="157" spans="2:7" s="4" customFormat="1" ht="12.75">
      <c r="B157" s="1890"/>
      <c r="C157" s="91" t="s">
        <v>874</v>
      </c>
      <c r="D157" s="768">
        <v>0.02</v>
      </c>
    </row>
    <row r="158" spans="2:7" s="4" customFormat="1" ht="12.75">
      <c r="B158" s="1890"/>
      <c r="C158" s="91" t="s">
        <v>875</v>
      </c>
      <c r="D158" s="768">
        <v>0.04</v>
      </c>
    </row>
    <row r="159" spans="2:7" s="4" customFormat="1" ht="12.75">
      <c r="B159" s="1890" t="s">
        <v>876</v>
      </c>
      <c r="C159" s="91" t="s">
        <v>871</v>
      </c>
      <c r="D159" s="768">
        <v>88</v>
      </c>
    </row>
    <row r="160" spans="2:7" s="4" customFormat="1" ht="12.75">
      <c r="B160" s="1890"/>
      <c r="C160" s="91" t="s">
        <v>872</v>
      </c>
      <c r="D160" s="768">
        <v>6.9</v>
      </c>
    </row>
    <row r="161" spans="2:4" s="4" customFormat="1" ht="12.75">
      <c r="B161" s="1890"/>
      <c r="C161" s="91" t="s">
        <v>873</v>
      </c>
      <c r="D161" s="768">
        <v>1.7000000000000001E-2</v>
      </c>
    </row>
    <row r="162" spans="2:4" s="4" customFormat="1" ht="12.75">
      <c r="B162" s="1890"/>
      <c r="C162" s="91" t="s">
        <v>874</v>
      </c>
      <c r="D162" s="768">
        <v>0.02</v>
      </c>
    </row>
    <row r="163" spans="2:4" s="4" customFormat="1" ht="12.75">
      <c r="B163" s="1890"/>
      <c r="C163" s="91" t="s">
        <v>875</v>
      </c>
      <c r="D163" s="768">
        <v>0.04</v>
      </c>
    </row>
    <row r="164" spans="2:4" s="4" customFormat="1" ht="12.75">
      <c r="B164" s="1890" t="s">
        <v>877</v>
      </c>
      <c r="C164" s="91" t="s">
        <v>871</v>
      </c>
      <c r="D164" s="768">
        <v>120</v>
      </c>
    </row>
    <row r="165" spans="2:4" s="4" customFormat="1" ht="12.75">
      <c r="B165" s="1890"/>
      <c r="C165" s="91" t="s">
        <v>872</v>
      </c>
      <c r="D165" s="768">
        <v>12</v>
      </c>
    </row>
    <row r="166" spans="2:4" s="4" customFormat="1" ht="12.75">
      <c r="B166" s="1890"/>
      <c r="C166" s="91" t="s">
        <v>873</v>
      </c>
      <c r="D166" s="768">
        <v>0.02</v>
      </c>
    </row>
    <row r="167" spans="2:4" s="4" customFormat="1" ht="12.75">
      <c r="B167" s="1890"/>
      <c r="C167" s="91" t="s">
        <v>874</v>
      </c>
      <c r="D167" s="768">
        <v>0.04</v>
      </c>
    </row>
    <row r="168" spans="2:4" s="4" customFormat="1" ht="12.75">
      <c r="B168" s="1890"/>
      <c r="C168" s="91" t="s">
        <v>875</v>
      </c>
      <c r="D168" s="768">
        <v>0.08</v>
      </c>
    </row>
    <row r="169" spans="2:4" s="4" customFormat="1" ht="12.75">
      <c r="B169" s="1902" t="s">
        <v>878</v>
      </c>
      <c r="C169" s="1903"/>
      <c r="D169" s="1904"/>
    </row>
    <row r="170" spans="2:4" s="4" customFormat="1" ht="12.75">
      <c r="B170" s="1876" t="s">
        <v>879</v>
      </c>
      <c r="C170" s="1877"/>
      <c r="D170" s="768">
        <v>0</v>
      </c>
    </row>
    <row r="171" spans="2:4" s="4" customFormat="1" ht="12.75">
      <c r="B171" s="1876" t="s">
        <v>880</v>
      </c>
      <c r="C171" s="1877"/>
      <c r="D171" s="768">
        <v>0</v>
      </c>
    </row>
    <row r="172" spans="2:4" s="4" customFormat="1" ht="12.75">
      <c r="B172" s="1876" t="s">
        <v>881</v>
      </c>
      <c r="C172" s="1877"/>
      <c r="D172" s="768">
        <v>0</v>
      </c>
    </row>
    <row r="173" spans="2:4" s="4" customFormat="1" ht="12.75">
      <c r="B173" s="1876" t="s">
        <v>882</v>
      </c>
      <c r="C173" s="1877"/>
      <c r="D173" s="768">
        <v>0</v>
      </c>
    </row>
    <row r="174" spans="2:4" s="4" customFormat="1" ht="12.75">
      <c r="B174" s="1876" t="s">
        <v>883</v>
      </c>
      <c r="C174" s="1877"/>
      <c r="D174" s="768">
        <v>0</v>
      </c>
    </row>
    <row r="175" spans="2:4" s="4" customFormat="1" ht="13.5" thickBot="1">
      <c r="B175" s="769"/>
      <c r="C175" s="770"/>
      <c r="D175" s="771"/>
    </row>
    <row r="176" spans="2:4" s="4" customFormat="1" ht="14.25" thickTop="1" thickBot="1"/>
    <row r="177" spans="2:6" s="4" customFormat="1" ht="13.5" thickTop="1">
      <c r="B177" s="1859" t="s">
        <v>891</v>
      </c>
      <c r="C177" s="1870"/>
      <c r="D177" s="1870"/>
      <c r="E177" s="1870"/>
      <c r="F177" s="1860"/>
    </row>
    <row r="178" spans="2:6" s="4" customFormat="1" ht="25.5">
      <c r="B178" s="766" t="s">
        <v>1186</v>
      </c>
      <c r="C178" s="1495" t="s">
        <v>27</v>
      </c>
      <c r="D178" s="1495"/>
      <c r="E178" s="1495"/>
      <c r="F178" s="767" t="s">
        <v>197</v>
      </c>
    </row>
    <row r="179" spans="2:6" s="4" customFormat="1" ht="12.75">
      <c r="B179" s="772">
        <v>1</v>
      </c>
      <c r="C179" s="51" t="s">
        <v>1171</v>
      </c>
      <c r="D179" s="51"/>
      <c r="E179" s="51" t="s">
        <v>1171</v>
      </c>
      <c r="F179" s="773">
        <v>0.09</v>
      </c>
    </row>
    <row r="180" spans="2:6" s="4" customFormat="1" ht="12.75">
      <c r="B180" s="1871">
        <v>2</v>
      </c>
      <c r="C180" s="1862" t="s">
        <v>28</v>
      </c>
      <c r="D180" s="1872" t="s">
        <v>309</v>
      </c>
      <c r="E180" s="51" t="s">
        <v>696</v>
      </c>
      <c r="F180" s="1864">
        <v>0.14000000000000001</v>
      </c>
    </row>
    <row r="181" spans="2:6" s="4" customFormat="1" ht="12.75">
      <c r="B181" s="1871"/>
      <c r="C181" s="1872"/>
      <c r="D181" s="1872"/>
      <c r="E181" s="51" t="s">
        <v>693</v>
      </c>
      <c r="F181" s="1864"/>
    </row>
    <row r="182" spans="2:6" s="4" customFormat="1" ht="12.75">
      <c r="B182" s="1871"/>
      <c r="C182" s="1872"/>
      <c r="D182" s="1872" t="s">
        <v>308</v>
      </c>
      <c r="E182" s="51" t="s">
        <v>696</v>
      </c>
      <c r="F182" s="1864">
        <v>0.35</v>
      </c>
    </row>
    <row r="183" spans="2:6" s="4" customFormat="1" ht="12.75">
      <c r="B183" s="1871"/>
      <c r="C183" s="1872"/>
      <c r="D183" s="1872"/>
      <c r="E183" s="51" t="s">
        <v>693</v>
      </c>
      <c r="F183" s="1864"/>
    </row>
    <row r="184" spans="2:6" s="4" customFormat="1" ht="12.75">
      <c r="B184" s="1871">
        <v>3</v>
      </c>
      <c r="C184" s="1862" t="s">
        <v>29</v>
      </c>
      <c r="D184" s="1863" t="s">
        <v>309</v>
      </c>
      <c r="E184" s="51" t="s">
        <v>30</v>
      </c>
      <c r="F184" s="1864">
        <v>0.14000000000000001</v>
      </c>
    </row>
    <row r="185" spans="2:6" s="4" customFormat="1" ht="12.75">
      <c r="B185" s="1871"/>
      <c r="C185" s="1862"/>
      <c r="D185" s="1863"/>
      <c r="E185" s="51" t="s">
        <v>31</v>
      </c>
      <c r="F185" s="1864"/>
    </row>
    <row r="186" spans="2:6" s="4" customFormat="1" ht="12.75">
      <c r="B186" s="1871"/>
      <c r="C186" s="1862"/>
      <c r="D186" s="1863"/>
      <c r="E186" s="51" t="s">
        <v>845</v>
      </c>
      <c r="F186" s="1864"/>
    </row>
    <row r="187" spans="2:6" s="4" customFormat="1" ht="12.75">
      <c r="B187" s="1871"/>
      <c r="C187" s="1862"/>
      <c r="D187" s="1863"/>
      <c r="E187" s="51" t="s">
        <v>32</v>
      </c>
      <c r="F187" s="1864"/>
    </row>
    <row r="188" spans="2:6" s="4" customFormat="1" ht="12.75">
      <c r="B188" s="1871"/>
      <c r="C188" s="1862"/>
      <c r="D188" s="1863"/>
      <c r="E188" s="51" t="s">
        <v>33</v>
      </c>
      <c r="F188" s="1864"/>
    </row>
    <row r="189" spans="2:6" s="4" customFormat="1" ht="12.75">
      <c r="B189" s="1871"/>
      <c r="C189" s="1862"/>
      <c r="D189" s="1863" t="s">
        <v>308</v>
      </c>
      <c r="E189" s="51" t="s">
        <v>30</v>
      </c>
      <c r="F189" s="1864">
        <v>0.5</v>
      </c>
    </row>
    <row r="190" spans="2:6" s="4" customFormat="1" ht="12.75">
      <c r="B190" s="1871"/>
      <c r="C190" s="1862"/>
      <c r="D190" s="1863"/>
      <c r="E190" s="51" t="s">
        <v>31</v>
      </c>
      <c r="F190" s="1864"/>
    </row>
    <row r="191" spans="2:6" s="4" customFormat="1" ht="12.75">
      <c r="B191" s="1871"/>
      <c r="C191" s="1862"/>
      <c r="D191" s="1863"/>
      <c r="E191" s="51" t="s">
        <v>845</v>
      </c>
      <c r="F191" s="1864"/>
    </row>
    <row r="192" spans="2:6" s="4" customFormat="1" ht="12.75">
      <c r="B192" s="1871"/>
      <c r="C192" s="1862"/>
      <c r="D192" s="1863"/>
      <c r="E192" s="51" t="s">
        <v>32</v>
      </c>
      <c r="F192" s="1864"/>
    </row>
    <row r="193" spans="2:6" s="4" customFormat="1" ht="12.75">
      <c r="B193" s="1871"/>
      <c r="C193" s="1862"/>
      <c r="D193" s="1863"/>
      <c r="E193" s="51" t="s">
        <v>33</v>
      </c>
      <c r="F193" s="1864"/>
    </row>
    <row r="194" spans="2:6" s="4" customFormat="1" ht="12.75">
      <c r="B194" s="1861">
        <v>4</v>
      </c>
      <c r="C194" s="1862" t="s">
        <v>34</v>
      </c>
      <c r="D194" s="1863" t="s">
        <v>309</v>
      </c>
      <c r="E194" s="51" t="s">
        <v>157</v>
      </c>
      <c r="F194" s="1864">
        <v>0.16</v>
      </c>
    </row>
    <row r="195" spans="2:6" s="4" customFormat="1" ht="12.75">
      <c r="B195" s="1861"/>
      <c r="C195" s="1862"/>
      <c r="D195" s="1863"/>
      <c r="E195" s="51" t="s">
        <v>155</v>
      </c>
      <c r="F195" s="1864"/>
    </row>
    <row r="196" spans="2:6" s="4" customFormat="1" ht="12.75">
      <c r="B196" s="1861"/>
      <c r="C196" s="1862"/>
      <c r="D196" s="1863"/>
      <c r="E196" s="51" t="s">
        <v>156</v>
      </c>
      <c r="F196" s="1864"/>
    </row>
    <row r="197" spans="2:6" s="4" customFormat="1" ht="12.75">
      <c r="B197" s="1861"/>
      <c r="C197" s="1862"/>
      <c r="D197" s="1863"/>
      <c r="E197" s="51" t="s">
        <v>154</v>
      </c>
      <c r="F197" s="1864"/>
    </row>
    <row r="198" spans="2:6" s="4" customFormat="1" ht="12.75">
      <c r="B198" s="1861"/>
      <c r="C198" s="1862"/>
      <c r="D198" s="1863" t="s">
        <v>308</v>
      </c>
      <c r="E198" s="51" t="s">
        <v>157</v>
      </c>
      <c r="F198" s="1864">
        <v>0.36</v>
      </c>
    </row>
    <row r="199" spans="2:6" s="4" customFormat="1" ht="12.75">
      <c r="B199" s="1861"/>
      <c r="C199" s="1862"/>
      <c r="D199" s="1863"/>
      <c r="E199" s="51" t="s">
        <v>155</v>
      </c>
      <c r="F199" s="1864"/>
    </row>
    <row r="200" spans="2:6" s="4" customFormat="1" ht="12.75">
      <c r="B200" s="1861"/>
      <c r="C200" s="1862"/>
      <c r="D200" s="1863"/>
      <c r="E200" s="51" t="s">
        <v>156</v>
      </c>
      <c r="F200" s="1864"/>
    </row>
    <row r="201" spans="2:6" s="4" customFormat="1" ht="12.75">
      <c r="B201" s="1861"/>
      <c r="C201" s="1862"/>
      <c r="D201" s="1863"/>
      <c r="E201" s="51" t="s">
        <v>154</v>
      </c>
      <c r="F201" s="1864"/>
    </row>
    <row r="202" spans="2:6" s="4" customFormat="1" ht="12.75">
      <c r="B202" s="1861">
        <v>5</v>
      </c>
      <c r="C202" s="1862" t="s">
        <v>162</v>
      </c>
      <c r="D202" s="1863" t="s">
        <v>309</v>
      </c>
      <c r="E202" s="51" t="s">
        <v>153</v>
      </c>
      <c r="F202" s="1864">
        <v>0.16</v>
      </c>
    </row>
    <row r="203" spans="2:6" s="4" customFormat="1" ht="12.75">
      <c r="B203" s="1861"/>
      <c r="C203" s="1862"/>
      <c r="D203" s="1863"/>
      <c r="E203" s="51" t="s">
        <v>96</v>
      </c>
      <c r="F203" s="1864"/>
    </row>
    <row r="204" spans="2:6" s="4" customFormat="1" ht="12.75">
      <c r="B204" s="1861"/>
      <c r="C204" s="1862"/>
      <c r="D204" s="1863"/>
      <c r="E204" s="51" t="s">
        <v>1050</v>
      </c>
      <c r="F204" s="1864"/>
    </row>
    <row r="205" spans="2:6" s="4" customFormat="1" ht="12.75">
      <c r="B205" s="1861"/>
      <c r="C205" s="1862"/>
      <c r="D205" s="1863"/>
      <c r="E205" s="51" t="s">
        <v>35</v>
      </c>
      <c r="F205" s="1864"/>
    </row>
    <row r="206" spans="2:6" s="4" customFormat="1" ht="12.75">
      <c r="B206" s="1861"/>
      <c r="C206" s="1862"/>
      <c r="D206" s="1863" t="s">
        <v>308</v>
      </c>
      <c r="E206" s="51" t="s">
        <v>153</v>
      </c>
      <c r="F206" s="1864">
        <v>0.36</v>
      </c>
    </row>
    <row r="207" spans="2:6" s="4" customFormat="1" ht="12.75">
      <c r="B207" s="1861"/>
      <c r="C207" s="1862"/>
      <c r="D207" s="1863"/>
      <c r="E207" s="51" t="s">
        <v>96</v>
      </c>
      <c r="F207" s="1864"/>
    </row>
    <row r="208" spans="2:6" s="4" customFormat="1" ht="12.75">
      <c r="B208" s="1861"/>
      <c r="C208" s="1862"/>
      <c r="D208" s="1863"/>
      <c r="E208" s="51" t="s">
        <v>1050</v>
      </c>
      <c r="F208" s="1864"/>
    </row>
    <row r="209" spans="2:6" s="4" customFormat="1" ht="12.75">
      <c r="B209" s="1861"/>
      <c r="C209" s="1862"/>
      <c r="D209" s="1863"/>
      <c r="E209" s="51" t="s">
        <v>35</v>
      </c>
      <c r="F209" s="1864"/>
    </row>
    <row r="210" spans="2:6" s="4" customFormat="1" ht="12.75">
      <c r="B210" s="1861">
        <v>6</v>
      </c>
      <c r="C210" s="1862" t="s">
        <v>162</v>
      </c>
      <c r="D210" s="1863" t="s">
        <v>309</v>
      </c>
      <c r="E210" s="51" t="s">
        <v>159</v>
      </c>
      <c r="F210" s="1864">
        <v>0.24</v>
      </c>
    </row>
    <row r="211" spans="2:6" s="4" customFormat="1" ht="12.75">
      <c r="B211" s="1861"/>
      <c r="C211" s="1862"/>
      <c r="D211" s="1863"/>
      <c r="E211" s="51" t="s">
        <v>784</v>
      </c>
      <c r="F211" s="1864"/>
    </row>
    <row r="212" spans="2:6" s="4" customFormat="1" ht="12.75">
      <c r="B212" s="1861"/>
      <c r="C212" s="1862"/>
      <c r="D212" s="1863"/>
      <c r="E212" s="51" t="s">
        <v>106</v>
      </c>
      <c r="F212" s="1864"/>
    </row>
    <row r="213" spans="2:6" s="4" customFormat="1" ht="12.75">
      <c r="B213" s="1861"/>
      <c r="C213" s="1862"/>
      <c r="D213" s="1863"/>
      <c r="E213" s="51" t="s">
        <v>164</v>
      </c>
      <c r="F213" s="1864"/>
    </row>
    <row r="214" spans="2:6" s="4" customFormat="1" ht="12.75">
      <c r="B214" s="1861"/>
      <c r="C214" s="1862"/>
      <c r="D214" s="1863"/>
      <c r="E214" s="51" t="s">
        <v>36</v>
      </c>
      <c r="F214" s="1864"/>
    </row>
    <row r="215" spans="2:6" s="4" customFormat="1" ht="12.75">
      <c r="B215" s="1861"/>
      <c r="C215" s="1862"/>
      <c r="D215" s="1863" t="s">
        <v>308</v>
      </c>
      <c r="E215" s="51" t="s">
        <v>159</v>
      </c>
      <c r="F215" s="1864">
        <v>0.36</v>
      </c>
    </row>
    <row r="216" spans="2:6" s="4" customFormat="1" ht="12.75">
      <c r="B216" s="1861"/>
      <c r="C216" s="1862"/>
      <c r="D216" s="1863"/>
      <c r="E216" s="51" t="s">
        <v>784</v>
      </c>
      <c r="F216" s="1864"/>
    </row>
    <row r="217" spans="2:6" s="4" customFormat="1" ht="12.75">
      <c r="B217" s="1861"/>
      <c r="C217" s="1862"/>
      <c r="D217" s="1863"/>
      <c r="E217" s="51" t="s">
        <v>106</v>
      </c>
      <c r="F217" s="1864"/>
    </row>
    <row r="218" spans="2:6" s="4" customFormat="1" ht="12.75">
      <c r="B218" s="1861"/>
      <c r="C218" s="1862"/>
      <c r="D218" s="1863"/>
      <c r="E218" s="51" t="s">
        <v>164</v>
      </c>
      <c r="F218" s="1864"/>
    </row>
    <row r="219" spans="2:6" s="4" customFormat="1" ht="12.75">
      <c r="B219" s="1861"/>
      <c r="C219" s="1862"/>
      <c r="D219" s="1863"/>
      <c r="E219" s="51" t="s">
        <v>36</v>
      </c>
      <c r="F219" s="1864"/>
    </row>
    <row r="220" spans="2:6" s="4" customFormat="1" ht="12.75">
      <c r="B220" s="772">
        <v>7</v>
      </c>
      <c r="C220" s="51" t="s">
        <v>161</v>
      </c>
      <c r="D220" s="51"/>
      <c r="E220" s="51" t="s">
        <v>161</v>
      </c>
      <c r="F220" s="773">
        <v>0.5</v>
      </c>
    </row>
    <row r="221" spans="2:6" s="4" customFormat="1" ht="25.5">
      <c r="B221" s="774">
        <v>8</v>
      </c>
      <c r="C221" s="371" t="s">
        <v>165</v>
      </c>
      <c r="D221" s="371"/>
      <c r="E221" s="370" t="s">
        <v>165</v>
      </c>
      <c r="F221" s="775" t="s">
        <v>196</v>
      </c>
    </row>
    <row r="222" spans="2:6" s="4" customFormat="1" ht="13.5" thickBot="1">
      <c r="B222" s="769"/>
      <c r="C222" s="770"/>
      <c r="D222" s="770"/>
      <c r="E222" s="770"/>
      <c r="F222" s="771"/>
    </row>
    <row r="223" spans="2:6" s="4" customFormat="1" ht="14.25" thickTop="1" thickBot="1"/>
    <row r="224" spans="2:6" s="4" customFormat="1" ht="13.5" thickTop="1">
      <c r="B224" s="1859" t="s">
        <v>892</v>
      </c>
      <c r="C224" s="1860"/>
    </row>
    <row r="225" spans="2:5" s="4" customFormat="1" ht="12.75">
      <c r="B225" s="766" t="s">
        <v>37</v>
      </c>
      <c r="C225" s="767" t="s">
        <v>371</v>
      </c>
    </row>
    <row r="226" spans="2:5" s="4" customFormat="1" ht="12.75">
      <c r="B226" s="776" t="s">
        <v>38</v>
      </c>
      <c r="C226" s="777">
        <v>88</v>
      </c>
    </row>
    <row r="227" spans="2:5" s="4" customFormat="1" ht="12.75">
      <c r="B227" s="776" t="s">
        <v>39</v>
      </c>
      <c r="C227" s="777">
        <v>8.6</v>
      </c>
    </row>
    <row r="228" spans="2:5" s="4" customFormat="1" ht="12.75">
      <c r="B228" s="776" t="s">
        <v>40</v>
      </c>
      <c r="C228" s="777">
        <v>1.7000000000000001E-2</v>
      </c>
    </row>
    <row r="229" spans="2:5" s="4" customFormat="1" ht="12.75">
      <c r="B229" s="776" t="s">
        <v>41</v>
      </c>
      <c r="C229" s="777">
        <v>2.7E-2</v>
      </c>
    </row>
    <row r="230" spans="2:5" s="4" customFormat="1" ht="12.75">
      <c r="B230" s="776" t="s">
        <v>42</v>
      </c>
      <c r="C230" s="777">
        <v>5.6000000000000001E-2</v>
      </c>
    </row>
    <row r="231" spans="2:5" s="4" customFormat="1" ht="25.5">
      <c r="B231" s="778" t="s">
        <v>43</v>
      </c>
      <c r="C231" s="779">
        <v>0.5</v>
      </c>
    </row>
    <row r="232" spans="2:5" s="4" customFormat="1" ht="13.5" thickBot="1">
      <c r="B232" s="780"/>
      <c r="C232" s="781"/>
    </row>
    <row r="233" spans="2:5" s="4" customFormat="1" ht="13.5" thickTop="1">
      <c r="E233" s="57"/>
    </row>
    <row r="234" spans="2:5" s="4" customFormat="1" ht="13.5" thickBot="1">
      <c r="B234" s="71"/>
    </row>
    <row r="235" spans="2:5" s="4" customFormat="1" ht="16.5" thickTop="1" thickBot="1">
      <c r="B235" s="1882" t="s">
        <v>1313</v>
      </c>
      <c r="C235" s="1883"/>
      <c r="D235" s="1883"/>
      <c r="E235" s="1884"/>
    </row>
    <row r="236" spans="2:5" s="4" customFormat="1" ht="15.75" thickBot="1">
      <c r="B236" s="782" t="s">
        <v>1314</v>
      </c>
      <c r="C236" s="148" t="s">
        <v>1315</v>
      </c>
      <c r="D236" s="149" t="s">
        <v>1316</v>
      </c>
      <c r="E236" s="783" t="s">
        <v>1317</v>
      </c>
    </row>
    <row r="237" spans="2:5" s="4" customFormat="1" ht="12.75">
      <c r="B237" s="784" t="s">
        <v>1318</v>
      </c>
      <c r="C237" s="150">
        <v>700</v>
      </c>
      <c r="D237" s="151" t="s">
        <v>1319</v>
      </c>
      <c r="E237" s="785">
        <v>19.989999999999998</v>
      </c>
    </row>
    <row r="238" spans="2:5" s="4" customFormat="1" ht="12.75">
      <c r="B238" s="786" t="s">
        <v>1320</v>
      </c>
      <c r="C238" s="152">
        <v>1000</v>
      </c>
      <c r="D238" s="153" t="s">
        <v>1319</v>
      </c>
      <c r="E238" s="787">
        <v>25.99</v>
      </c>
    </row>
    <row r="239" spans="2:5" s="4" customFormat="1" ht="12.75">
      <c r="B239" s="786" t="s">
        <v>1321</v>
      </c>
      <c r="C239" s="152">
        <v>1200</v>
      </c>
      <c r="D239" s="153" t="s">
        <v>1319</v>
      </c>
      <c r="E239" s="787">
        <v>29.9</v>
      </c>
    </row>
    <row r="240" spans="2:5" s="4" customFormat="1" ht="12.75">
      <c r="B240" s="786" t="s">
        <v>1322</v>
      </c>
      <c r="C240" s="152">
        <v>1600</v>
      </c>
      <c r="D240" s="153" t="s">
        <v>1319</v>
      </c>
      <c r="E240" s="787">
        <v>39.9</v>
      </c>
    </row>
    <row r="241" spans="2:5" s="4" customFormat="1" ht="12.75">
      <c r="B241" s="786" t="s">
        <v>1323</v>
      </c>
      <c r="C241" s="152">
        <v>2000</v>
      </c>
      <c r="D241" s="153" t="s">
        <v>1319</v>
      </c>
      <c r="E241" s="787">
        <v>49</v>
      </c>
    </row>
    <row r="242" spans="2:5" s="4" customFormat="1" ht="12.75">
      <c r="B242" s="786" t="s">
        <v>1324</v>
      </c>
      <c r="C242" s="152">
        <v>2078</v>
      </c>
      <c r="D242" s="153" t="s">
        <v>1319</v>
      </c>
      <c r="E242" s="787">
        <v>51.2</v>
      </c>
    </row>
    <row r="243" spans="2:5" s="4" customFormat="1" ht="12.75">
      <c r="B243" s="786" t="s">
        <v>1325</v>
      </c>
      <c r="C243" s="152">
        <v>2500</v>
      </c>
      <c r="D243" s="153" t="s">
        <v>1319</v>
      </c>
      <c r="E243" s="787">
        <v>58.23</v>
      </c>
    </row>
    <row r="244" spans="2:5" s="4" customFormat="1" ht="12.75">
      <c r="B244" s="786" t="s">
        <v>1326</v>
      </c>
      <c r="C244" s="152">
        <v>3000</v>
      </c>
      <c r="D244" s="153" t="s">
        <v>1319</v>
      </c>
      <c r="E244" s="787">
        <v>66.569999999999993</v>
      </c>
    </row>
    <row r="245" spans="2:5" s="4" customFormat="1" ht="12.75">
      <c r="B245" s="786" t="s">
        <v>1327</v>
      </c>
      <c r="C245" s="152">
        <v>3300</v>
      </c>
      <c r="D245" s="153" t="s">
        <v>1319</v>
      </c>
      <c r="E245" s="787">
        <v>71.569999999999993</v>
      </c>
    </row>
    <row r="246" spans="2:5" s="4" customFormat="1" ht="12.75">
      <c r="B246" s="786" t="s">
        <v>1328</v>
      </c>
      <c r="C246" s="152">
        <v>3800</v>
      </c>
      <c r="D246" s="153" t="s">
        <v>1319</v>
      </c>
      <c r="E246" s="787">
        <v>79.900000000000006</v>
      </c>
    </row>
    <row r="247" spans="2:5" s="4" customFormat="1" ht="13.5" thickBot="1">
      <c r="B247" s="788" t="s">
        <v>1329</v>
      </c>
      <c r="C247" s="154">
        <v>4350</v>
      </c>
      <c r="D247" s="155" t="s">
        <v>1319</v>
      </c>
      <c r="E247" s="789">
        <v>89.07</v>
      </c>
    </row>
    <row r="248" spans="2:5" s="4" customFormat="1" ht="13.5" thickBot="1">
      <c r="B248" s="790"/>
      <c r="C248" s="357"/>
      <c r="D248" s="357"/>
      <c r="E248" s="791"/>
    </row>
    <row r="249" spans="2:5" s="4" customFormat="1" ht="15">
      <c r="B249" s="782" t="s">
        <v>1330</v>
      </c>
      <c r="C249" s="148" t="s">
        <v>1315</v>
      </c>
      <c r="D249" s="149" t="s">
        <v>1316</v>
      </c>
      <c r="E249" s="783" t="s">
        <v>1317</v>
      </c>
    </row>
    <row r="250" spans="2:5" s="4" customFormat="1" ht="12.75">
      <c r="B250" s="786" t="s">
        <v>1331</v>
      </c>
      <c r="C250" s="156">
        <v>350</v>
      </c>
      <c r="D250" s="142" t="s">
        <v>1332</v>
      </c>
      <c r="E250" s="792">
        <v>8</v>
      </c>
    </row>
    <row r="251" spans="2:5" s="4" customFormat="1" ht="12.75">
      <c r="B251" s="793" t="s">
        <v>1333</v>
      </c>
      <c r="C251" s="157">
        <v>700</v>
      </c>
      <c r="D251" s="158" t="s">
        <v>1334</v>
      </c>
      <c r="E251" s="794">
        <v>12.3</v>
      </c>
    </row>
    <row r="252" spans="2:5" s="4" customFormat="1" ht="13.5" thickBot="1">
      <c r="B252" s="795" t="s">
        <v>1335</v>
      </c>
      <c r="C252" s="159">
        <v>1400</v>
      </c>
      <c r="D252" s="160" t="s">
        <v>1334</v>
      </c>
      <c r="E252" s="796">
        <v>20.8</v>
      </c>
    </row>
    <row r="253" spans="2:5" s="4" customFormat="1" ht="13.5" thickBot="1">
      <c r="B253" s="797"/>
      <c r="C253" s="161"/>
      <c r="D253" s="162"/>
      <c r="E253" s="798"/>
    </row>
    <row r="254" spans="2:5" s="4" customFormat="1" ht="15.75" thickBot="1">
      <c r="B254" s="782" t="s">
        <v>1336</v>
      </c>
      <c r="C254" s="148" t="s">
        <v>1315</v>
      </c>
      <c r="D254" s="149" t="s">
        <v>1316</v>
      </c>
      <c r="E254" s="783" t="s">
        <v>1317</v>
      </c>
    </row>
    <row r="255" spans="2:5" s="4" customFormat="1" ht="12.75">
      <c r="B255" s="799" t="s">
        <v>1337</v>
      </c>
      <c r="C255" s="150">
        <v>350</v>
      </c>
      <c r="D255" s="163" t="s">
        <v>1338</v>
      </c>
      <c r="E255" s="800">
        <v>37.6</v>
      </c>
    </row>
    <row r="256" spans="2:5" s="4" customFormat="1" ht="12.75">
      <c r="B256" s="793" t="s">
        <v>1339</v>
      </c>
      <c r="C256" s="157">
        <v>450</v>
      </c>
      <c r="D256" s="158" t="s">
        <v>1338</v>
      </c>
      <c r="E256" s="794">
        <v>48.3</v>
      </c>
    </row>
    <row r="257" spans="2:5" s="4" customFormat="1" ht="12.75">
      <c r="B257" s="793" t="s">
        <v>1340</v>
      </c>
      <c r="C257" s="157">
        <v>700</v>
      </c>
      <c r="D257" s="158" t="s">
        <v>1338</v>
      </c>
      <c r="E257" s="794">
        <v>75.2</v>
      </c>
    </row>
    <row r="258" spans="2:5" s="4" customFormat="1" ht="12.75">
      <c r="B258" s="793" t="s">
        <v>1341</v>
      </c>
      <c r="C258" s="157">
        <v>1400</v>
      </c>
      <c r="D258" s="158" t="s">
        <v>1338</v>
      </c>
      <c r="E258" s="794">
        <v>130.72999999999999</v>
      </c>
    </row>
    <row r="259" spans="2:5" s="4" customFormat="1" ht="12.75">
      <c r="B259" s="793" t="s">
        <v>1342</v>
      </c>
      <c r="C259" s="157">
        <v>2400</v>
      </c>
      <c r="D259" s="158" t="s">
        <v>1338</v>
      </c>
      <c r="E259" s="794">
        <v>208.72</v>
      </c>
    </row>
    <row r="260" spans="2:5" s="4" customFormat="1" ht="12.75">
      <c r="B260" s="793" t="s">
        <v>1343</v>
      </c>
      <c r="C260" s="157">
        <v>3000</v>
      </c>
      <c r="D260" s="158" t="s">
        <v>1338</v>
      </c>
      <c r="E260" s="794">
        <v>255.51</v>
      </c>
    </row>
    <row r="261" spans="2:5" s="4" customFormat="1" ht="13.5" thickBot="1">
      <c r="B261" s="795" t="s">
        <v>1344</v>
      </c>
      <c r="C261" s="159">
        <v>4000</v>
      </c>
      <c r="D261" s="160" t="s">
        <v>1338</v>
      </c>
      <c r="E261" s="796">
        <v>333.5</v>
      </c>
    </row>
    <row r="262" spans="2:5" s="4" customFormat="1" ht="13.5" thickBot="1">
      <c r="B262" s="790"/>
      <c r="C262" s="357"/>
      <c r="D262" s="357"/>
      <c r="E262" s="791"/>
    </row>
    <row r="263" spans="2:5" s="4" customFormat="1" ht="15.75" thickBot="1">
      <c r="B263" s="782" t="s">
        <v>1345</v>
      </c>
      <c r="C263" s="148" t="s">
        <v>1315</v>
      </c>
      <c r="D263" s="149" t="s">
        <v>1316</v>
      </c>
      <c r="E263" s="783" t="s">
        <v>1317</v>
      </c>
    </row>
    <row r="264" spans="2:5" s="4" customFormat="1" ht="12.75">
      <c r="B264" s="799" t="s">
        <v>1346</v>
      </c>
      <c r="C264" s="150">
        <v>450</v>
      </c>
      <c r="D264" s="163" t="s">
        <v>1332</v>
      </c>
      <c r="E264" s="800">
        <v>57.49</v>
      </c>
    </row>
    <row r="265" spans="2:5" s="4" customFormat="1" ht="12.75">
      <c r="B265" s="793" t="s">
        <v>1347</v>
      </c>
      <c r="C265" s="157">
        <v>660</v>
      </c>
      <c r="D265" s="158" t="s">
        <v>1332</v>
      </c>
      <c r="E265" s="794">
        <v>77.36</v>
      </c>
    </row>
    <row r="266" spans="2:5" s="4" customFormat="1" ht="12.75">
      <c r="B266" s="793" t="s">
        <v>1348</v>
      </c>
      <c r="C266" s="157">
        <v>700</v>
      </c>
      <c r="D266" s="158" t="s">
        <v>1332</v>
      </c>
      <c r="E266" s="794">
        <v>80.28</v>
      </c>
    </row>
    <row r="267" spans="2:5" s="4" customFormat="1" ht="12.75">
      <c r="B267" s="793" t="s">
        <v>1349</v>
      </c>
      <c r="C267" s="157">
        <v>1024</v>
      </c>
      <c r="D267" s="158" t="s">
        <v>1332</v>
      </c>
      <c r="E267" s="794">
        <v>98.9</v>
      </c>
    </row>
    <row r="268" spans="2:5" s="4" customFormat="1" ht="12.75">
      <c r="B268" s="793" t="s">
        <v>1350</v>
      </c>
      <c r="C268" s="157">
        <v>1200</v>
      </c>
      <c r="D268" s="158" t="s">
        <v>1332</v>
      </c>
      <c r="E268" s="794">
        <v>110</v>
      </c>
    </row>
    <row r="269" spans="2:5" s="4" customFormat="1" ht="12.75">
      <c r="B269" s="793" t="s">
        <v>1351</v>
      </c>
      <c r="C269" s="157">
        <v>1400</v>
      </c>
      <c r="D269" s="158" t="s">
        <v>1332</v>
      </c>
      <c r="E269" s="794">
        <v>125.34</v>
      </c>
    </row>
    <row r="270" spans="2:5" s="4" customFormat="1" ht="12.75">
      <c r="B270" s="793" t="s">
        <v>1352</v>
      </c>
      <c r="C270" s="157">
        <v>1500</v>
      </c>
      <c r="D270" s="158" t="s">
        <v>1332</v>
      </c>
      <c r="E270" s="794">
        <v>132.37</v>
      </c>
    </row>
    <row r="271" spans="2:5" s="4" customFormat="1" ht="12.75">
      <c r="B271" s="793" t="s">
        <v>1353</v>
      </c>
      <c r="C271" s="157">
        <v>2060</v>
      </c>
      <c r="D271" s="158" t="s">
        <v>1332</v>
      </c>
      <c r="E271" s="794">
        <v>170</v>
      </c>
    </row>
    <row r="272" spans="2:5" s="4" customFormat="1" ht="12.75">
      <c r="B272" s="793" t="s">
        <v>1354</v>
      </c>
      <c r="C272" s="157">
        <v>2400</v>
      </c>
      <c r="D272" s="158" t="s">
        <v>1332</v>
      </c>
      <c r="E272" s="794">
        <v>190</v>
      </c>
    </row>
    <row r="273" spans="2:5" s="4" customFormat="1" ht="13.5" thickBot="1">
      <c r="B273" s="795" t="s">
        <v>1355</v>
      </c>
      <c r="C273" s="159">
        <v>3000</v>
      </c>
      <c r="D273" s="160" t="s">
        <v>1332</v>
      </c>
      <c r="E273" s="796">
        <v>225.68</v>
      </c>
    </row>
    <row r="274" spans="2:5" s="4" customFormat="1" ht="13.5" thickBot="1">
      <c r="B274" s="790"/>
      <c r="C274" s="357"/>
      <c r="D274" s="357"/>
      <c r="E274" s="791"/>
    </row>
    <row r="275" spans="2:5" s="4" customFormat="1" ht="15.75" thickBot="1">
      <c r="B275" s="782" t="s">
        <v>1356</v>
      </c>
      <c r="C275" s="148" t="s">
        <v>1315</v>
      </c>
      <c r="D275" s="149" t="s">
        <v>1316</v>
      </c>
      <c r="E275" s="783" t="s">
        <v>1317</v>
      </c>
    </row>
    <row r="276" spans="2:5" s="4" customFormat="1" ht="12.75">
      <c r="B276" s="799" t="s">
        <v>1357</v>
      </c>
      <c r="C276" s="150">
        <v>450</v>
      </c>
      <c r="D276" s="163" t="s">
        <v>1358</v>
      </c>
      <c r="E276" s="800">
        <v>125.95</v>
      </c>
    </row>
    <row r="277" spans="2:5" s="4" customFormat="1" ht="12.75">
      <c r="B277" s="793" t="s">
        <v>1359</v>
      </c>
      <c r="C277" s="157">
        <v>660</v>
      </c>
      <c r="D277" s="158" t="s">
        <v>1358</v>
      </c>
      <c r="E277" s="794">
        <v>150.24</v>
      </c>
    </row>
    <row r="278" spans="2:5" s="4" customFormat="1" ht="12.75">
      <c r="B278" s="793" t="s">
        <v>1360</v>
      </c>
      <c r="C278" s="157">
        <v>1100</v>
      </c>
      <c r="D278" s="158" t="s">
        <v>1358</v>
      </c>
      <c r="E278" s="794">
        <v>194</v>
      </c>
    </row>
    <row r="279" spans="2:5" s="4" customFormat="1" ht="12.75">
      <c r="B279" s="793" t="s">
        <v>1361</v>
      </c>
      <c r="C279" s="157">
        <v>1400</v>
      </c>
      <c r="D279" s="158" t="s">
        <v>1358</v>
      </c>
      <c r="E279" s="794">
        <v>229.9</v>
      </c>
    </row>
    <row r="280" spans="2:5" s="4" customFormat="1" ht="12.75">
      <c r="B280" s="793" t="s">
        <v>1362</v>
      </c>
      <c r="C280" s="157">
        <v>1500</v>
      </c>
      <c r="D280" s="158" t="s">
        <v>1358</v>
      </c>
      <c r="E280" s="794">
        <v>244</v>
      </c>
    </row>
    <row r="281" spans="2:5" s="4" customFormat="1" ht="12.75">
      <c r="B281" s="793" t="s">
        <v>1363</v>
      </c>
      <c r="C281" s="157">
        <v>1600</v>
      </c>
      <c r="D281" s="158" t="s">
        <v>1358</v>
      </c>
      <c r="E281" s="794">
        <v>256</v>
      </c>
    </row>
    <row r="282" spans="2:5" s="4" customFormat="1" ht="12.75">
      <c r="B282" s="793" t="s">
        <v>1364</v>
      </c>
      <c r="C282" s="157">
        <v>2400</v>
      </c>
      <c r="D282" s="158" t="s">
        <v>1358</v>
      </c>
      <c r="E282" s="794">
        <v>343.7</v>
      </c>
    </row>
    <row r="283" spans="2:5" s="4" customFormat="1" ht="12.75">
      <c r="B283" s="793" t="s">
        <v>1365</v>
      </c>
      <c r="C283" s="157">
        <v>3000</v>
      </c>
      <c r="D283" s="158" t="s">
        <v>1358</v>
      </c>
      <c r="E283" s="794">
        <v>411.99</v>
      </c>
    </row>
    <row r="284" spans="2:5" s="4" customFormat="1" ht="12.75">
      <c r="B284" s="793" t="s">
        <v>1366</v>
      </c>
      <c r="C284" s="157">
        <v>3400</v>
      </c>
      <c r="D284" s="158" t="s">
        <v>1358</v>
      </c>
      <c r="E284" s="794">
        <v>458</v>
      </c>
    </row>
    <row r="285" spans="2:5" s="4" customFormat="1" ht="12.75">
      <c r="B285" s="793" t="s">
        <v>1367</v>
      </c>
      <c r="C285" s="157">
        <v>4000</v>
      </c>
      <c r="D285" s="158" t="s">
        <v>1358</v>
      </c>
      <c r="E285" s="801">
        <v>525.79</v>
      </c>
    </row>
    <row r="286" spans="2:5" s="4" customFormat="1" ht="13.5" thickBot="1">
      <c r="B286" s="795" t="s">
        <v>1368</v>
      </c>
      <c r="C286" s="159">
        <v>5000</v>
      </c>
      <c r="D286" s="160" t="s">
        <v>1358</v>
      </c>
      <c r="E286" s="802">
        <v>369.6</v>
      </c>
    </row>
    <row r="287" spans="2:5" s="4" customFormat="1" ht="13.5" thickBot="1">
      <c r="B287" s="790"/>
      <c r="C287" s="357"/>
      <c r="D287" s="357"/>
      <c r="E287" s="791"/>
    </row>
    <row r="288" spans="2:5" s="4" customFormat="1" ht="15.75" thickBot="1">
      <c r="B288" s="782" t="s">
        <v>1369</v>
      </c>
      <c r="C288" s="148" t="s">
        <v>1315</v>
      </c>
      <c r="D288" s="149" t="s">
        <v>1316</v>
      </c>
      <c r="E288" s="783" t="s">
        <v>1317</v>
      </c>
    </row>
    <row r="289" spans="2:5" s="4" customFormat="1" ht="12.75">
      <c r="B289" s="799" t="s">
        <v>1370</v>
      </c>
      <c r="C289" s="150">
        <v>300</v>
      </c>
      <c r="D289" s="163" t="s">
        <v>1338</v>
      </c>
      <c r="E289" s="800">
        <v>134</v>
      </c>
    </row>
    <row r="290" spans="2:5" s="4" customFormat="1" ht="12.75">
      <c r="B290" s="793" t="s">
        <v>1371</v>
      </c>
      <c r="C290" s="157">
        <v>450</v>
      </c>
      <c r="D290" s="158" t="s">
        <v>1338</v>
      </c>
      <c r="E290" s="794">
        <v>166.25</v>
      </c>
    </row>
    <row r="291" spans="2:5" s="4" customFormat="1" ht="12.75">
      <c r="B291" s="793" t="s">
        <v>1372</v>
      </c>
      <c r="C291" s="157">
        <v>700</v>
      </c>
      <c r="D291" s="158" t="s">
        <v>1338</v>
      </c>
      <c r="E291" s="794">
        <v>219.4</v>
      </c>
    </row>
    <row r="292" spans="2:5" s="4" customFormat="1" ht="12.75">
      <c r="B292" s="793" t="s">
        <v>1373</v>
      </c>
      <c r="C292" s="157">
        <v>784</v>
      </c>
      <c r="D292" s="158" t="s">
        <v>1338</v>
      </c>
      <c r="E292" s="794">
        <v>237</v>
      </c>
    </row>
    <row r="293" spans="2:5" s="4" customFormat="1" ht="12.75">
      <c r="B293" s="793" t="s">
        <v>1374</v>
      </c>
      <c r="C293" s="157">
        <v>864</v>
      </c>
      <c r="D293" s="158" t="s">
        <v>1338</v>
      </c>
      <c r="E293" s="794">
        <v>255</v>
      </c>
    </row>
    <row r="294" spans="2:5" s="4" customFormat="1" ht="12.75">
      <c r="B294" s="793" t="s">
        <v>1375</v>
      </c>
      <c r="C294" s="157">
        <v>1200</v>
      </c>
      <c r="D294" s="158" t="s">
        <v>1338</v>
      </c>
      <c r="E294" s="794">
        <v>325.70999999999998</v>
      </c>
    </row>
    <row r="295" spans="2:5" s="4" customFormat="1" ht="12.75">
      <c r="B295" s="793" t="s">
        <v>1376</v>
      </c>
      <c r="C295" s="157">
        <v>1250</v>
      </c>
      <c r="D295" s="158" t="s">
        <v>1338</v>
      </c>
      <c r="E295" s="794">
        <v>334</v>
      </c>
    </row>
    <row r="296" spans="2:5" s="4" customFormat="1" ht="12.75">
      <c r="B296" s="793" t="s">
        <v>1377</v>
      </c>
      <c r="C296" s="157">
        <v>1400</v>
      </c>
      <c r="D296" s="158" t="s">
        <v>1338</v>
      </c>
      <c r="E296" s="794">
        <v>368.23</v>
      </c>
    </row>
    <row r="297" spans="2:5" s="4" customFormat="1" ht="12.75">
      <c r="B297" s="793" t="s">
        <v>1378</v>
      </c>
      <c r="C297" s="157">
        <v>1600</v>
      </c>
      <c r="D297" s="158" t="s">
        <v>1338</v>
      </c>
      <c r="E297" s="794">
        <v>418</v>
      </c>
    </row>
    <row r="298" spans="2:5" s="4" customFormat="1" ht="12.75">
      <c r="B298" s="793" t="s">
        <v>1379</v>
      </c>
      <c r="C298" s="157">
        <v>2400</v>
      </c>
      <c r="D298" s="158" t="s">
        <v>1338</v>
      </c>
      <c r="E298" s="794">
        <v>580.84</v>
      </c>
    </row>
    <row r="299" spans="2:5" s="4" customFormat="1" ht="12.75">
      <c r="B299" s="793" t="s">
        <v>1380</v>
      </c>
      <c r="C299" s="157">
        <v>3000</v>
      </c>
      <c r="D299" s="158" t="s">
        <v>1338</v>
      </c>
      <c r="E299" s="794">
        <v>708.41</v>
      </c>
    </row>
    <row r="300" spans="2:5" s="4" customFormat="1" ht="12.75">
      <c r="B300" s="793" t="s">
        <v>1381</v>
      </c>
      <c r="C300" s="157">
        <v>3370</v>
      </c>
      <c r="D300" s="158" t="s">
        <v>1338</v>
      </c>
      <c r="E300" s="794">
        <v>787</v>
      </c>
    </row>
    <row r="301" spans="2:5" s="4" customFormat="1" ht="12.75">
      <c r="B301" s="793" t="s">
        <v>1382</v>
      </c>
      <c r="C301" s="157">
        <v>3500</v>
      </c>
      <c r="D301" s="158" t="s">
        <v>1338</v>
      </c>
      <c r="E301" s="794">
        <v>819</v>
      </c>
    </row>
    <row r="302" spans="2:5" s="4" customFormat="1" ht="12.75">
      <c r="B302" s="793" t="s">
        <v>1383</v>
      </c>
      <c r="C302" s="157">
        <v>4000</v>
      </c>
      <c r="D302" s="158" t="s">
        <v>1338</v>
      </c>
      <c r="E302" s="794">
        <v>921.02</v>
      </c>
    </row>
    <row r="303" spans="2:5" s="4" customFormat="1" ht="12.75">
      <c r="B303" s="793" t="s">
        <v>1384</v>
      </c>
      <c r="C303" s="157">
        <v>5000</v>
      </c>
      <c r="D303" s="158" t="s">
        <v>1338</v>
      </c>
      <c r="E303" s="794">
        <v>1133.6300000000001</v>
      </c>
    </row>
    <row r="304" spans="2:5" s="4" customFormat="1" ht="12.75">
      <c r="B304" s="793" t="s">
        <v>1385</v>
      </c>
      <c r="C304" s="157">
        <v>6000</v>
      </c>
      <c r="D304" s="158" t="s">
        <v>1338</v>
      </c>
      <c r="E304" s="794">
        <v>1346.24</v>
      </c>
    </row>
    <row r="305" spans="2:5" s="4" customFormat="1" ht="12.75">
      <c r="B305" s="793" t="s">
        <v>1386</v>
      </c>
      <c r="C305" s="157">
        <v>7000</v>
      </c>
      <c r="D305" s="158" t="s">
        <v>1338</v>
      </c>
      <c r="E305" s="794">
        <v>1558.85</v>
      </c>
    </row>
    <row r="306" spans="2:5" s="4" customFormat="1" ht="12.75">
      <c r="B306" s="793" t="s">
        <v>1387</v>
      </c>
      <c r="C306" s="157">
        <v>8000</v>
      </c>
      <c r="D306" s="158" t="s">
        <v>1338</v>
      </c>
      <c r="E306" s="794">
        <v>1771.46</v>
      </c>
    </row>
    <row r="307" spans="2:5" s="4" customFormat="1" ht="12.75">
      <c r="B307" s="793" t="s">
        <v>1388</v>
      </c>
      <c r="C307" s="157">
        <v>8192</v>
      </c>
      <c r="D307" s="158" t="s">
        <v>1338</v>
      </c>
      <c r="E307" s="794">
        <v>1812.29</v>
      </c>
    </row>
    <row r="308" spans="2:5" s="4" customFormat="1" ht="12.75">
      <c r="B308" s="793" t="s">
        <v>1389</v>
      </c>
      <c r="C308" s="157">
        <v>9000</v>
      </c>
      <c r="D308" s="158" t="s">
        <v>1338</v>
      </c>
      <c r="E308" s="794">
        <v>1984.08</v>
      </c>
    </row>
    <row r="309" spans="2:5" s="4" customFormat="1" ht="12.75">
      <c r="B309" s="793" t="s">
        <v>1390</v>
      </c>
      <c r="C309" s="157">
        <v>10000</v>
      </c>
      <c r="D309" s="158" t="s">
        <v>1338</v>
      </c>
      <c r="E309" s="794">
        <v>2196.69</v>
      </c>
    </row>
    <row r="310" spans="2:5" s="4" customFormat="1" ht="12.75">
      <c r="B310" s="793" t="s">
        <v>1391</v>
      </c>
      <c r="C310" s="157">
        <v>11000</v>
      </c>
      <c r="D310" s="158" t="s">
        <v>1338</v>
      </c>
      <c r="E310" s="794">
        <v>2409.3000000000002</v>
      </c>
    </row>
    <row r="311" spans="2:5" s="4" customFormat="1" ht="12.75">
      <c r="B311" s="793" t="s">
        <v>1392</v>
      </c>
      <c r="C311" s="157">
        <v>12000</v>
      </c>
      <c r="D311" s="158" t="s">
        <v>1338</v>
      </c>
      <c r="E311" s="794">
        <v>2621.91</v>
      </c>
    </row>
    <row r="312" spans="2:5" s="4" customFormat="1" ht="12.75">
      <c r="B312" s="793" t="s">
        <v>1393</v>
      </c>
      <c r="C312" s="157">
        <v>13000</v>
      </c>
      <c r="D312" s="158" t="s">
        <v>1338</v>
      </c>
      <c r="E312" s="794">
        <v>2834.52</v>
      </c>
    </row>
    <row r="313" spans="2:5" s="4" customFormat="1" ht="12.75">
      <c r="B313" s="793" t="s">
        <v>1394</v>
      </c>
      <c r="C313" s="157">
        <v>14000</v>
      </c>
      <c r="D313" s="158" t="s">
        <v>1338</v>
      </c>
      <c r="E313" s="794">
        <v>3047.13</v>
      </c>
    </row>
    <row r="314" spans="2:5" s="4" customFormat="1" ht="12.75">
      <c r="B314" s="793" t="s">
        <v>1395</v>
      </c>
      <c r="C314" s="157">
        <v>15000</v>
      </c>
      <c r="D314" s="158" t="s">
        <v>1338</v>
      </c>
      <c r="E314" s="794">
        <v>3259.75</v>
      </c>
    </row>
    <row r="315" spans="2:5" s="4" customFormat="1" ht="12.75">
      <c r="B315" s="793" t="s">
        <v>1396</v>
      </c>
      <c r="C315" s="157">
        <v>16000</v>
      </c>
      <c r="D315" s="158" t="s">
        <v>1338</v>
      </c>
      <c r="E315" s="794">
        <v>3472.36</v>
      </c>
    </row>
    <row r="316" spans="2:5" s="4" customFormat="1" ht="12.75">
      <c r="B316" s="793" t="s">
        <v>1397</v>
      </c>
      <c r="C316" s="157">
        <v>17000</v>
      </c>
      <c r="D316" s="158" t="s">
        <v>1338</v>
      </c>
      <c r="E316" s="794">
        <v>3684.97</v>
      </c>
    </row>
    <row r="317" spans="2:5" s="4" customFormat="1" ht="12.75">
      <c r="B317" s="793" t="s">
        <v>1398</v>
      </c>
      <c r="C317" s="157">
        <v>18000</v>
      </c>
      <c r="D317" s="158" t="s">
        <v>1338</v>
      </c>
      <c r="E317" s="794">
        <v>3897.58</v>
      </c>
    </row>
    <row r="318" spans="2:5" s="4" customFormat="1" ht="12.75">
      <c r="B318" s="793" t="s">
        <v>1399</v>
      </c>
      <c r="C318" s="157">
        <v>20000</v>
      </c>
      <c r="D318" s="158" t="s">
        <v>1338</v>
      </c>
      <c r="E318" s="794">
        <v>4322.8</v>
      </c>
    </row>
    <row r="319" spans="2:5" s="4" customFormat="1" ht="13.5" thickBot="1">
      <c r="B319" s="803" t="s">
        <v>1400</v>
      </c>
      <c r="C319" s="804"/>
      <c r="D319" s="804"/>
      <c r="E319" s="805"/>
    </row>
    <row r="320" spans="2:5" s="4" customFormat="1" ht="13.5" thickTop="1">
      <c r="B320" s="71"/>
    </row>
    <row r="321" spans="1:2" s="4" customFormat="1" ht="12.75">
      <c r="B321" s="71"/>
    </row>
    <row r="322" spans="1:2" ht="12.75">
      <c r="A322" s="74" t="s">
        <v>1033</v>
      </c>
    </row>
    <row r="323" spans="1:2" ht="12.75">
      <c r="A323" s="74"/>
    </row>
    <row r="324" spans="1:2" ht="12.75" customHeight="1">
      <c r="A324" s="72" t="s">
        <v>2253</v>
      </c>
    </row>
    <row r="325" spans="1:2" ht="12.75">
      <c r="A325" s="72" t="s">
        <v>1202</v>
      </c>
    </row>
    <row r="326" spans="1:2" ht="12.75">
      <c r="A326" s="337" t="str">
        <f>+B64</f>
        <v>.</v>
      </c>
      <c r="B326" s="72"/>
    </row>
    <row r="327" spans="1:2" ht="12.75">
      <c r="B327" s="72"/>
    </row>
  </sheetData>
  <sheetProtection algorithmName="SHA-512" hashValue="nBbjQd7aUPUnlUTjfvAUTYcAAfJs5FgfW9egOj+qQnUnFyu7Pti+KN14SVkHfv6b38Pq6jFpsnw26iWC4Xjlkg==" saltValue="a19DDG+6pYR31JjH0xoyog==" spinCount="100000" sheet="1" objects="1" scenarios="1"/>
  <mergeCells count="105">
    <mergeCell ref="C61:AG61"/>
    <mergeCell ref="S20:S21"/>
    <mergeCell ref="T20:T21"/>
    <mergeCell ref="U20:U21"/>
    <mergeCell ref="V20:W20"/>
    <mergeCell ref="X20:Z20"/>
    <mergeCell ref="H20:I20"/>
    <mergeCell ref="J20:K20"/>
    <mergeCell ref="L20:M20"/>
    <mergeCell ref="N20:O20"/>
    <mergeCell ref="P20:R20"/>
    <mergeCell ref="B13:AH13"/>
    <mergeCell ref="C17:AG17"/>
    <mergeCell ref="C18:W18"/>
    <mergeCell ref="B19:B21"/>
    <mergeCell ref="C19:C21"/>
    <mergeCell ref="D19:D21"/>
    <mergeCell ref="E19:R19"/>
    <mergeCell ref="S19:Z19"/>
    <mergeCell ref="AA19:AD19"/>
    <mergeCell ref="AE19:AG20"/>
    <mergeCell ref="E20:E21"/>
    <mergeCell ref="F20:F21"/>
    <mergeCell ref="G20:G21"/>
    <mergeCell ref="C16:E16"/>
    <mergeCell ref="AA20:AA21"/>
    <mergeCell ref="AB20:AB21"/>
    <mergeCell ref="AC20:AC21"/>
    <mergeCell ref="AD20:AD21"/>
    <mergeCell ref="C63:AG63"/>
    <mergeCell ref="B235:E235"/>
    <mergeCell ref="B85:E86"/>
    <mergeCell ref="E89:E90"/>
    <mergeCell ref="D83:E83"/>
    <mergeCell ref="B78:B81"/>
    <mergeCell ref="B152:D152"/>
    <mergeCell ref="B154:B158"/>
    <mergeCell ref="B118:G118"/>
    <mergeCell ref="B133:F133"/>
    <mergeCell ref="B119:G119"/>
    <mergeCell ref="B87:C88"/>
    <mergeCell ref="E87:E88"/>
    <mergeCell ref="B159:B163"/>
    <mergeCell ref="B164:B168"/>
    <mergeCell ref="B169:D169"/>
    <mergeCell ref="B170:C170"/>
    <mergeCell ref="B67:E67"/>
    <mergeCell ref="B66:E66"/>
    <mergeCell ref="B68:E68"/>
    <mergeCell ref="B84:E84"/>
    <mergeCell ref="B83:C83"/>
    <mergeCell ref="B70:C71"/>
    <mergeCell ref="B72:B77"/>
    <mergeCell ref="C72:C77"/>
    <mergeCell ref="B171:C171"/>
    <mergeCell ref="B106:E106"/>
    <mergeCell ref="B102:E102"/>
    <mergeCell ref="B104:E104"/>
    <mergeCell ref="B105:E105"/>
    <mergeCell ref="B172:C172"/>
    <mergeCell ref="B173:C173"/>
    <mergeCell ref="B174:C174"/>
    <mergeCell ref="C202:C209"/>
    <mergeCell ref="D202:D205"/>
    <mergeCell ref="F202:F205"/>
    <mergeCell ref="D206:D209"/>
    <mergeCell ref="F206:F209"/>
    <mergeCell ref="B177:F177"/>
    <mergeCell ref="C178:E178"/>
    <mergeCell ref="B180:B183"/>
    <mergeCell ref="C180:C183"/>
    <mergeCell ref="D180:D181"/>
    <mergeCell ref="F180:F181"/>
    <mergeCell ref="D182:D183"/>
    <mergeCell ref="F182:F183"/>
    <mergeCell ref="B184:B193"/>
    <mergeCell ref="C184:C193"/>
    <mergeCell ref="D184:D188"/>
    <mergeCell ref="F184:F188"/>
    <mergeCell ref="D189:D193"/>
    <mergeCell ref="F189:F193"/>
    <mergeCell ref="B224:C224"/>
    <mergeCell ref="B210:B219"/>
    <mergeCell ref="C210:C219"/>
    <mergeCell ref="D210:D214"/>
    <mergeCell ref="F210:F214"/>
    <mergeCell ref="D215:D219"/>
    <mergeCell ref="F215:F219"/>
    <mergeCell ref="B94:D94"/>
    <mergeCell ref="A96:E96"/>
    <mergeCell ref="B101:E101"/>
    <mergeCell ref="B114:E114"/>
    <mergeCell ref="B112:E112"/>
    <mergeCell ref="B107:E107"/>
    <mergeCell ref="B108:E108"/>
    <mergeCell ref="B109:E109"/>
    <mergeCell ref="B110:E110"/>
    <mergeCell ref="B111:E111"/>
    <mergeCell ref="B194:B201"/>
    <mergeCell ref="C194:C201"/>
    <mergeCell ref="D194:D197"/>
    <mergeCell ref="F194:F197"/>
    <mergeCell ref="D198:D201"/>
    <mergeCell ref="F198:F201"/>
    <mergeCell ref="B202:B209"/>
  </mergeCells>
  <phoneticPr fontId="5"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H913"/>
  <sheetViews>
    <sheetView zoomScaleNormal="100" workbookViewId="0">
      <selection activeCell="G1" sqref="G1"/>
    </sheetView>
  </sheetViews>
  <sheetFormatPr baseColWidth="10" defaultRowHeight="12.75"/>
  <cols>
    <col min="1" max="1" width="2" style="4" customWidth="1"/>
    <col min="2" max="7" width="20.85546875" style="4" customWidth="1"/>
    <col min="8" max="16384" width="11.42578125" style="4"/>
  </cols>
  <sheetData>
    <row r="1" spans="2:8">
      <c r="B1" s="386"/>
      <c r="C1" s="386"/>
      <c r="D1" s="386"/>
      <c r="E1" s="386"/>
      <c r="F1" s="386"/>
      <c r="G1" s="391"/>
    </row>
    <row r="2" spans="2:8" ht="18">
      <c r="B2" s="384" t="s">
        <v>2841</v>
      </c>
      <c r="C2" s="386"/>
      <c r="D2" s="386"/>
      <c r="E2" s="386"/>
      <c r="F2" s="386"/>
      <c r="G2" s="386"/>
    </row>
    <row r="3" spans="2:8" ht="14.25">
      <c r="B3" s="383" t="s">
        <v>2847</v>
      </c>
      <c r="C3" s="386"/>
      <c r="D3" s="386"/>
      <c r="E3" s="386"/>
      <c r="F3" s="386"/>
      <c r="G3" s="386"/>
    </row>
    <row r="4" spans="2:8" ht="14.25">
      <c r="B4" s="380"/>
      <c r="C4" s="386"/>
      <c r="D4" s="386"/>
      <c r="E4" s="386"/>
      <c r="F4" s="386"/>
      <c r="G4" s="386"/>
    </row>
    <row r="5" spans="2:8" ht="14.25">
      <c r="B5" s="380"/>
      <c r="C5" s="386"/>
      <c r="D5" s="386"/>
      <c r="E5" s="386"/>
      <c r="F5" s="386"/>
      <c r="G5" s="386"/>
    </row>
    <row r="6" spans="2:8" ht="14.25">
      <c r="B6" s="380"/>
      <c r="C6" s="386"/>
      <c r="D6" s="386"/>
      <c r="E6" s="386"/>
      <c r="F6" s="386"/>
      <c r="G6" s="386"/>
    </row>
    <row r="7" spans="2:8" ht="14.25">
      <c r="B7" s="380"/>
      <c r="C7" s="386"/>
      <c r="D7" s="386"/>
      <c r="E7" s="386"/>
      <c r="F7" s="386"/>
      <c r="G7" s="386"/>
    </row>
    <row r="8" spans="2:8" ht="14.25">
      <c r="B8" s="383" t="str">
        <f>+Inicio!B8</f>
        <v xml:space="preserve">      Fecha de publicación: Febrero de 2014</v>
      </c>
      <c r="C8" s="386"/>
      <c r="D8" s="386"/>
      <c r="E8" s="386"/>
      <c r="F8" s="386"/>
      <c r="G8" s="386"/>
    </row>
    <row r="9" spans="2:8" ht="15.75" customHeight="1">
      <c r="B9" s="386"/>
      <c r="C9" s="386"/>
      <c r="D9" s="386"/>
      <c r="E9" s="391"/>
      <c r="F9" s="386"/>
      <c r="G9" s="386"/>
    </row>
    <row r="10" spans="2:8" ht="15.75" customHeight="1">
      <c r="B10" s="857"/>
      <c r="C10" s="857"/>
      <c r="D10" s="857"/>
      <c r="E10" s="857"/>
      <c r="F10" s="857"/>
      <c r="G10" s="857"/>
      <c r="H10" s="88"/>
    </row>
    <row r="11" spans="2:8" ht="15.75" customHeight="1">
      <c r="B11" s="858"/>
      <c r="C11" s="858"/>
      <c r="D11" s="858"/>
      <c r="E11" s="858"/>
      <c r="F11" s="858"/>
      <c r="G11" s="858"/>
    </row>
    <row r="13" spans="2:8" ht="13.5" thickBot="1">
      <c r="B13" s="1928" t="s">
        <v>1548</v>
      </c>
      <c r="C13" s="1929"/>
      <c r="D13" s="1929"/>
      <c r="E13" s="1929"/>
      <c r="F13" s="1929"/>
      <c r="G13" s="1929"/>
    </row>
    <row r="14" spans="2:8" ht="26.25" thickTop="1">
      <c r="B14" s="1937"/>
      <c r="C14" s="1938"/>
      <c r="D14" s="232" t="s">
        <v>2386</v>
      </c>
      <c r="E14" s="232" t="s">
        <v>2255</v>
      </c>
      <c r="F14" s="1939" t="s">
        <v>2256</v>
      </c>
      <c r="G14" s="1940"/>
    </row>
    <row r="15" spans="2:8" ht="26.25" customHeight="1">
      <c r="B15" s="233" t="s">
        <v>2257</v>
      </c>
      <c r="C15" s="234"/>
      <c r="D15" s="276">
        <v>7.48</v>
      </c>
      <c r="E15" s="234">
        <v>150</v>
      </c>
      <c r="F15" s="1941" t="s">
        <v>2258</v>
      </c>
      <c r="G15" s="1942"/>
    </row>
    <row r="16" spans="2:8" ht="40.5" customHeight="1">
      <c r="B16" s="233" t="s">
        <v>2259</v>
      </c>
      <c r="C16" s="234"/>
      <c r="D16" s="276">
        <v>11.38</v>
      </c>
      <c r="E16" s="234">
        <v>300</v>
      </c>
      <c r="F16" s="1943" t="s">
        <v>2260</v>
      </c>
      <c r="G16" s="1944"/>
    </row>
    <row r="17" spans="2:7" ht="18" customHeight="1">
      <c r="B17" s="1945" t="s">
        <v>2261</v>
      </c>
      <c r="C17" s="1946"/>
      <c r="D17" s="1946"/>
      <c r="E17" s="1946"/>
      <c r="F17" s="1946"/>
      <c r="G17" s="1947"/>
    </row>
    <row r="18" spans="2:7">
      <c r="B18" s="235" t="s">
        <v>1555</v>
      </c>
      <c r="C18" s="236"/>
      <c r="D18" s="236"/>
      <c r="E18" s="236"/>
      <c r="F18" s="116"/>
      <c r="G18" s="237"/>
    </row>
    <row r="19" spans="2:7">
      <c r="B19" s="238" t="s">
        <v>2262</v>
      </c>
      <c r="C19" s="236"/>
      <c r="D19" s="236"/>
      <c r="E19" s="236"/>
      <c r="F19" s="116"/>
      <c r="G19" s="237"/>
    </row>
    <row r="20" spans="2:7">
      <c r="B20" s="239" t="s">
        <v>2263</v>
      </c>
      <c r="C20" s="236"/>
      <c r="D20" s="236"/>
      <c r="E20" s="236"/>
      <c r="F20" s="116"/>
      <c r="G20" s="237"/>
    </row>
    <row r="21" spans="2:7" ht="13.5" thickBot="1">
      <c r="B21" s="240"/>
      <c r="C21" s="241"/>
      <c r="D21" s="241"/>
      <c r="E21" s="241"/>
      <c r="F21" s="242"/>
      <c r="G21" s="243"/>
    </row>
    <row r="22" spans="2:7" ht="13.5" thickTop="1">
      <c r="B22" s="337" t="str">
        <f>+Resumen!A123</f>
        <v>.</v>
      </c>
      <c r="C22" s="244"/>
      <c r="D22" s="244"/>
      <c r="E22" s="244"/>
    </row>
    <row r="23" spans="2:7" ht="13.5" thickBot="1">
      <c r="B23" s="244"/>
      <c r="C23" s="244"/>
      <c r="D23" s="244"/>
      <c r="E23" s="244"/>
    </row>
    <row r="24" spans="2:7" ht="13.5" thickTop="1">
      <c r="B24" s="1948" t="s">
        <v>2264</v>
      </c>
      <c r="C24" s="1949"/>
      <c r="D24" s="1949"/>
      <c r="E24" s="1949"/>
      <c r="F24" s="245"/>
      <c r="G24" s="246"/>
    </row>
    <row r="25" spans="2:7" ht="51">
      <c r="B25" s="247" t="s">
        <v>2265</v>
      </c>
      <c r="C25" s="211" t="s">
        <v>2266</v>
      </c>
      <c r="D25" s="211" t="s">
        <v>2267</v>
      </c>
      <c r="E25" s="211" t="s">
        <v>2268</v>
      </c>
      <c r="F25" s="89"/>
      <c r="G25" s="248"/>
    </row>
    <row r="26" spans="2:7">
      <c r="B26" s="249" t="s">
        <v>2228</v>
      </c>
      <c r="C26" s="250">
        <v>6.98</v>
      </c>
      <c r="D26" s="251">
        <v>100</v>
      </c>
      <c r="E26" s="252">
        <v>100</v>
      </c>
      <c r="F26" s="89"/>
      <c r="G26" s="248"/>
    </row>
    <row r="27" spans="2:7">
      <c r="B27" s="249" t="s">
        <v>2229</v>
      </c>
      <c r="C27" s="250">
        <v>10.98</v>
      </c>
      <c r="D27" s="251">
        <v>300</v>
      </c>
      <c r="E27" s="252">
        <v>200</v>
      </c>
      <c r="F27" s="89"/>
      <c r="G27" s="248"/>
    </row>
    <row r="28" spans="2:7">
      <c r="B28" s="249" t="s">
        <v>2230</v>
      </c>
      <c r="C28" s="250">
        <v>15.98</v>
      </c>
      <c r="D28" s="251">
        <v>600</v>
      </c>
      <c r="E28" s="252">
        <v>400</v>
      </c>
      <c r="F28" s="89"/>
      <c r="G28" s="248"/>
    </row>
    <row r="29" spans="2:7" ht="45" customHeight="1">
      <c r="B29" s="249" t="s">
        <v>2231</v>
      </c>
      <c r="C29" s="250">
        <v>30.98</v>
      </c>
      <c r="D29" s="251">
        <v>1500</v>
      </c>
      <c r="E29" s="252">
        <v>1000</v>
      </c>
      <c r="F29" s="89"/>
      <c r="G29" s="248"/>
    </row>
    <row r="30" spans="2:7">
      <c r="B30" s="249" t="s">
        <v>2232</v>
      </c>
      <c r="C30" s="250">
        <v>55.98</v>
      </c>
      <c r="D30" s="251">
        <v>3000</v>
      </c>
      <c r="E30" s="252">
        <v>2000</v>
      </c>
      <c r="F30" s="89"/>
      <c r="G30" s="248"/>
    </row>
    <row r="31" spans="2:7">
      <c r="B31" s="253"/>
      <c r="C31" s="254"/>
      <c r="D31" s="219"/>
      <c r="E31" s="219"/>
      <c r="F31" s="89"/>
      <c r="G31" s="248"/>
    </row>
    <row r="32" spans="2:7" ht="13.5" thickBot="1">
      <c r="B32" s="253"/>
      <c r="C32" s="89"/>
      <c r="D32" s="89"/>
      <c r="E32" s="89"/>
      <c r="F32" s="89"/>
      <c r="G32" s="248"/>
    </row>
    <row r="33" spans="2:7" ht="13.5" thickTop="1">
      <c r="B33" s="1950" t="s">
        <v>2269</v>
      </c>
      <c r="C33" s="1951"/>
      <c r="D33" s="1951"/>
      <c r="E33" s="1951"/>
      <c r="F33" s="89"/>
      <c r="G33" s="248"/>
    </row>
    <row r="34" spans="2:7" ht="51">
      <c r="B34" s="255" t="s">
        <v>2222</v>
      </c>
      <c r="C34" s="211" t="s">
        <v>2266</v>
      </c>
      <c r="D34" s="211" t="s">
        <v>2267</v>
      </c>
      <c r="E34" s="211" t="s">
        <v>2268</v>
      </c>
      <c r="F34" s="89"/>
      <c r="G34" s="248"/>
    </row>
    <row r="35" spans="2:7">
      <c r="B35" s="256" t="s">
        <v>2230</v>
      </c>
      <c r="C35" s="250">
        <v>31.76</v>
      </c>
      <c r="D35" s="252">
        <v>600</v>
      </c>
      <c r="E35" s="252">
        <v>400</v>
      </c>
      <c r="F35" s="89"/>
      <c r="G35" s="248"/>
    </row>
    <row r="36" spans="2:7">
      <c r="B36" s="256" t="s">
        <v>2231</v>
      </c>
      <c r="C36" s="250">
        <v>71.36</v>
      </c>
      <c r="D36" s="252">
        <v>1500</v>
      </c>
      <c r="E36" s="252">
        <v>1000</v>
      </c>
      <c r="F36" s="89"/>
      <c r="G36" s="248"/>
    </row>
    <row r="37" spans="2:7">
      <c r="B37" s="256" t="s">
        <v>2232</v>
      </c>
      <c r="C37" s="250">
        <v>137.36000000000001</v>
      </c>
      <c r="D37" s="252">
        <v>3000</v>
      </c>
      <c r="E37" s="252">
        <v>2000</v>
      </c>
      <c r="F37" s="89"/>
      <c r="G37" s="248"/>
    </row>
    <row r="38" spans="2:7">
      <c r="B38" s="256" t="s">
        <v>2239</v>
      </c>
      <c r="C38" s="250">
        <v>269.36</v>
      </c>
      <c r="D38" s="252">
        <v>2500</v>
      </c>
      <c r="E38" s="252">
        <v>7500</v>
      </c>
      <c r="F38" s="89"/>
      <c r="G38" s="248"/>
    </row>
    <row r="39" spans="2:7">
      <c r="B39" s="257"/>
      <c r="C39" s="244"/>
      <c r="D39" s="244"/>
      <c r="E39" s="244"/>
      <c r="F39" s="89"/>
      <c r="G39" s="248"/>
    </row>
    <row r="40" spans="2:7">
      <c r="B40" s="1934" t="s">
        <v>2270</v>
      </c>
      <c r="C40" s="1935"/>
      <c r="D40" s="1935"/>
      <c r="E40" s="1935"/>
      <c r="F40" s="1935"/>
      <c r="G40" s="1936"/>
    </row>
    <row r="41" spans="2:7">
      <c r="B41" s="1934" t="s">
        <v>2271</v>
      </c>
      <c r="C41" s="1935"/>
      <c r="D41" s="1935"/>
      <c r="E41" s="1935"/>
      <c r="F41" s="1935"/>
      <c r="G41" s="1936"/>
    </row>
    <row r="42" spans="2:7">
      <c r="B42" s="1934"/>
      <c r="C42" s="1935"/>
      <c r="D42" s="1935"/>
      <c r="E42" s="1935"/>
      <c r="F42" s="1935"/>
      <c r="G42" s="1936"/>
    </row>
    <row r="43" spans="2:7">
      <c r="B43" s="1934" t="s">
        <v>2272</v>
      </c>
      <c r="C43" s="1935"/>
      <c r="D43" s="1935"/>
      <c r="E43" s="1935"/>
      <c r="F43" s="1935"/>
      <c r="G43" s="1936"/>
    </row>
    <row r="44" spans="2:7">
      <c r="B44" s="258"/>
      <c r="C44" s="231"/>
      <c r="D44" s="231"/>
      <c r="E44" s="231"/>
      <c r="F44" s="231"/>
      <c r="G44" s="259"/>
    </row>
    <row r="45" spans="2:7">
      <c r="B45" s="260" t="s">
        <v>1555</v>
      </c>
      <c r="C45" s="236"/>
      <c r="D45" s="236"/>
      <c r="E45" s="244"/>
      <c r="F45" s="89"/>
      <c r="G45" s="248"/>
    </row>
    <row r="46" spans="2:7">
      <c r="B46" s="261" t="s">
        <v>2262</v>
      </c>
      <c r="C46" s="236"/>
      <c r="D46" s="236"/>
      <c r="E46" s="244"/>
      <c r="F46" s="89"/>
      <c r="G46" s="248"/>
    </row>
    <row r="47" spans="2:7">
      <c r="B47" s="262" t="s">
        <v>2263</v>
      </c>
      <c r="C47" s="236"/>
      <c r="D47" s="236"/>
      <c r="E47" s="244"/>
      <c r="F47" s="89"/>
      <c r="G47" s="248"/>
    </row>
    <row r="48" spans="2:7" ht="13.5" thickBot="1">
      <c r="B48" s="263"/>
      <c r="C48" s="264"/>
      <c r="D48" s="264"/>
      <c r="E48" s="264"/>
      <c r="F48" s="265"/>
      <c r="G48" s="266"/>
    </row>
    <row r="49" spans="2:7" ht="13.5" thickTop="1">
      <c r="B49" s="244"/>
      <c r="C49" s="244"/>
      <c r="D49" s="244"/>
      <c r="E49" s="244"/>
    </row>
    <row r="50" spans="2:7">
      <c r="B50" s="116" t="str">
        <f>+B22</f>
        <v>.</v>
      </c>
      <c r="C50" s="244"/>
      <c r="D50" s="244"/>
      <c r="E50" s="244"/>
    </row>
    <row r="51" spans="2:7">
      <c r="B51" s="244"/>
      <c r="C51" s="244"/>
      <c r="D51" s="244"/>
      <c r="E51" s="244"/>
      <c r="F51" s="244"/>
    </row>
    <row r="52" spans="2:7" ht="13.5" thickBot="1">
      <c r="B52" s="244"/>
      <c r="C52" s="244"/>
      <c r="D52" s="244"/>
      <c r="E52" s="244"/>
      <c r="F52" s="244"/>
    </row>
    <row r="53" spans="2:7" ht="14.25" thickTop="1" thickBot="1">
      <c r="B53" s="267"/>
      <c r="C53" s="268"/>
      <c r="D53" s="268"/>
      <c r="E53" s="268"/>
      <c r="F53" s="269"/>
      <c r="G53" s="831"/>
    </row>
    <row r="54" spans="2:7" ht="13.5" thickBot="1">
      <c r="B54" s="832"/>
      <c r="C54" s="244"/>
      <c r="D54" s="1963" t="s">
        <v>2273</v>
      </c>
      <c r="E54" s="1964"/>
      <c r="F54" s="833"/>
      <c r="G54" s="831"/>
    </row>
    <row r="55" spans="2:7" ht="26.25" thickBot="1">
      <c r="B55" s="1965" t="s">
        <v>322</v>
      </c>
      <c r="C55" s="1966"/>
      <c r="D55" s="834" t="s">
        <v>1549</v>
      </c>
      <c r="E55" s="835" t="s">
        <v>1550</v>
      </c>
      <c r="F55" s="836"/>
      <c r="G55" s="831"/>
    </row>
    <row r="56" spans="2:7">
      <c r="B56" s="1932" t="s">
        <v>1551</v>
      </c>
      <c r="C56" s="1933"/>
      <c r="D56" s="230">
        <v>7.48</v>
      </c>
      <c r="E56" s="837">
        <v>11.88</v>
      </c>
      <c r="F56" s="836"/>
      <c r="G56" s="831"/>
    </row>
    <row r="57" spans="2:7">
      <c r="B57" s="1930" t="s">
        <v>1483</v>
      </c>
      <c r="C57" s="1931"/>
      <c r="D57" s="227">
        <v>1.8499999999999999E-2</v>
      </c>
      <c r="E57" s="838">
        <v>1.8499999999999999E-2</v>
      </c>
      <c r="F57" s="836"/>
      <c r="G57" s="831"/>
    </row>
    <row r="58" spans="2:7">
      <c r="B58" s="1930" t="s">
        <v>554</v>
      </c>
      <c r="C58" s="1931"/>
      <c r="D58" s="227">
        <v>3.5000000000000003E-2</v>
      </c>
      <c r="E58" s="838">
        <v>0.08</v>
      </c>
      <c r="F58" s="836"/>
      <c r="G58" s="831"/>
    </row>
    <row r="59" spans="2:7">
      <c r="B59" s="1930" t="s">
        <v>1552</v>
      </c>
      <c r="C59" s="1931"/>
      <c r="D59" s="227">
        <v>1.8499999999999999E-2</v>
      </c>
      <c r="E59" s="838">
        <v>1.8499999999999999E-2</v>
      </c>
      <c r="F59" s="836"/>
      <c r="G59" s="831"/>
    </row>
    <row r="60" spans="2:7">
      <c r="B60" s="1930" t="s">
        <v>84</v>
      </c>
      <c r="C60" s="1931"/>
      <c r="D60" s="227">
        <v>0.18</v>
      </c>
      <c r="E60" s="838">
        <v>0.18</v>
      </c>
      <c r="F60" s="836"/>
      <c r="G60" s="831"/>
    </row>
    <row r="61" spans="2:7" ht="13.5" thickBot="1">
      <c r="B61" s="1959" t="s">
        <v>1553</v>
      </c>
      <c r="C61" s="1960"/>
      <c r="D61" s="1961" t="s">
        <v>1554</v>
      </c>
      <c r="E61" s="1962"/>
      <c r="F61" s="836"/>
      <c r="G61" s="831"/>
    </row>
    <row r="62" spans="2:7">
      <c r="B62" s="832"/>
      <c r="C62" s="373"/>
      <c r="D62" s="208"/>
      <c r="E62" s="208"/>
      <c r="F62" s="228"/>
      <c r="G62" s="831"/>
    </row>
    <row r="63" spans="2:7">
      <c r="B63" s="229" t="s">
        <v>1555</v>
      </c>
      <c r="C63" s="209"/>
      <c r="D63" s="210"/>
      <c r="E63" s="270"/>
      <c r="F63" s="839"/>
      <c r="G63" s="831"/>
    </row>
    <row r="64" spans="2:7">
      <c r="B64" s="840" t="s">
        <v>2262</v>
      </c>
      <c r="C64" s="373"/>
      <c r="D64" s="373"/>
      <c r="E64" s="373"/>
      <c r="F64" s="841"/>
      <c r="G64" s="831"/>
    </row>
    <row r="65" spans="2:7">
      <c r="B65" s="842" t="s">
        <v>2252</v>
      </c>
      <c r="C65" s="271"/>
      <c r="D65" s="270"/>
      <c r="E65" s="270"/>
      <c r="F65" s="843"/>
      <c r="G65" s="831"/>
    </row>
    <row r="66" spans="2:7">
      <c r="B66" s="832"/>
      <c r="C66" s="270"/>
      <c r="D66" s="270"/>
      <c r="E66" s="270"/>
      <c r="F66" s="843"/>
      <c r="G66" s="831"/>
    </row>
    <row r="67" spans="2:7" ht="13.5" thickBot="1">
      <c r="B67" s="832"/>
      <c r="C67" s="270"/>
      <c r="D67" s="270"/>
      <c r="E67" s="270"/>
      <c r="F67" s="843"/>
      <c r="G67" s="831"/>
    </row>
    <row r="68" spans="2:7" ht="18.75" thickBot="1">
      <c r="B68" s="832"/>
      <c r="C68" s="1956" t="s">
        <v>1557</v>
      </c>
      <c r="D68" s="1957"/>
      <c r="E68" s="1958"/>
      <c r="F68" s="843"/>
      <c r="G68" s="831"/>
    </row>
    <row r="69" spans="2:7" ht="13.5" thickBot="1">
      <c r="B69" s="832"/>
      <c r="C69" s="1954" t="s">
        <v>1558</v>
      </c>
      <c r="D69" s="1955"/>
      <c r="E69" s="859" t="s">
        <v>1559</v>
      </c>
      <c r="F69" s="843"/>
      <c r="G69" s="831"/>
    </row>
    <row r="70" spans="2:7">
      <c r="B70" s="832"/>
      <c r="C70" s="1952" t="s">
        <v>89</v>
      </c>
      <c r="D70" s="1953"/>
      <c r="E70" s="844">
        <v>0.1</v>
      </c>
      <c r="F70" s="843"/>
      <c r="G70" s="831"/>
    </row>
    <row r="71" spans="2:7">
      <c r="B71" s="832"/>
      <c r="C71" s="1952" t="s">
        <v>96</v>
      </c>
      <c r="D71" s="1953"/>
      <c r="E71" s="845">
        <v>0.1</v>
      </c>
      <c r="F71" s="843"/>
      <c r="G71" s="831"/>
    </row>
    <row r="72" spans="2:7">
      <c r="B72" s="832"/>
      <c r="C72" s="1952" t="s">
        <v>1560</v>
      </c>
      <c r="D72" s="1953"/>
      <c r="E72" s="845">
        <v>0.1</v>
      </c>
      <c r="F72" s="843"/>
      <c r="G72" s="831"/>
    </row>
    <row r="73" spans="2:7">
      <c r="B73" s="832"/>
      <c r="C73" s="1952" t="s">
        <v>1561</v>
      </c>
      <c r="D73" s="1953"/>
      <c r="E73" s="845">
        <v>0.1</v>
      </c>
      <c r="F73" s="843"/>
      <c r="G73" s="831"/>
    </row>
    <row r="74" spans="2:7">
      <c r="B74" s="832"/>
      <c r="C74" s="1952" t="s">
        <v>1562</v>
      </c>
      <c r="D74" s="1953"/>
      <c r="E74" s="845">
        <v>0.1</v>
      </c>
      <c r="F74" s="843"/>
      <c r="G74" s="831"/>
    </row>
    <row r="75" spans="2:7">
      <c r="B75" s="832"/>
      <c r="C75" s="1952" t="s">
        <v>1563</v>
      </c>
      <c r="D75" s="1953"/>
      <c r="E75" s="845">
        <v>0.1</v>
      </c>
      <c r="F75" s="843"/>
      <c r="G75" s="831"/>
    </row>
    <row r="76" spans="2:7">
      <c r="B76" s="832"/>
      <c r="C76" s="1952" t="s">
        <v>1564</v>
      </c>
      <c r="D76" s="1953"/>
      <c r="E76" s="845">
        <v>0.1</v>
      </c>
      <c r="F76" s="843"/>
      <c r="G76" s="831"/>
    </row>
    <row r="77" spans="2:7">
      <c r="B77" s="832"/>
      <c r="C77" s="1952" t="s">
        <v>1565</v>
      </c>
      <c r="D77" s="1953"/>
      <c r="E77" s="845">
        <v>0.1</v>
      </c>
      <c r="F77" s="843"/>
      <c r="G77" s="831"/>
    </row>
    <row r="78" spans="2:7">
      <c r="B78" s="832"/>
      <c r="C78" s="1952" t="s">
        <v>1566</v>
      </c>
      <c r="D78" s="1953"/>
      <c r="E78" s="845">
        <v>0.1</v>
      </c>
      <c r="F78" s="843"/>
      <c r="G78" s="831"/>
    </row>
    <row r="79" spans="2:7">
      <c r="B79" s="832"/>
      <c r="C79" s="1952" t="s">
        <v>1567</v>
      </c>
      <c r="D79" s="1953"/>
      <c r="E79" s="845">
        <v>0.1</v>
      </c>
      <c r="F79" s="843"/>
      <c r="G79" s="831"/>
    </row>
    <row r="80" spans="2:7">
      <c r="B80" s="832"/>
      <c r="C80" s="1952" t="s">
        <v>1568</v>
      </c>
      <c r="D80" s="1953"/>
      <c r="E80" s="845">
        <v>0.1</v>
      </c>
      <c r="F80" s="843"/>
      <c r="G80" s="831"/>
    </row>
    <row r="81" spans="2:7">
      <c r="B81" s="832"/>
      <c r="C81" s="1952" t="s">
        <v>101</v>
      </c>
      <c r="D81" s="1953"/>
      <c r="E81" s="845">
        <v>0.1</v>
      </c>
      <c r="F81" s="843"/>
      <c r="G81" s="831"/>
    </row>
    <row r="82" spans="2:7">
      <c r="B82" s="832"/>
      <c r="C82" s="1952" t="s">
        <v>1569</v>
      </c>
      <c r="D82" s="1953"/>
      <c r="E82" s="845">
        <v>0.1</v>
      </c>
      <c r="F82" s="843"/>
      <c r="G82" s="831"/>
    </row>
    <row r="83" spans="2:7">
      <c r="B83" s="832"/>
      <c r="C83" s="1952" t="s">
        <v>1570</v>
      </c>
      <c r="D83" s="1953"/>
      <c r="E83" s="845">
        <v>0.1</v>
      </c>
      <c r="F83" s="843"/>
      <c r="G83" s="831"/>
    </row>
    <row r="84" spans="2:7">
      <c r="B84" s="832"/>
      <c r="C84" s="1952" t="s">
        <v>1571</v>
      </c>
      <c r="D84" s="1953"/>
      <c r="E84" s="845">
        <v>0.1</v>
      </c>
      <c r="F84" s="843"/>
      <c r="G84" s="831"/>
    </row>
    <row r="85" spans="2:7">
      <c r="B85" s="832"/>
      <c r="C85" s="1952" t="s">
        <v>102</v>
      </c>
      <c r="D85" s="1953"/>
      <c r="E85" s="845">
        <v>0.1</v>
      </c>
      <c r="F85" s="843"/>
      <c r="G85" s="831"/>
    </row>
    <row r="86" spans="2:7">
      <c r="B86" s="832"/>
      <c r="C86" s="1952" t="s">
        <v>1572</v>
      </c>
      <c r="D86" s="1953"/>
      <c r="E86" s="845">
        <v>0.1</v>
      </c>
      <c r="F86" s="843"/>
      <c r="G86" s="831"/>
    </row>
    <row r="87" spans="2:7">
      <c r="B87" s="832"/>
      <c r="C87" s="1952" t="s">
        <v>1573</v>
      </c>
      <c r="D87" s="1953"/>
      <c r="E87" s="845">
        <v>0.1</v>
      </c>
      <c r="F87" s="843"/>
      <c r="G87" s="831"/>
    </row>
    <row r="88" spans="2:7">
      <c r="B88" s="832"/>
      <c r="C88" s="1952" t="s">
        <v>1574</v>
      </c>
      <c r="D88" s="1953"/>
      <c r="E88" s="845">
        <v>0.1</v>
      </c>
      <c r="F88" s="843"/>
      <c r="G88" s="831"/>
    </row>
    <row r="89" spans="2:7">
      <c r="B89" s="832"/>
      <c r="C89" s="1952" t="s">
        <v>1575</v>
      </c>
      <c r="D89" s="1953"/>
      <c r="E89" s="845">
        <v>0.1</v>
      </c>
      <c r="F89" s="843"/>
      <c r="G89" s="831"/>
    </row>
    <row r="90" spans="2:7">
      <c r="B90" s="832"/>
      <c r="C90" s="1952" t="s">
        <v>106</v>
      </c>
      <c r="D90" s="1953"/>
      <c r="E90" s="845">
        <v>0.1</v>
      </c>
      <c r="F90" s="843"/>
      <c r="G90" s="831"/>
    </row>
    <row r="91" spans="2:7">
      <c r="B91" s="832"/>
      <c r="C91" s="1952" t="s">
        <v>1576</v>
      </c>
      <c r="D91" s="1953"/>
      <c r="E91" s="845">
        <v>0.1</v>
      </c>
      <c r="F91" s="843"/>
      <c r="G91" s="831"/>
    </row>
    <row r="92" spans="2:7">
      <c r="B92" s="832"/>
      <c r="C92" s="1952" t="s">
        <v>1577</v>
      </c>
      <c r="D92" s="1953"/>
      <c r="E92" s="845">
        <v>0.1</v>
      </c>
      <c r="F92" s="843"/>
      <c r="G92" s="831"/>
    </row>
    <row r="93" spans="2:7">
      <c r="B93" s="832"/>
      <c r="C93" s="1952" t="s">
        <v>109</v>
      </c>
      <c r="D93" s="1953"/>
      <c r="E93" s="845">
        <v>0.1</v>
      </c>
      <c r="F93" s="843"/>
      <c r="G93" s="831"/>
    </row>
    <row r="94" spans="2:7">
      <c r="B94" s="832"/>
      <c r="C94" s="1952" t="s">
        <v>113</v>
      </c>
      <c r="D94" s="1953"/>
      <c r="E94" s="845">
        <v>0.1</v>
      </c>
      <c r="F94" s="843"/>
      <c r="G94" s="831"/>
    </row>
    <row r="95" spans="2:7">
      <c r="B95" s="832"/>
      <c r="C95" s="1952" t="s">
        <v>1578</v>
      </c>
      <c r="D95" s="1953"/>
      <c r="E95" s="845">
        <v>0.1</v>
      </c>
      <c r="F95" s="843"/>
      <c r="G95" s="831"/>
    </row>
    <row r="96" spans="2:7">
      <c r="B96" s="832"/>
      <c r="C96" s="1952" t="s">
        <v>119</v>
      </c>
      <c r="D96" s="1953"/>
      <c r="E96" s="845">
        <v>0.1</v>
      </c>
      <c r="F96" s="843"/>
      <c r="G96" s="831"/>
    </row>
    <row r="97" spans="2:7">
      <c r="B97" s="832"/>
      <c r="C97" s="1952" t="s">
        <v>1579</v>
      </c>
      <c r="D97" s="1953"/>
      <c r="E97" s="845">
        <v>0.1</v>
      </c>
      <c r="F97" s="843"/>
      <c r="G97" s="831"/>
    </row>
    <row r="98" spans="2:7">
      <c r="B98" s="832"/>
      <c r="C98" s="1952" t="s">
        <v>121</v>
      </c>
      <c r="D98" s="1953"/>
      <c r="E98" s="845">
        <v>0.1</v>
      </c>
      <c r="F98" s="843"/>
      <c r="G98" s="831"/>
    </row>
    <row r="99" spans="2:7">
      <c r="B99" s="832"/>
      <c r="C99" s="1952" t="s">
        <v>33</v>
      </c>
      <c r="D99" s="1953"/>
      <c r="E99" s="845">
        <v>0.1</v>
      </c>
      <c r="F99" s="843"/>
      <c r="G99" s="831"/>
    </row>
    <row r="100" spans="2:7">
      <c r="B100" s="832"/>
      <c r="C100" s="1952" t="s">
        <v>481</v>
      </c>
      <c r="D100" s="1953"/>
      <c r="E100" s="845">
        <v>0.1</v>
      </c>
      <c r="F100" s="843"/>
      <c r="G100" s="831"/>
    </row>
    <row r="101" spans="2:7">
      <c r="B101" s="832"/>
      <c r="C101" s="1952" t="s">
        <v>482</v>
      </c>
      <c r="D101" s="1953"/>
      <c r="E101" s="845">
        <v>0.1</v>
      </c>
      <c r="F101" s="843"/>
      <c r="G101" s="831"/>
    </row>
    <row r="102" spans="2:7">
      <c r="B102" s="832"/>
      <c r="C102" s="1952" t="s">
        <v>483</v>
      </c>
      <c r="D102" s="1953"/>
      <c r="E102" s="845">
        <v>0.1</v>
      </c>
      <c r="F102" s="843"/>
      <c r="G102" s="831"/>
    </row>
    <row r="103" spans="2:7">
      <c r="B103" s="832"/>
      <c r="C103" s="1952" t="s">
        <v>35</v>
      </c>
      <c r="D103" s="1953"/>
      <c r="E103" s="845">
        <v>0.1</v>
      </c>
      <c r="F103" s="843"/>
      <c r="G103" s="831"/>
    </row>
    <row r="104" spans="2:7">
      <c r="B104" s="832"/>
      <c r="C104" s="1952" t="s">
        <v>1580</v>
      </c>
      <c r="D104" s="1953"/>
      <c r="E104" s="845">
        <v>0.1</v>
      </c>
      <c r="F104" s="843"/>
      <c r="G104" s="831"/>
    </row>
    <row r="105" spans="2:7">
      <c r="B105" s="832"/>
      <c r="C105" s="1952" t="s">
        <v>1581</v>
      </c>
      <c r="D105" s="1953"/>
      <c r="E105" s="845">
        <v>0.1</v>
      </c>
      <c r="F105" s="843"/>
      <c r="G105" s="831"/>
    </row>
    <row r="106" spans="2:7">
      <c r="B106" s="832"/>
      <c r="C106" s="1952" t="s">
        <v>1582</v>
      </c>
      <c r="D106" s="1953"/>
      <c r="E106" s="845">
        <v>0.1</v>
      </c>
      <c r="F106" s="843"/>
      <c r="G106" s="831"/>
    </row>
    <row r="107" spans="2:7">
      <c r="B107" s="832"/>
      <c r="C107" s="1952" t="s">
        <v>1583</v>
      </c>
      <c r="D107" s="1953"/>
      <c r="E107" s="845">
        <v>0.1</v>
      </c>
      <c r="F107" s="843"/>
      <c r="G107" s="831"/>
    </row>
    <row r="108" spans="2:7">
      <c r="B108" s="832"/>
      <c r="C108" s="1952" t="s">
        <v>1584</v>
      </c>
      <c r="D108" s="1953"/>
      <c r="E108" s="845">
        <v>0.1</v>
      </c>
      <c r="F108" s="843"/>
      <c r="G108" s="831"/>
    </row>
    <row r="109" spans="2:7">
      <c r="B109" s="832"/>
      <c r="C109" s="1952" t="s">
        <v>1585</v>
      </c>
      <c r="D109" s="1953"/>
      <c r="E109" s="845">
        <v>0.1</v>
      </c>
      <c r="F109" s="843"/>
      <c r="G109" s="831"/>
    </row>
    <row r="110" spans="2:7">
      <c r="B110" s="832"/>
      <c r="C110" s="1952" t="s">
        <v>1586</v>
      </c>
      <c r="D110" s="1953"/>
      <c r="E110" s="845">
        <v>0.1</v>
      </c>
      <c r="F110" s="843"/>
      <c r="G110" s="831"/>
    </row>
    <row r="111" spans="2:7">
      <c r="B111" s="832"/>
      <c r="C111" s="1952" t="s">
        <v>1587</v>
      </c>
      <c r="D111" s="1953"/>
      <c r="E111" s="845">
        <v>0.1</v>
      </c>
      <c r="F111" s="843"/>
      <c r="G111" s="831"/>
    </row>
    <row r="112" spans="2:7">
      <c r="B112" s="832"/>
      <c r="C112" s="1952" t="s">
        <v>1588</v>
      </c>
      <c r="D112" s="1953"/>
      <c r="E112" s="845">
        <v>0.1</v>
      </c>
      <c r="F112" s="843"/>
      <c r="G112" s="831"/>
    </row>
    <row r="113" spans="2:7">
      <c r="B113" s="832"/>
      <c r="C113" s="1952" t="s">
        <v>1589</v>
      </c>
      <c r="D113" s="1953"/>
      <c r="E113" s="845">
        <v>0.1</v>
      </c>
      <c r="F113" s="843"/>
      <c r="G113" s="831"/>
    </row>
    <row r="114" spans="2:7">
      <c r="B114" s="832"/>
      <c r="C114" s="1952" t="s">
        <v>1590</v>
      </c>
      <c r="D114" s="1953"/>
      <c r="E114" s="845">
        <v>0.1</v>
      </c>
      <c r="F114" s="843"/>
      <c r="G114" s="831"/>
    </row>
    <row r="115" spans="2:7">
      <c r="B115" s="832"/>
      <c r="C115" s="1952" t="s">
        <v>1591</v>
      </c>
      <c r="D115" s="1953"/>
      <c r="E115" s="845">
        <v>0.1</v>
      </c>
      <c r="F115" s="843"/>
      <c r="G115" s="831"/>
    </row>
    <row r="116" spans="2:7">
      <c r="B116" s="832"/>
      <c r="C116" s="1952" t="s">
        <v>1592</v>
      </c>
      <c r="D116" s="1953"/>
      <c r="E116" s="845">
        <v>0.1</v>
      </c>
      <c r="F116" s="843"/>
      <c r="G116" s="831"/>
    </row>
    <row r="117" spans="2:7">
      <c r="B117" s="832"/>
      <c r="C117" s="1952" t="s">
        <v>1593</v>
      </c>
      <c r="D117" s="1953"/>
      <c r="E117" s="845">
        <v>0.1</v>
      </c>
      <c r="F117" s="843"/>
      <c r="G117" s="831"/>
    </row>
    <row r="118" spans="2:7">
      <c r="B118" s="832"/>
      <c r="C118" s="1952" t="s">
        <v>1594</v>
      </c>
      <c r="D118" s="1953"/>
      <c r="E118" s="845">
        <v>0.1</v>
      </c>
      <c r="F118" s="843"/>
      <c r="G118" s="831"/>
    </row>
    <row r="119" spans="2:7">
      <c r="B119" s="832"/>
      <c r="C119" s="1952" t="s">
        <v>1595</v>
      </c>
      <c r="D119" s="1953"/>
      <c r="E119" s="845">
        <v>0.1</v>
      </c>
      <c r="F119" s="843"/>
      <c r="G119" s="831"/>
    </row>
    <row r="120" spans="2:7">
      <c r="B120" s="832"/>
      <c r="C120" s="1952" t="s">
        <v>1596</v>
      </c>
      <c r="D120" s="1953"/>
      <c r="E120" s="845">
        <v>0.1</v>
      </c>
      <c r="F120" s="843"/>
      <c r="G120" s="831"/>
    </row>
    <row r="121" spans="2:7">
      <c r="B121" s="832"/>
      <c r="C121" s="1952" t="s">
        <v>1597</v>
      </c>
      <c r="D121" s="1953"/>
      <c r="E121" s="845">
        <v>0.1</v>
      </c>
      <c r="F121" s="843"/>
      <c r="G121" s="831"/>
    </row>
    <row r="122" spans="2:7">
      <c r="B122" s="832"/>
      <c r="C122" s="1952" t="s">
        <v>1598</v>
      </c>
      <c r="D122" s="1953"/>
      <c r="E122" s="845">
        <v>0.1</v>
      </c>
      <c r="F122" s="843"/>
      <c r="G122" s="831"/>
    </row>
    <row r="123" spans="2:7">
      <c r="B123" s="832"/>
      <c r="C123" s="1952" t="s">
        <v>1599</v>
      </c>
      <c r="D123" s="1953"/>
      <c r="E123" s="845">
        <v>0.1</v>
      </c>
      <c r="F123" s="843"/>
      <c r="G123" s="831"/>
    </row>
    <row r="124" spans="2:7">
      <c r="B124" s="832"/>
      <c r="C124" s="1952" t="s">
        <v>1600</v>
      </c>
      <c r="D124" s="1953"/>
      <c r="E124" s="845">
        <v>0.1</v>
      </c>
      <c r="F124" s="843"/>
      <c r="G124" s="831"/>
    </row>
    <row r="125" spans="2:7">
      <c r="B125" s="832"/>
      <c r="C125" s="1952" t="s">
        <v>1601</v>
      </c>
      <c r="D125" s="1953"/>
      <c r="E125" s="845">
        <v>0.1</v>
      </c>
      <c r="F125" s="843"/>
      <c r="G125" s="831"/>
    </row>
    <row r="126" spans="2:7">
      <c r="B126" s="832"/>
      <c r="C126" s="1952" t="s">
        <v>1602</v>
      </c>
      <c r="D126" s="1953"/>
      <c r="E126" s="845">
        <v>0.1</v>
      </c>
      <c r="F126" s="843"/>
      <c r="G126" s="831"/>
    </row>
    <row r="127" spans="2:7">
      <c r="B127" s="832"/>
      <c r="C127" s="1952" t="s">
        <v>663</v>
      </c>
      <c r="D127" s="1953"/>
      <c r="E127" s="845">
        <v>0.1</v>
      </c>
      <c r="F127" s="843"/>
      <c r="G127" s="831"/>
    </row>
    <row r="128" spans="2:7">
      <c r="B128" s="832"/>
      <c r="C128" s="1952" t="s">
        <v>664</v>
      </c>
      <c r="D128" s="1953"/>
      <c r="E128" s="845">
        <v>0.1</v>
      </c>
      <c r="F128" s="843"/>
      <c r="G128" s="831"/>
    </row>
    <row r="129" spans="2:7">
      <c r="B129" s="832"/>
      <c r="C129" s="1952" t="s">
        <v>1603</v>
      </c>
      <c r="D129" s="1953"/>
      <c r="E129" s="845">
        <v>0.1</v>
      </c>
      <c r="F129" s="843"/>
      <c r="G129" s="831"/>
    </row>
    <row r="130" spans="2:7">
      <c r="B130" s="832"/>
      <c r="C130" s="1952" t="s">
        <v>153</v>
      </c>
      <c r="D130" s="1953"/>
      <c r="E130" s="845">
        <v>0.1</v>
      </c>
      <c r="F130" s="843"/>
      <c r="G130" s="831"/>
    </row>
    <row r="131" spans="2:7">
      <c r="B131" s="832"/>
      <c r="C131" s="1952" t="s">
        <v>677</v>
      </c>
      <c r="D131" s="1953"/>
      <c r="E131" s="845">
        <v>0.1</v>
      </c>
      <c r="F131" s="843"/>
      <c r="G131" s="831"/>
    </row>
    <row r="132" spans="2:7">
      <c r="B132" s="832"/>
      <c r="C132" s="1952" t="s">
        <v>1604</v>
      </c>
      <c r="D132" s="1953"/>
      <c r="E132" s="845">
        <v>0.1</v>
      </c>
      <c r="F132" s="843"/>
      <c r="G132" s="831"/>
    </row>
    <row r="133" spans="2:7">
      <c r="B133" s="832"/>
      <c r="C133" s="1952" t="s">
        <v>159</v>
      </c>
      <c r="D133" s="1953"/>
      <c r="E133" s="845">
        <v>0.1</v>
      </c>
      <c r="F133" s="843"/>
      <c r="G133" s="831"/>
    </row>
    <row r="134" spans="2:7">
      <c r="B134" s="832"/>
      <c r="C134" s="1952" t="s">
        <v>1605</v>
      </c>
      <c r="D134" s="1953"/>
      <c r="E134" s="845">
        <v>0.1</v>
      </c>
      <c r="F134" s="843"/>
      <c r="G134" s="831"/>
    </row>
    <row r="135" spans="2:7">
      <c r="B135" s="832"/>
      <c r="C135" s="1952" t="s">
        <v>1606</v>
      </c>
      <c r="D135" s="1953"/>
      <c r="E135" s="845">
        <v>0.1</v>
      </c>
      <c r="F135" s="843"/>
      <c r="G135" s="831"/>
    </row>
    <row r="136" spans="2:7">
      <c r="B136" s="832"/>
      <c r="C136" s="1952" t="s">
        <v>1607</v>
      </c>
      <c r="D136" s="1953"/>
      <c r="E136" s="845">
        <v>0.1</v>
      </c>
      <c r="F136" s="843"/>
      <c r="G136" s="831"/>
    </row>
    <row r="137" spans="2:7">
      <c r="B137" s="832"/>
      <c r="C137" s="1952" t="s">
        <v>1608</v>
      </c>
      <c r="D137" s="1953"/>
      <c r="E137" s="845">
        <v>0.1</v>
      </c>
      <c r="F137" s="843"/>
      <c r="G137" s="831"/>
    </row>
    <row r="138" spans="2:7">
      <c r="B138" s="832"/>
      <c r="C138" s="1952" t="s">
        <v>1609</v>
      </c>
      <c r="D138" s="1953"/>
      <c r="E138" s="845">
        <v>0.1</v>
      </c>
      <c r="F138" s="843"/>
      <c r="G138" s="831"/>
    </row>
    <row r="139" spans="2:7">
      <c r="B139" s="832"/>
      <c r="C139" s="1952" t="s">
        <v>587</v>
      </c>
      <c r="D139" s="1953"/>
      <c r="E139" s="845">
        <v>0.1</v>
      </c>
      <c r="F139" s="843"/>
      <c r="G139" s="831"/>
    </row>
    <row r="140" spans="2:7">
      <c r="B140" s="832"/>
      <c r="C140" s="1952" t="s">
        <v>588</v>
      </c>
      <c r="D140" s="1953"/>
      <c r="E140" s="845">
        <v>0.1</v>
      </c>
      <c r="F140" s="843"/>
      <c r="G140" s="831"/>
    </row>
    <row r="141" spans="2:7">
      <c r="B141" s="832"/>
      <c r="C141" s="1952" t="s">
        <v>590</v>
      </c>
      <c r="D141" s="1953"/>
      <c r="E141" s="845">
        <v>0.1</v>
      </c>
      <c r="F141" s="843"/>
      <c r="G141" s="831"/>
    </row>
    <row r="142" spans="2:7">
      <c r="B142" s="832"/>
      <c r="C142" s="1952" t="s">
        <v>1610</v>
      </c>
      <c r="D142" s="1953"/>
      <c r="E142" s="845">
        <v>0.1</v>
      </c>
      <c r="F142" s="843"/>
      <c r="G142" s="831"/>
    </row>
    <row r="143" spans="2:7">
      <c r="B143" s="832"/>
      <c r="C143" s="1952" t="s">
        <v>1611</v>
      </c>
      <c r="D143" s="1953"/>
      <c r="E143" s="845">
        <v>0.1</v>
      </c>
      <c r="F143" s="843"/>
      <c r="G143" s="831"/>
    </row>
    <row r="144" spans="2:7">
      <c r="B144" s="832"/>
      <c r="C144" s="1952" t="s">
        <v>1612</v>
      </c>
      <c r="D144" s="1953"/>
      <c r="E144" s="845">
        <v>0.1</v>
      </c>
      <c r="F144" s="843"/>
      <c r="G144" s="831"/>
    </row>
    <row r="145" spans="2:7">
      <c r="B145" s="832"/>
      <c r="C145" s="1952" t="s">
        <v>591</v>
      </c>
      <c r="D145" s="1953"/>
      <c r="E145" s="845">
        <v>0.1</v>
      </c>
      <c r="F145" s="843"/>
      <c r="G145" s="831"/>
    </row>
    <row r="146" spans="2:7">
      <c r="B146" s="832"/>
      <c r="C146" s="1952" t="s">
        <v>839</v>
      </c>
      <c r="D146" s="1953"/>
      <c r="E146" s="845">
        <v>0.1</v>
      </c>
      <c r="F146" s="843"/>
      <c r="G146" s="831"/>
    </row>
    <row r="147" spans="2:7">
      <c r="B147" s="832"/>
      <c r="C147" s="1952" t="s">
        <v>1613</v>
      </c>
      <c r="D147" s="1953"/>
      <c r="E147" s="845">
        <v>0.1</v>
      </c>
      <c r="F147" s="843"/>
      <c r="G147" s="831"/>
    </row>
    <row r="148" spans="2:7">
      <c r="B148" s="832"/>
      <c r="C148" s="1952" t="s">
        <v>1614</v>
      </c>
      <c r="D148" s="1953"/>
      <c r="E148" s="845">
        <v>0.1</v>
      </c>
      <c r="F148" s="843"/>
      <c r="G148" s="831"/>
    </row>
    <row r="149" spans="2:7">
      <c r="B149" s="832"/>
      <c r="C149" s="1952" t="s">
        <v>1615</v>
      </c>
      <c r="D149" s="1953"/>
      <c r="E149" s="845">
        <v>0.1</v>
      </c>
      <c r="F149" s="843"/>
      <c r="G149" s="831"/>
    </row>
    <row r="150" spans="2:7">
      <c r="B150" s="832"/>
      <c r="C150" s="1952" t="s">
        <v>1616</v>
      </c>
      <c r="D150" s="1953"/>
      <c r="E150" s="845">
        <v>0.1</v>
      </c>
      <c r="F150" s="843"/>
      <c r="G150" s="831"/>
    </row>
    <row r="151" spans="2:7">
      <c r="B151" s="832"/>
      <c r="C151" s="1952" t="s">
        <v>1617</v>
      </c>
      <c r="D151" s="1953"/>
      <c r="E151" s="845">
        <v>0.1</v>
      </c>
      <c r="F151" s="843"/>
      <c r="G151" s="831"/>
    </row>
    <row r="152" spans="2:7">
      <c r="B152" s="832"/>
      <c r="C152" s="1952" t="s">
        <v>854</v>
      </c>
      <c r="D152" s="1953"/>
      <c r="E152" s="845">
        <v>0.1</v>
      </c>
      <c r="F152" s="843"/>
      <c r="G152" s="831"/>
    </row>
    <row r="153" spans="2:7">
      <c r="B153" s="832"/>
      <c r="C153" s="1952" t="s">
        <v>1618</v>
      </c>
      <c r="D153" s="1953"/>
      <c r="E153" s="845">
        <v>0.1</v>
      </c>
      <c r="F153" s="843"/>
      <c r="G153" s="831"/>
    </row>
    <row r="154" spans="2:7">
      <c r="B154" s="832"/>
      <c r="C154" s="1952" t="s">
        <v>720</v>
      </c>
      <c r="D154" s="1953"/>
      <c r="E154" s="845">
        <v>0.1</v>
      </c>
      <c r="F154" s="843"/>
      <c r="G154" s="831"/>
    </row>
    <row r="155" spans="2:7">
      <c r="B155" s="832"/>
      <c r="C155" s="1952" t="s">
        <v>1619</v>
      </c>
      <c r="D155" s="1953"/>
      <c r="E155" s="845">
        <v>0.1</v>
      </c>
      <c r="F155" s="843"/>
      <c r="G155" s="831"/>
    </row>
    <row r="156" spans="2:7">
      <c r="B156" s="832"/>
      <c r="C156" s="1952" t="s">
        <v>1620</v>
      </c>
      <c r="D156" s="1953"/>
      <c r="E156" s="845">
        <v>0.1</v>
      </c>
      <c r="F156" s="843"/>
      <c r="G156" s="831"/>
    </row>
    <row r="157" spans="2:7">
      <c r="B157" s="832"/>
      <c r="C157" s="1952" t="s">
        <v>1621</v>
      </c>
      <c r="D157" s="1953"/>
      <c r="E157" s="845">
        <v>0.1</v>
      </c>
      <c r="F157" s="843"/>
      <c r="G157" s="831"/>
    </row>
    <row r="158" spans="2:7">
      <c r="B158" s="832"/>
      <c r="C158" s="1952" t="s">
        <v>1622</v>
      </c>
      <c r="D158" s="1953"/>
      <c r="E158" s="845">
        <v>0.1</v>
      </c>
      <c r="F158" s="843"/>
      <c r="G158" s="831"/>
    </row>
    <row r="159" spans="2:7">
      <c r="B159" s="832"/>
      <c r="C159" s="1952" t="s">
        <v>1623</v>
      </c>
      <c r="D159" s="1953"/>
      <c r="E159" s="845">
        <v>0.1</v>
      </c>
      <c r="F159" s="843"/>
      <c r="G159" s="831"/>
    </row>
    <row r="160" spans="2:7">
      <c r="B160" s="832"/>
      <c r="C160" s="1952" t="s">
        <v>1624</v>
      </c>
      <c r="D160" s="1953"/>
      <c r="E160" s="845">
        <v>0.1</v>
      </c>
      <c r="F160" s="843"/>
      <c r="G160" s="831"/>
    </row>
    <row r="161" spans="2:7">
      <c r="B161" s="832"/>
      <c r="C161" s="1952" t="s">
        <v>1625</v>
      </c>
      <c r="D161" s="1953"/>
      <c r="E161" s="845">
        <v>0.1</v>
      </c>
      <c r="F161" s="843"/>
      <c r="G161" s="831"/>
    </row>
    <row r="162" spans="2:7">
      <c r="B162" s="832"/>
      <c r="C162" s="1952" t="s">
        <v>1626</v>
      </c>
      <c r="D162" s="1953"/>
      <c r="E162" s="845">
        <v>0.1</v>
      </c>
      <c r="F162" s="843"/>
      <c r="G162" s="831"/>
    </row>
    <row r="163" spans="2:7">
      <c r="B163" s="832"/>
      <c r="C163" s="1952" t="s">
        <v>1627</v>
      </c>
      <c r="D163" s="1953"/>
      <c r="E163" s="845">
        <v>0.1</v>
      </c>
      <c r="F163" s="843"/>
      <c r="G163" s="831"/>
    </row>
    <row r="164" spans="2:7">
      <c r="B164" s="832"/>
      <c r="C164" s="1952" t="s">
        <v>1628</v>
      </c>
      <c r="D164" s="1953"/>
      <c r="E164" s="845">
        <v>0.1</v>
      </c>
      <c r="F164" s="843"/>
      <c r="G164" s="831"/>
    </row>
    <row r="165" spans="2:7">
      <c r="B165" s="832"/>
      <c r="C165" s="1952" t="s">
        <v>1629</v>
      </c>
      <c r="D165" s="1953"/>
      <c r="E165" s="845">
        <v>0.1</v>
      </c>
      <c r="F165" s="843"/>
      <c r="G165" s="831"/>
    </row>
    <row r="166" spans="2:7">
      <c r="B166" s="832"/>
      <c r="C166" s="1952" t="s">
        <v>768</v>
      </c>
      <c r="D166" s="1953"/>
      <c r="E166" s="845">
        <v>0.1</v>
      </c>
      <c r="F166" s="843"/>
      <c r="G166" s="831"/>
    </row>
    <row r="167" spans="2:7">
      <c r="B167" s="832"/>
      <c r="C167" s="1952" t="s">
        <v>1630</v>
      </c>
      <c r="D167" s="1953"/>
      <c r="E167" s="845">
        <v>0.1</v>
      </c>
      <c r="F167" s="843"/>
      <c r="G167" s="831"/>
    </row>
    <row r="168" spans="2:7">
      <c r="B168" s="832"/>
      <c r="C168" s="1952" t="s">
        <v>1631</v>
      </c>
      <c r="D168" s="1953"/>
      <c r="E168" s="845">
        <v>0.1</v>
      </c>
      <c r="F168" s="843"/>
      <c r="G168" s="831"/>
    </row>
    <row r="169" spans="2:7">
      <c r="B169" s="832"/>
      <c r="C169" s="1952" t="s">
        <v>784</v>
      </c>
      <c r="D169" s="1953"/>
      <c r="E169" s="845">
        <v>0.1</v>
      </c>
      <c r="F169" s="843"/>
      <c r="G169" s="831"/>
    </row>
    <row r="170" spans="2:7">
      <c r="B170" s="832"/>
      <c r="C170" s="1952" t="s">
        <v>1632</v>
      </c>
      <c r="D170" s="1953"/>
      <c r="E170" s="845">
        <v>0.1</v>
      </c>
      <c r="F170" s="843"/>
      <c r="G170" s="831"/>
    </row>
    <row r="171" spans="2:7">
      <c r="B171" s="832"/>
      <c r="C171" s="1952" t="s">
        <v>1633</v>
      </c>
      <c r="D171" s="1953"/>
      <c r="E171" s="845">
        <v>0.1</v>
      </c>
      <c r="F171" s="843"/>
      <c r="G171" s="831"/>
    </row>
    <row r="172" spans="2:7">
      <c r="B172" s="832"/>
      <c r="C172" s="1952" t="s">
        <v>1634</v>
      </c>
      <c r="D172" s="1953"/>
      <c r="E172" s="845">
        <v>0.1</v>
      </c>
      <c r="F172" s="843"/>
      <c r="G172" s="831"/>
    </row>
    <row r="173" spans="2:7">
      <c r="B173" s="832"/>
      <c r="C173" s="1952" t="s">
        <v>1635</v>
      </c>
      <c r="D173" s="1953"/>
      <c r="E173" s="845">
        <v>0.1</v>
      </c>
      <c r="F173" s="843"/>
      <c r="G173" s="831"/>
    </row>
    <row r="174" spans="2:7">
      <c r="B174" s="832"/>
      <c r="C174" s="1952" t="s">
        <v>1636</v>
      </c>
      <c r="D174" s="1953"/>
      <c r="E174" s="845">
        <v>0.1</v>
      </c>
      <c r="F174" s="843"/>
      <c r="G174" s="831"/>
    </row>
    <row r="175" spans="2:7">
      <c r="B175" s="832"/>
      <c r="C175" s="1952" t="s">
        <v>1637</v>
      </c>
      <c r="D175" s="1953"/>
      <c r="E175" s="845">
        <v>0.1</v>
      </c>
      <c r="F175" s="843"/>
      <c r="G175" s="831"/>
    </row>
    <row r="176" spans="2:7">
      <c r="B176" s="832"/>
      <c r="C176" s="1952" t="s">
        <v>1638</v>
      </c>
      <c r="D176" s="1953"/>
      <c r="E176" s="845">
        <v>0.1</v>
      </c>
      <c r="F176" s="843"/>
      <c r="G176" s="831"/>
    </row>
    <row r="177" spans="2:7">
      <c r="B177" s="832"/>
      <c r="C177" s="1952" t="s">
        <v>36</v>
      </c>
      <c r="D177" s="1953"/>
      <c r="E177" s="845">
        <v>0.1</v>
      </c>
      <c r="F177" s="843"/>
      <c r="G177" s="831"/>
    </row>
    <row r="178" spans="2:7">
      <c r="B178" s="832"/>
      <c r="C178" s="1952" t="s">
        <v>1639</v>
      </c>
      <c r="D178" s="1953"/>
      <c r="E178" s="845">
        <v>0.1</v>
      </c>
      <c r="F178" s="843"/>
      <c r="G178" s="831"/>
    </row>
    <row r="179" spans="2:7">
      <c r="B179" s="832"/>
      <c r="C179" s="1952" t="s">
        <v>1640</v>
      </c>
      <c r="D179" s="1953"/>
      <c r="E179" s="845">
        <v>0.1</v>
      </c>
      <c r="F179" s="843"/>
      <c r="G179" s="831"/>
    </row>
    <row r="180" spans="2:7">
      <c r="B180" s="832"/>
      <c r="C180" s="1952" t="s">
        <v>1641</v>
      </c>
      <c r="D180" s="1953"/>
      <c r="E180" s="845">
        <v>0.1</v>
      </c>
      <c r="F180" s="843"/>
      <c r="G180" s="831"/>
    </row>
    <row r="181" spans="2:7">
      <c r="B181" s="832"/>
      <c r="C181" s="1952" t="s">
        <v>808</v>
      </c>
      <c r="D181" s="1953"/>
      <c r="E181" s="845">
        <v>0.1</v>
      </c>
      <c r="F181" s="843"/>
      <c r="G181" s="831"/>
    </row>
    <row r="182" spans="2:7">
      <c r="B182" s="832"/>
      <c r="C182" s="1952" t="s">
        <v>1642</v>
      </c>
      <c r="D182" s="1953"/>
      <c r="E182" s="845">
        <v>0.1</v>
      </c>
      <c r="F182" s="843"/>
      <c r="G182" s="831"/>
    </row>
    <row r="183" spans="2:7">
      <c r="B183" s="832"/>
      <c r="C183" s="1952" t="s">
        <v>1643</v>
      </c>
      <c r="D183" s="1953"/>
      <c r="E183" s="845">
        <v>0.1</v>
      </c>
      <c r="F183" s="843"/>
      <c r="G183" s="831"/>
    </row>
    <row r="184" spans="2:7">
      <c r="B184" s="832"/>
      <c r="C184" s="1952" t="s">
        <v>1644</v>
      </c>
      <c r="D184" s="1953"/>
      <c r="E184" s="845">
        <v>0.1</v>
      </c>
      <c r="F184" s="843"/>
      <c r="G184" s="831"/>
    </row>
    <row r="185" spans="2:7">
      <c r="B185" s="832"/>
      <c r="C185" s="1952" t="s">
        <v>814</v>
      </c>
      <c r="D185" s="1953"/>
      <c r="E185" s="845">
        <v>0.1</v>
      </c>
      <c r="F185" s="843"/>
      <c r="G185" s="831"/>
    </row>
    <row r="186" spans="2:7">
      <c r="B186" s="832"/>
      <c r="C186" s="1952" t="s">
        <v>1645</v>
      </c>
      <c r="D186" s="1953"/>
      <c r="E186" s="845">
        <v>0.1</v>
      </c>
      <c r="F186" s="843"/>
      <c r="G186" s="831"/>
    </row>
    <row r="187" spans="2:7">
      <c r="B187" s="832"/>
      <c r="C187" s="1952" t="s">
        <v>1646</v>
      </c>
      <c r="D187" s="1953"/>
      <c r="E187" s="845">
        <v>0.1</v>
      </c>
      <c r="F187" s="843"/>
      <c r="G187" s="831"/>
    </row>
    <row r="188" spans="2:7">
      <c r="B188" s="832"/>
      <c r="C188" s="1952" t="s">
        <v>1647</v>
      </c>
      <c r="D188" s="1953"/>
      <c r="E188" s="845">
        <v>0.1</v>
      </c>
      <c r="F188" s="843"/>
      <c r="G188" s="831"/>
    </row>
    <row r="189" spans="2:7">
      <c r="B189" s="832"/>
      <c r="C189" s="1952" t="s">
        <v>1648</v>
      </c>
      <c r="D189" s="1953"/>
      <c r="E189" s="845">
        <v>0.1</v>
      </c>
      <c r="F189" s="843"/>
      <c r="G189" s="831"/>
    </row>
    <row r="190" spans="2:7">
      <c r="B190" s="832"/>
      <c r="C190" s="1952" t="s">
        <v>1649</v>
      </c>
      <c r="D190" s="1953"/>
      <c r="E190" s="845">
        <v>0.1</v>
      </c>
      <c r="F190" s="843"/>
      <c r="G190" s="831"/>
    </row>
    <row r="191" spans="2:7">
      <c r="B191" s="832"/>
      <c r="C191" s="1952" t="s">
        <v>1650</v>
      </c>
      <c r="D191" s="1953"/>
      <c r="E191" s="845">
        <v>0.1</v>
      </c>
      <c r="F191" s="843"/>
      <c r="G191" s="831"/>
    </row>
    <row r="192" spans="2:7">
      <c r="B192" s="832"/>
      <c r="C192" s="1952" t="s">
        <v>1651</v>
      </c>
      <c r="D192" s="1953"/>
      <c r="E192" s="845">
        <v>0.1</v>
      </c>
      <c r="F192" s="843"/>
      <c r="G192" s="831"/>
    </row>
    <row r="193" spans="2:7">
      <c r="B193" s="832"/>
      <c r="C193" s="1952" t="s">
        <v>1652</v>
      </c>
      <c r="D193" s="1953"/>
      <c r="E193" s="845">
        <v>0.1</v>
      </c>
      <c r="F193" s="843"/>
      <c r="G193" s="831"/>
    </row>
    <row r="194" spans="2:7">
      <c r="B194" s="832"/>
      <c r="C194" s="1952" t="s">
        <v>1653</v>
      </c>
      <c r="D194" s="1953"/>
      <c r="E194" s="845">
        <v>0.1</v>
      </c>
      <c r="F194" s="843"/>
      <c r="G194" s="831"/>
    </row>
    <row r="195" spans="2:7">
      <c r="B195" s="832"/>
      <c r="C195" s="1952" t="s">
        <v>1654</v>
      </c>
      <c r="D195" s="1953"/>
      <c r="E195" s="845">
        <v>0.1</v>
      </c>
      <c r="F195" s="843"/>
      <c r="G195" s="831"/>
    </row>
    <row r="196" spans="2:7">
      <c r="B196" s="832"/>
      <c r="C196" s="1952" t="s">
        <v>1655</v>
      </c>
      <c r="D196" s="1953"/>
      <c r="E196" s="845">
        <v>0.1</v>
      </c>
      <c r="F196" s="843"/>
      <c r="G196" s="831"/>
    </row>
    <row r="197" spans="2:7">
      <c r="B197" s="832"/>
      <c r="C197" s="1952" t="s">
        <v>1656</v>
      </c>
      <c r="D197" s="1953"/>
      <c r="E197" s="845">
        <v>0.1</v>
      </c>
      <c r="F197" s="843"/>
      <c r="G197" s="831"/>
    </row>
    <row r="198" spans="2:7">
      <c r="B198" s="832"/>
      <c r="C198" s="1952" t="s">
        <v>1657</v>
      </c>
      <c r="D198" s="1953"/>
      <c r="E198" s="845">
        <v>0.1</v>
      </c>
      <c r="F198" s="843"/>
      <c r="G198" s="831"/>
    </row>
    <row r="199" spans="2:7">
      <c r="B199" s="832"/>
      <c r="C199" s="1952" t="s">
        <v>1658</v>
      </c>
      <c r="D199" s="1953"/>
      <c r="E199" s="845">
        <v>0.1</v>
      </c>
      <c r="F199" s="843"/>
      <c r="G199" s="831"/>
    </row>
    <row r="200" spans="2:7">
      <c r="B200" s="832"/>
      <c r="C200" s="1952" t="s">
        <v>1659</v>
      </c>
      <c r="D200" s="1953"/>
      <c r="E200" s="845">
        <v>0.1</v>
      </c>
      <c r="F200" s="843"/>
      <c r="G200" s="831"/>
    </row>
    <row r="201" spans="2:7">
      <c r="B201" s="832"/>
      <c r="C201" s="1952" t="s">
        <v>830</v>
      </c>
      <c r="D201" s="1953"/>
      <c r="E201" s="845">
        <v>0.1</v>
      </c>
      <c r="F201" s="843"/>
      <c r="G201" s="831"/>
    </row>
    <row r="202" spans="2:7">
      <c r="B202" s="832"/>
      <c r="C202" s="1952" t="s">
        <v>1660</v>
      </c>
      <c r="D202" s="1953"/>
      <c r="E202" s="845">
        <v>0.1</v>
      </c>
      <c r="F202" s="843"/>
      <c r="G202" s="831"/>
    </row>
    <row r="203" spans="2:7">
      <c r="B203" s="832"/>
      <c r="C203" s="1952" t="s">
        <v>1661</v>
      </c>
      <c r="D203" s="1953"/>
      <c r="E203" s="845">
        <v>0.1</v>
      </c>
      <c r="F203" s="843"/>
      <c r="G203" s="831"/>
    </row>
    <row r="204" spans="2:7">
      <c r="B204" s="832"/>
      <c r="C204" s="1952" t="s">
        <v>1662</v>
      </c>
      <c r="D204" s="1953"/>
      <c r="E204" s="845">
        <v>0.1</v>
      </c>
      <c r="F204" s="843"/>
      <c r="G204" s="831"/>
    </row>
    <row r="205" spans="2:7">
      <c r="B205" s="832"/>
      <c r="C205" s="1952" t="s">
        <v>1039</v>
      </c>
      <c r="D205" s="1953"/>
      <c r="E205" s="845">
        <v>0.1</v>
      </c>
      <c r="F205" s="843"/>
      <c r="G205" s="831"/>
    </row>
    <row r="206" spans="2:7">
      <c r="B206" s="832"/>
      <c r="C206" s="1952" t="s">
        <v>1663</v>
      </c>
      <c r="D206" s="1953"/>
      <c r="E206" s="845">
        <v>0.1</v>
      </c>
      <c r="F206" s="843"/>
      <c r="G206" s="831"/>
    </row>
    <row r="207" spans="2:7">
      <c r="B207" s="832"/>
      <c r="C207" s="1952" t="s">
        <v>1664</v>
      </c>
      <c r="D207" s="1953"/>
      <c r="E207" s="845">
        <v>0.1</v>
      </c>
      <c r="F207" s="843"/>
      <c r="G207" s="831"/>
    </row>
    <row r="208" spans="2:7">
      <c r="B208" s="832"/>
      <c r="C208" s="1952" t="s">
        <v>1665</v>
      </c>
      <c r="D208" s="1953"/>
      <c r="E208" s="845">
        <v>0.1</v>
      </c>
      <c r="F208" s="843"/>
      <c r="G208" s="831"/>
    </row>
    <row r="209" spans="2:7">
      <c r="B209" s="832"/>
      <c r="C209" s="1952" t="s">
        <v>1666</v>
      </c>
      <c r="D209" s="1953"/>
      <c r="E209" s="845">
        <v>0.1</v>
      </c>
      <c r="F209" s="843"/>
      <c r="G209" s="831"/>
    </row>
    <row r="210" spans="2:7">
      <c r="B210" s="832"/>
      <c r="C210" s="1952" t="s">
        <v>1667</v>
      </c>
      <c r="D210" s="1953"/>
      <c r="E210" s="845">
        <v>0.1</v>
      </c>
      <c r="F210" s="843"/>
      <c r="G210" s="831"/>
    </row>
    <row r="211" spans="2:7">
      <c r="B211" s="832"/>
      <c r="C211" s="1952" t="s">
        <v>1668</v>
      </c>
      <c r="D211" s="1953"/>
      <c r="E211" s="845">
        <v>0.1</v>
      </c>
      <c r="F211" s="843"/>
      <c r="G211" s="831"/>
    </row>
    <row r="212" spans="2:7">
      <c r="B212" s="832"/>
      <c r="C212" s="1952" t="s">
        <v>1669</v>
      </c>
      <c r="D212" s="1953"/>
      <c r="E212" s="845">
        <v>0.1</v>
      </c>
      <c r="F212" s="843"/>
      <c r="G212" s="831"/>
    </row>
    <row r="213" spans="2:7">
      <c r="B213" s="832"/>
      <c r="C213" s="1952" t="s">
        <v>1670</v>
      </c>
      <c r="D213" s="1953"/>
      <c r="E213" s="845">
        <v>0.1</v>
      </c>
      <c r="F213" s="843"/>
      <c r="G213" s="831"/>
    </row>
    <row r="214" spans="2:7">
      <c r="B214" s="832"/>
      <c r="C214" s="1952" t="s">
        <v>1671</v>
      </c>
      <c r="D214" s="1953"/>
      <c r="E214" s="845">
        <v>0.1</v>
      </c>
      <c r="F214" s="843"/>
      <c r="G214" s="831"/>
    </row>
    <row r="215" spans="2:7">
      <c r="B215" s="832"/>
      <c r="C215" s="1952" t="s">
        <v>346</v>
      </c>
      <c r="D215" s="1953"/>
      <c r="E215" s="845">
        <v>0.1</v>
      </c>
      <c r="F215" s="843"/>
      <c r="G215" s="831"/>
    </row>
    <row r="216" spans="2:7">
      <c r="B216" s="832"/>
      <c r="C216" s="1952" t="s">
        <v>1672</v>
      </c>
      <c r="D216" s="1953"/>
      <c r="E216" s="845">
        <v>0.1</v>
      </c>
      <c r="F216" s="843"/>
      <c r="G216" s="831"/>
    </row>
    <row r="217" spans="2:7">
      <c r="B217" s="832"/>
      <c r="C217" s="1952" t="s">
        <v>1673</v>
      </c>
      <c r="D217" s="1953"/>
      <c r="E217" s="845">
        <v>0.1</v>
      </c>
      <c r="F217" s="843"/>
      <c r="G217" s="831"/>
    </row>
    <row r="218" spans="2:7">
      <c r="B218" s="832"/>
      <c r="C218" s="1952" t="s">
        <v>1674</v>
      </c>
      <c r="D218" s="1953"/>
      <c r="E218" s="845">
        <v>0.1</v>
      </c>
      <c r="F218" s="843"/>
      <c r="G218" s="831"/>
    </row>
    <row r="219" spans="2:7">
      <c r="B219" s="832"/>
      <c r="C219" s="1952" t="s">
        <v>1675</v>
      </c>
      <c r="D219" s="1953"/>
      <c r="E219" s="845">
        <v>0.1</v>
      </c>
      <c r="F219" s="843"/>
      <c r="G219" s="831"/>
    </row>
    <row r="220" spans="2:7">
      <c r="B220" s="832"/>
      <c r="C220" s="1952" t="s">
        <v>1676</v>
      </c>
      <c r="D220" s="1953"/>
      <c r="E220" s="845">
        <v>0.1</v>
      </c>
      <c r="F220" s="843"/>
      <c r="G220" s="831"/>
    </row>
    <row r="221" spans="2:7">
      <c r="B221" s="832"/>
      <c r="C221" s="1952" t="s">
        <v>1677</v>
      </c>
      <c r="D221" s="1953"/>
      <c r="E221" s="845">
        <v>0.1</v>
      </c>
      <c r="F221" s="843"/>
      <c r="G221" s="831"/>
    </row>
    <row r="222" spans="2:7">
      <c r="B222" s="832"/>
      <c r="C222" s="1952" t="s">
        <v>1678</v>
      </c>
      <c r="D222" s="1953"/>
      <c r="E222" s="845">
        <v>0.1</v>
      </c>
      <c r="F222" s="843"/>
      <c r="G222" s="831"/>
    </row>
    <row r="223" spans="2:7">
      <c r="B223" s="832"/>
      <c r="C223" s="1952" t="s">
        <v>1679</v>
      </c>
      <c r="D223" s="1953"/>
      <c r="E223" s="845">
        <v>0.1</v>
      </c>
      <c r="F223" s="843"/>
      <c r="G223" s="831"/>
    </row>
    <row r="224" spans="2:7">
      <c r="B224" s="832"/>
      <c r="C224" s="1952" t="s">
        <v>1680</v>
      </c>
      <c r="D224" s="1953"/>
      <c r="E224" s="845">
        <v>0.1</v>
      </c>
      <c r="F224" s="843"/>
      <c r="G224" s="831"/>
    </row>
    <row r="225" spans="2:7">
      <c r="B225" s="832"/>
      <c r="C225" s="1952" t="s">
        <v>1681</v>
      </c>
      <c r="D225" s="1953"/>
      <c r="E225" s="845">
        <v>0.1</v>
      </c>
      <c r="F225" s="843"/>
      <c r="G225" s="831"/>
    </row>
    <row r="226" spans="2:7">
      <c r="B226" s="832"/>
      <c r="C226" s="1952" t="s">
        <v>1682</v>
      </c>
      <c r="D226" s="1953"/>
      <c r="E226" s="845">
        <v>0.1</v>
      </c>
      <c r="F226" s="843"/>
      <c r="G226" s="831"/>
    </row>
    <row r="227" spans="2:7">
      <c r="B227" s="832"/>
      <c r="C227" s="1952" t="s">
        <v>1683</v>
      </c>
      <c r="D227" s="1953"/>
      <c r="E227" s="845">
        <v>0.1</v>
      </c>
      <c r="F227" s="843"/>
      <c r="G227" s="831"/>
    </row>
    <row r="228" spans="2:7">
      <c r="B228" s="832"/>
      <c r="C228" s="1952" t="s">
        <v>1684</v>
      </c>
      <c r="D228" s="1953"/>
      <c r="E228" s="845">
        <v>0.1</v>
      </c>
      <c r="F228" s="843"/>
      <c r="G228" s="831"/>
    </row>
    <row r="229" spans="2:7">
      <c r="B229" s="832"/>
      <c r="C229" s="1952" t="s">
        <v>1685</v>
      </c>
      <c r="D229" s="1953"/>
      <c r="E229" s="845">
        <v>0.1</v>
      </c>
      <c r="F229" s="843"/>
      <c r="G229" s="831"/>
    </row>
    <row r="230" spans="2:7">
      <c r="B230" s="832"/>
      <c r="C230" s="1952" t="s">
        <v>1686</v>
      </c>
      <c r="D230" s="1953"/>
      <c r="E230" s="845">
        <v>0.1</v>
      </c>
      <c r="F230" s="843"/>
      <c r="G230" s="831"/>
    </row>
    <row r="231" spans="2:7">
      <c r="B231" s="832"/>
      <c r="C231" s="1952" t="s">
        <v>1687</v>
      </c>
      <c r="D231" s="1953"/>
      <c r="E231" s="845">
        <v>0.1</v>
      </c>
      <c r="F231" s="843"/>
      <c r="G231" s="831"/>
    </row>
    <row r="232" spans="2:7">
      <c r="B232" s="832"/>
      <c r="C232" s="1952" t="s">
        <v>1688</v>
      </c>
      <c r="D232" s="1953"/>
      <c r="E232" s="845">
        <v>0.1</v>
      </c>
      <c r="F232" s="843"/>
      <c r="G232" s="831"/>
    </row>
    <row r="233" spans="2:7">
      <c r="B233" s="832"/>
      <c r="C233" s="1952" t="s">
        <v>1689</v>
      </c>
      <c r="D233" s="1953"/>
      <c r="E233" s="845">
        <v>0.1</v>
      </c>
      <c r="F233" s="843"/>
      <c r="G233" s="831"/>
    </row>
    <row r="234" spans="2:7">
      <c r="B234" s="832"/>
      <c r="C234" s="1952" t="s">
        <v>1690</v>
      </c>
      <c r="D234" s="1953"/>
      <c r="E234" s="845">
        <v>0.1</v>
      </c>
      <c r="F234" s="843"/>
      <c r="G234" s="831"/>
    </row>
    <row r="235" spans="2:7">
      <c r="B235" s="832"/>
      <c r="C235" s="1952" t="s">
        <v>1691</v>
      </c>
      <c r="D235" s="1953"/>
      <c r="E235" s="845">
        <v>0.1</v>
      </c>
      <c r="F235" s="843"/>
      <c r="G235" s="831"/>
    </row>
    <row r="236" spans="2:7">
      <c r="B236" s="832"/>
      <c r="C236" s="1952" t="s">
        <v>1692</v>
      </c>
      <c r="D236" s="1953"/>
      <c r="E236" s="845">
        <v>0.1</v>
      </c>
      <c r="F236" s="843"/>
      <c r="G236" s="831"/>
    </row>
    <row r="237" spans="2:7">
      <c r="B237" s="832"/>
      <c r="C237" s="1952" t="s">
        <v>1693</v>
      </c>
      <c r="D237" s="1953"/>
      <c r="E237" s="845">
        <v>0.1</v>
      </c>
      <c r="F237" s="843"/>
      <c r="G237" s="831"/>
    </row>
    <row r="238" spans="2:7">
      <c r="B238" s="832"/>
      <c r="C238" s="1952" t="s">
        <v>355</v>
      </c>
      <c r="D238" s="1953"/>
      <c r="E238" s="845">
        <v>0.1</v>
      </c>
      <c r="F238" s="843"/>
      <c r="G238" s="831"/>
    </row>
    <row r="239" spans="2:7">
      <c r="B239" s="832"/>
      <c r="C239" s="1952" t="s">
        <v>1694</v>
      </c>
      <c r="D239" s="1953"/>
      <c r="E239" s="845">
        <v>0.1</v>
      </c>
      <c r="F239" s="843"/>
      <c r="G239" s="831"/>
    </row>
    <row r="240" spans="2:7">
      <c r="B240" s="832"/>
      <c r="C240" s="1952" t="s">
        <v>1695</v>
      </c>
      <c r="D240" s="1953"/>
      <c r="E240" s="845">
        <v>0.1</v>
      </c>
      <c r="F240" s="843"/>
      <c r="G240" s="831"/>
    </row>
    <row r="241" spans="2:7">
      <c r="B241" s="832"/>
      <c r="C241" s="1952" t="s">
        <v>1696</v>
      </c>
      <c r="D241" s="1953"/>
      <c r="E241" s="845">
        <v>0.1</v>
      </c>
      <c r="F241" s="843"/>
      <c r="G241" s="831"/>
    </row>
    <row r="242" spans="2:7">
      <c r="B242" s="832"/>
      <c r="C242" s="1952" t="s">
        <v>367</v>
      </c>
      <c r="D242" s="1953"/>
      <c r="E242" s="845">
        <v>0.1</v>
      </c>
      <c r="F242" s="843"/>
      <c r="G242" s="831"/>
    </row>
    <row r="243" spans="2:7">
      <c r="B243" s="832"/>
      <c r="C243" s="1952" t="s">
        <v>1697</v>
      </c>
      <c r="D243" s="1953"/>
      <c r="E243" s="845">
        <v>0.1</v>
      </c>
      <c r="F243" s="843"/>
      <c r="G243" s="831"/>
    </row>
    <row r="244" spans="2:7">
      <c r="B244" s="832"/>
      <c r="C244" s="1952" t="s">
        <v>1698</v>
      </c>
      <c r="D244" s="1953"/>
      <c r="E244" s="845">
        <v>0.1</v>
      </c>
      <c r="F244" s="843"/>
      <c r="G244" s="831"/>
    </row>
    <row r="245" spans="2:7">
      <c r="B245" s="832"/>
      <c r="C245" s="1952" t="s">
        <v>1699</v>
      </c>
      <c r="D245" s="1953"/>
      <c r="E245" s="845">
        <v>0.1</v>
      </c>
      <c r="F245" s="843"/>
      <c r="G245" s="831"/>
    </row>
    <row r="246" spans="2:7">
      <c r="B246" s="832"/>
      <c r="C246" s="1952" t="s">
        <v>32</v>
      </c>
      <c r="D246" s="1953"/>
      <c r="E246" s="845">
        <v>0.1</v>
      </c>
      <c r="F246" s="843"/>
      <c r="G246" s="831"/>
    </row>
    <row r="247" spans="2:7">
      <c r="B247" s="832"/>
      <c r="C247" s="1952" t="s">
        <v>995</v>
      </c>
      <c r="D247" s="1953"/>
      <c r="E247" s="845">
        <v>0.1</v>
      </c>
      <c r="F247" s="843"/>
      <c r="G247" s="831"/>
    </row>
    <row r="248" spans="2:7">
      <c r="B248" s="832"/>
      <c r="C248" s="1952" t="s">
        <v>1700</v>
      </c>
      <c r="D248" s="1953"/>
      <c r="E248" s="845">
        <v>0.1</v>
      </c>
      <c r="F248" s="843"/>
      <c r="G248" s="831"/>
    </row>
    <row r="249" spans="2:7">
      <c r="B249" s="832"/>
      <c r="C249" s="1952" t="s">
        <v>1701</v>
      </c>
      <c r="D249" s="1953"/>
      <c r="E249" s="845">
        <v>0.1</v>
      </c>
      <c r="F249" s="843"/>
      <c r="G249" s="831"/>
    </row>
    <row r="250" spans="2:7">
      <c r="B250" s="832"/>
      <c r="C250" s="1952" t="s">
        <v>1702</v>
      </c>
      <c r="D250" s="1953"/>
      <c r="E250" s="845">
        <v>0.1</v>
      </c>
      <c r="F250" s="843"/>
      <c r="G250" s="831"/>
    </row>
    <row r="251" spans="2:7">
      <c r="B251" s="832"/>
      <c r="C251" s="1952" t="s">
        <v>1703</v>
      </c>
      <c r="D251" s="1953"/>
      <c r="E251" s="845">
        <v>0.1</v>
      </c>
      <c r="F251" s="843"/>
      <c r="G251" s="831"/>
    </row>
    <row r="252" spans="2:7">
      <c r="B252" s="832"/>
      <c r="C252" s="1952" t="s">
        <v>1010</v>
      </c>
      <c r="D252" s="1953"/>
      <c r="E252" s="845">
        <v>0.1</v>
      </c>
      <c r="F252" s="843"/>
      <c r="G252" s="831"/>
    </row>
    <row r="253" spans="2:7">
      <c r="B253" s="832"/>
      <c r="C253" s="1952" t="s">
        <v>1011</v>
      </c>
      <c r="D253" s="1953"/>
      <c r="E253" s="845">
        <v>0.1</v>
      </c>
      <c r="F253" s="843"/>
      <c r="G253" s="831"/>
    </row>
    <row r="254" spans="2:7">
      <c r="B254" s="832"/>
      <c r="C254" s="1952" t="s">
        <v>1168</v>
      </c>
      <c r="D254" s="1953"/>
      <c r="E254" s="845">
        <v>0.1</v>
      </c>
      <c r="F254" s="843"/>
      <c r="G254" s="831"/>
    </row>
    <row r="255" spans="2:7">
      <c r="B255" s="832"/>
      <c r="C255" s="1952" t="s">
        <v>1704</v>
      </c>
      <c r="D255" s="1953"/>
      <c r="E255" s="845">
        <v>0.1</v>
      </c>
      <c r="F255" s="843"/>
      <c r="G255" s="831"/>
    </row>
    <row r="256" spans="2:7">
      <c r="B256" s="832"/>
      <c r="C256" s="1952" t="s">
        <v>1705</v>
      </c>
      <c r="D256" s="1953"/>
      <c r="E256" s="845">
        <v>0.1</v>
      </c>
      <c r="F256" s="843"/>
      <c r="G256" s="831"/>
    </row>
    <row r="257" spans="2:7">
      <c r="B257" s="832"/>
      <c r="C257" s="1952" t="s">
        <v>1171</v>
      </c>
      <c r="D257" s="1953"/>
      <c r="E257" s="845">
        <v>0.1</v>
      </c>
      <c r="F257" s="843"/>
      <c r="G257" s="831"/>
    </row>
    <row r="258" spans="2:7">
      <c r="B258" s="832"/>
      <c r="C258" s="1952" t="s">
        <v>1706</v>
      </c>
      <c r="D258" s="1953"/>
      <c r="E258" s="845">
        <v>0.1</v>
      </c>
      <c r="F258" s="843"/>
      <c r="G258" s="831"/>
    </row>
    <row r="259" spans="2:7">
      <c r="B259" s="832"/>
      <c r="C259" s="1952" t="s">
        <v>1707</v>
      </c>
      <c r="D259" s="1953"/>
      <c r="E259" s="845">
        <v>0.1</v>
      </c>
      <c r="F259" s="843"/>
      <c r="G259" s="831"/>
    </row>
    <row r="260" spans="2:7">
      <c r="B260" s="832"/>
      <c r="C260" s="1952" t="s">
        <v>1708</v>
      </c>
      <c r="D260" s="1953"/>
      <c r="E260" s="845">
        <v>0.1</v>
      </c>
      <c r="F260" s="843"/>
      <c r="G260" s="831"/>
    </row>
    <row r="261" spans="2:7">
      <c r="B261" s="832"/>
      <c r="C261" s="1952" t="s">
        <v>156</v>
      </c>
      <c r="D261" s="1953"/>
      <c r="E261" s="845">
        <v>0.1</v>
      </c>
      <c r="F261" s="843"/>
      <c r="G261" s="831"/>
    </row>
    <row r="262" spans="2:7">
      <c r="B262" s="832"/>
      <c r="C262" s="1952" t="s">
        <v>1709</v>
      </c>
      <c r="D262" s="1953"/>
      <c r="E262" s="845">
        <v>0.1</v>
      </c>
      <c r="F262" s="843"/>
      <c r="G262" s="831"/>
    </row>
    <row r="263" spans="2:7">
      <c r="B263" s="832"/>
      <c r="C263" s="1952" t="s">
        <v>1181</v>
      </c>
      <c r="D263" s="1953"/>
      <c r="E263" s="845">
        <v>0.1</v>
      </c>
      <c r="F263" s="843"/>
      <c r="G263" s="831"/>
    </row>
    <row r="264" spans="2:7">
      <c r="B264" s="832"/>
      <c r="C264" s="1952" t="s">
        <v>1182</v>
      </c>
      <c r="D264" s="1953"/>
      <c r="E264" s="845">
        <v>0.1</v>
      </c>
      <c r="F264" s="843"/>
      <c r="G264" s="831"/>
    </row>
    <row r="265" spans="2:7">
      <c r="B265" s="832"/>
      <c r="C265" s="1952" t="s">
        <v>1710</v>
      </c>
      <c r="D265" s="1953"/>
      <c r="E265" s="845">
        <v>0.1</v>
      </c>
      <c r="F265" s="843"/>
      <c r="G265" s="831"/>
    </row>
    <row r="266" spans="2:7">
      <c r="B266" s="832"/>
      <c r="C266" s="1952" t="s">
        <v>85</v>
      </c>
      <c r="D266" s="1953"/>
      <c r="E266" s="846">
        <v>0.25</v>
      </c>
      <c r="F266" s="843"/>
      <c r="G266" s="831"/>
    </row>
    <row r="267" spans="2:7">
      <c r="B267" s="832"/>
      <c r="C267" s="1952" t="s">
        <v>1711</v>
      </c>
      <c r="D267" s="1953"/>
      <c r="E267" s="846">
        <v>0.25</v>
      </c>
      <c r="F267" s="843"/>
      <c r="G267" s="831"/>
    </row>
    <row r="268" spans="2:7">
      <c r="B268" s="832"/>
      <c r="C268" s="1952" t="s">
        <v>1712</v>
      </c>
      <c r="D268" s="1953"/>
      <c r="E268" s="846">
        <v>0.25</v>
      </c>
      <c r="F268" s="843"/>
      <c r="G268" s="831"/>
    </row>
    <row r="269" spans="2:7">
      <c r="B269" s="832"/>
      <c r="C269" s="1952" t="s">
        <v>1713</v>
      </c>
      <c r="D269" s="1953"/>
      <c r="E269" s="846">
        <v>0.25</v>
      </c>
      <c r="F269" s="843"/>
      <c r="G269" s="831"/>
    </row>
    <row r="270" spans="2:7">
      <c r="B270" s="832"/>
      <c r="C270" s="1952" t="s">
        <v>1714</v>
      </c>
      <c r="D270" s="1953"/>
      <c r="E270" s="846">
        <v>0.25</v>
      </c>
      <c r="F270" s="843"/>
      <c r="G270" s="831"/>
    </row>
    <row r="271" spans="2:7">
      <c r="B271" s="832"/>
      <c r="C271" s="1952" t="s">
        <v>1715</v>
      </c>
      <c r="D271" s="1953"/>
      <c r="E271" s="846">
        <v>0.25</v>
      </c>
      <c r="F271" s="843"/>
      <c r="G271" s="831"/>
    </row>
    <row r="272" spans="2:7">
      <c r="B272" s="832"/>
      <c r="C272" s="1952" t="s">
        <v>1716</v>
      </c>
      <c r="D272" s="1953"/>
      <c r="E272" s="846">
        <v>0.25</v>
      </c>
      <c r="F272" s="843"/>
      <c r="G272" s="831"/>
    </row>
    <row r="273" spans="2:7">
      <c r="B273" s="832"/>
      <c r="C273" s="1952" t="s">
        <v>1717</v>
      </c>
      <c r="D273" s="1953"/>
      <c r="E273" s="846">
        <v>0.25</v>
      </c>
      <c r="F273" s="843"/>
      <c r="G273" s="831"/>
    </row>
    <row r="274" spans="2:7">
      <c r="B274" s="832"/>
      <c r="C274" s="1952" t="s">
        <v>88</v>
      </c>
      <c r="D274" s="1953"/>
      <c r="E274" s="846">
        <v>0.25</v>
      </c>
      <c r="F274" s="843"/>
      <c r="G274" s="831"/>
    </row>
    <row r="275" spans="2:7">
      <c r="B275" s="832"/>
      <c r="C275" s="1952" t="s">
        <v>90</v>
      </c>
      <c r="D275" s="1953"/>
      <c r="E275" s="846">
        <v>0.25</v>
      </c>
      <c r="F275" s="843"/>
      <c r="G275" s="831"/>
    </row>
    <row r="276" spans="2:7">
      <c r="B276" s="832"/>
      <c r="C276" s="1952" t="s">
        <v>91</v>
      </c>
      <c r="D276" s="1953"/>
      <c r="E276" s="846">
        <v>0.25</v>
      </c>
      <c r="F276" s="843"/>
      <c r="G276" s="831"/>
    </row>
    <row r="277" spans="2:7">
      <c r="B277" s="832"/>
      <c r="C277" s="1952" t="s">
        <v>1718</v>
      </c>
      <c r="D277" s="1953"/>
      <c r="E277" s="846">
        <v>0.25</v>
      </c>
      <c r="F277" s="843"/>
      <c r="G277" s="831"/>
    </row>
    <row r="278" spans="2:7">
      <c r="B278" s="832"/>
      <c r="C278" s="1952" t="s">
        <v>1719</v>
      </c>
      <c r="D278" s="1953"/>
      <c r="E278" s="846">
        <v>0.25</v>
      </c>
      <c r="F278" s="843"/>
      <c r="G278" s="831"/>
    </row>
    <row r="279" spans="2:7">
      <c r="B279" s="832"/>
      <c r="C279" s="1952" t="s">
        <v>103</v>
      </c>
      <c r="D279" s="1953"/>
      <c r="E279" s="846">
        <v>0.25</v>
      </c>
      <c r="F279" s="843"/>
      <c r="G279" s="831"/>
    </row>
    <row r="280" spans="2:7">
      <c r="B280" s="832"/>
      <c r="C280" s="1952" t="s">
        <v>1720</v>
      </c>
      <c r="D280" s="1953"/>
      <c r="E280" s="846">
        <v>0.25</v>
      </c>
      <c r="F280" s="843"/>
      <c r="G280" s="831"/>
    </row>
    <row r="281" spans="2:7">
      <c r="B281" s="832"/>
      <c r="C281" s="1952" t="s">
        <v>104</v>
      </c>
      <c r="D281" s="1953"/>
      <c r="E281" s="846">
        <v>0.25</v>
      </c>
      <c r="F281" s="843"/>
      <c r="G281" s="831"/>
    </row>
    <row r="282" spans="2:7">
      <c r="B282" s="832"/>
      <c r="C282" s="1952" t="s">
        <v>1721</v>
      </c>
      <c r="D282" s="1953"/>
      <c r="E282" s="846">
        <v>0.25</v>
      </c>
      <c r="F282" s="843"/>
      <c r="G282" s="831"/>
    </row>
    <row r="283" spans="2:7">
      <c r="B283" s="832"/>
      <c r="C283" s="1952" t="s">
        <v>1722</v>
      </c>
      <c r="D283" s="1953"/>
      <c r="E283" s="846">
        <v>0.25</v>
      </c>
      <c r="F283" s="843"/>
      <c r="G283" s="831"/>
    </row>
    <row r="284" spans="2:7">
      <c r="B284" s="832"/>
      <c r="C284" s="1952" t="s">
        <v>1723</v>
      </c>
      <c r="D284" s="1953"/>
      <c r="E284" s="846">
        <v>0.25</v>
      </c>
      <c r="F284" s="843"/>
      <c r="G284" s="831"/>
    </row>
    <row r="285" spans="2:7">
      <c r="B285" s="832"/>
      <c r="C285" s="1952" t="s">
        <v>1724</v>
      </c>
      <c r="D285" s="1953"/>
      <c r="E285" s="846">
        <v>0.25</v>
      </c>
      <c r="F285" s="843"/>
      <c r="G285" s="831"/>
    </row>
    <row r="286" spans="2:7">
      <c r="B286" s="832"/>
      <c r="C286" s="1952" t="s">
        <v>1725</v>
      </c>
      <c r="D286" s="1953"/>
      <c r="E286" s="846">
        <v>0.25</v>
      </c>
      <c r="F286" s="843"/>
      <c r="G286" s="831"/>
    </row>
    <row r="287" spans="2:7">
      <c r="B287" s="832"/>
      <c r="C287" s="1952" t="s">
        <v>1726</v>
      </c>
      <c r="D287" s="1953"/>
      <c r="E287" s="846">
        <v>0.25</v>
      </c>
      <c r="F287" s="843"/>
      <c r="G287" s="831"/>
    </row>
    <row r="288" spans="2:7">
      <c r="B288" s="832"/>
      <c r="C288" s="1952" t="s">
        <v>1727</v>
      </c>
      <c r="D288" s="1953"/>
      <c r="E288" s="846">
        <v>0.25</v>
      </c>
      <c r="F288" s="843"/>
      <c r="G288" s="831"/>
    </row>
    <row r="289" spans="2:7">
      <c r="B289" s="832"/>
      <c r="C289" s="1952" t="s">
        <v>116</v>
      </c>
      <c r="D289" s="1953"/>
      <c r="E289" s="846">
        <v>0.25</v>
      </c>
      <c r="F289" s="843"/>
      <c r="G289" s="831"/>
    </row>
    <row r="290" spans="2:7">
      <c r="B290" s="832"/>
      <c r="C290" s="1952" t="s">
        <v>1728</v>
      </c>
      <c r="D290" s="1953"/>
      <c r="E290" s="846">
        <v>0.25</v>
      </c>
      <c r="F290" s="843"/>
      <c r="G290" s="831"/>
    </row>
    <row r="291" spans="2:7">
      <c r="B291" s="832"/>
      <c r="C291" s="1952" t="s">
        <v>118</v>
      </c>
      <c r="D291" s="1953"/>
      <c r="E291" s="846">
        <v>0.25</v>
      </c>
      <c r="F291" s="843"/>
      <c r="G291" s="831"/>
    </row>
    <row r="292" spans="2:7">
      <c r="B292" s="832"/>
      <c r="C292" s="1952" t="s">
        <v>1729</v>
      </c>
      <c r="D292" s="1953"/>
      <c r="E292" s="846">
        <v>0.25</v>
      </c>
      <c r="F292" s="843"/>
      <c r="G292" s="831"/>
    </row>
    <row r="293" spans="2:7">
      <c r="B293" s="832"/>
      <c r="C293" s="1952" t="s">
        <v>1730</v>
      </c>
      <c r="D293" s="1953"/>
      <c r="E293" s="846">
        <v>0.25</v>
      </c>
      <c r="F293" s="843"/>
      <c r="G293" s="831"/>
    </row>
    <row r="294" spans="2:7">
      <c r="B294" s="832"/>
      <c r="C294" s="1952" t="s">
        <v>1731</v>
      </c>
      <c r="D294" s="1953"/>
      <c r="E294" s="846">
        <v>0.25</v>
      </c>
      <c r="F294" s="843"/>
      <c r="G294" s="831"/>
    </row>
    <row r="295" spans="2:7">
      <c r="B295" s="832"/>
      <c r="C295" s="1952" t="s">
        <v>1732</v>
      </c>
      <c r="D295" s="1953"/>
      <c r="E295" s="846">
        <v>0.25</v>
      </c>
      <c r="F295" s="843"/>
      <c r="G295" s="831"/>
    </row>
    <row r="296" spans="2:7">
      <c r="B296" s="832"/>
      <c r="C296" s="1952" t="s">
        <v>1733</v>
      </c>
      <c r="D296" s="1953"/>
      <c r="E296" s="846">
        <v>0.25</v>
      </c>
      <c r="F296" s="843"/>
      <c r="G296" s="831"/>
    </row>
    <row r="297" spans="2:7">
      <c r="B297" s="832"/>
      <c r="C297" s="1952" t="s">
        <v>122</v>
      </c>
      <c r="D297" s="1953"/>
      <c r="E297" s="846">
        <v>0.25</v>
      </c>
      <c r="F297" s="843"/>
      <c r="G297" s="831"/>
    </row>
    <row r="298" spans="2:7">
      <c r="B298" s="832"/>
      <c r="C298" s="1952" t="s">
        <v>1734</v>
      </c>
      <c r="D298" s="1953"/>
      <c r="E298" s="846">
        <v>0.25</v>
      </c>
      <c r="F298" s="843"/>
      <c r="G298" s="831"/>
    </row>
    <row r="299" spans="2:7">
      <c r="B299" s="832"/>
      <c r="C299" s="1952" t="s">
        <v>1735</v>
      </c>
      <c r="D299" s="1953"/>
      <c r="E299" s="846">
        <v>0.25</v>
      </c>
      <c r="F299" s="843"/>
      <c r="G299" s="831"/>
    </row>
    <row r="300" spans="2:7">
      <c r="B300" s="832"/>
      <c r="C300" s="1952" t="s">
        <v>478</v>
      </c>
      <c r="D300" s="1953"/>
      <c r="E300" s="846">
        <v>0.25</v>
      </c>
      <c r="F300" s="843"/>
      <c r="G300" s="831"/>
    </row>
    <row r="301" spans="2:7">
      <c r="B301" s="832"/>
      <c r="C301" s="1952" t="s">
        <v>1736</v>
      </c>
      <c r="D301" s="1953"/>
      <c r="E301" s="846">
        <v>0.25</v>
      </c>
      <c r="F301" s="843"/>
      <c r="G301" s="831"/>
    </row>
    <row r="302" spans="2:7">
      <c r="B302" s="832"/>
      <c r="C302" s="1952" t="s">
        <v>1737</v>
      </c>
      <c r="D302" s="1953"/>
      <c r="E302" s="846">
        <v>0.25</v>
      </c>
      <c r="F302" s="843"/>
      <c r="G302" s="831"/>
    </row>
    <row r="303" spans="2:7">
      <c r="B303" s="832"/>
      <c r="C303" s="1952" t="s">
        <v>1738</v>
      </c>
      <c r="D303" s="1953"/>
      <c r="E303" s="846">
        <v>0.25</v>
      </c>
      <c r="F303" s="843"/>
      <c r="G303" s="831"/>
    </row>
    <row r="304" spans="2:7">
      <c r="B304" s="832"/>
      <c r="C304" s="1952" t="s">
        <v>1739</v>
      </c>
      <c r="D304" s="1953"/>
      <c r="E304" s="846">
        <v>0.25</v>
      </c>
      <c r="F304" s="843"/>
      <c r="G304" s="831"/>
    </row>
    <row r="305" spans="2:7">
      <c r="B305" s="832"/>
      <c r="C305" s="1952" t="s">
        <v>1740</v>
      </c>
      <c r="D305" s="1953"/>
      <c r="E305" s="846">
        <v>0.25</v>
      </c>
      <c r="F305" s="843"/>
      <c r="G305" s="831"/>
    </row>
    <row r="306" spans="2:7">
      <c r="B306" s="832"/>
      <c r="C306" s="1952" t="s">
        <v>154</v>
      </c>
      <c r="D306" s="1953"/>
      <c r="E306" s="846">
        <v>0.25</v>
      </c>
      <c r="F306" s="843"/>
      <c r="G306" s="831"/>
    </row>
    <row r="307" spans="2:7">
      <c r="B307" s="832"/>
      <c r="C307" s="1952" t="s">
        <v>1741</v>
      </c>
      <c r="D307" s="1953"/>
      <c r="E307" s="846">
        <v>0.25</v>
      </c>
      <c r="F307" s="843"/>
      <c r="G307" s="831"/>
    </row>
    <row r="308" spans="2:7">
      <c r="B308" s="832"/>
      <c r="C308" s="1952" t="s">
        <v>1742</v>
      </c>
      <c r="D308" s="1953"/>
      <c r="E308" s="846">
        <v>0.25</v>
      </c>
      <c r="F308" s="843"/>
      <c r="G308" s="831"/>
    </row>
    <row r="309" spans="2:7">
      <c r="B309" s="832"/>
      <c r="C309" s="1952" t="s">
        <v>1743</v>
      </c>
      <c r="D309" s="1953"/>
      <c r="E309" s="846">
        <v>0.25</v>
      </c>
      <c r="F309" s="843"/>
      <c r="G309" s="831"/>
    </row>
    <row r="310" spans="2:7">
      <c r="B310" s="832"/>
      <c r="C310" s="1952" t="s">
        <v>1744</v>
      </c>
      <c r="D310" s="1953"/>
      <c r="E310" s="846">
        <v>0.25</v>
      </c>
      <c r="F310" s="843"/>
      <c r="G310" s="831"/>
    </row>
    <row r="311" spans="2:7">
      <c r="B311" s="832"/>
      <c r="C311" s="1952" t="s">
        <v>485</v>
      </c>
      <c r="D311" s="1953"/>
      <c r="E311" s="846">
        <v>0.25</v>
      </c>
      <c r="F311" s="843"/>
      <c r="G311" s="831"/>
    </row>
    <row r="312" spans="2:7">
      <c r="B312" s="832"/>
      <c r="C312" s="1952" t="s">
        <v>1745</v>
      </c>
      <c r="D312" s="1953"/>
      <c r="E312" s="846">
        <v>0.25</v>
      </c>
      <c r="F312" s="843"/>
      <c r="G312" s="831"/>
    </row>
    <row r="313" spans="2:7">
      <c r="B313" s="832"/>
      <c r="C313" s="1952" t="s">
        <v>1746</v>
      </c>
      <c r="D313" s="1953"/>
      <c r="E313" s="846">
        <v>0.25</v>
      </c>
      <c r="F313" s="843"/>
      <c r="G313" s="831"/>
    </row>
    <row r="314" spans="2:7">
      <c r="B314" s="832"/>
      <c r="C314" s="1952" t="s">
        <v>1747</v>
      </c>
      <c r="D314" s="1953"/>
      <c r="E314" s="846">
        <v>0.25</v>
      </c>
      <c r="F314" s="843"/>
      <c r="G314" s="831"/>
    </row>
    <row r="315" spans="2:7">
      <c r="B315" s="832"/>
      <c r="C315" s="1952" t="s">
        <v>1748</v>
      </c>
      <c r="D315" s="1953"/>
      <c r="E315" s="846">
        <v>0.25</v>
      </c>
      <c r="F315" s="843"/>
      <c r="G315" s="831"/>
    </row>
    <row r="316" spans="2:7">
      <c r="B316" s="832"/>
      <c r="C316" s="1952" t="s">
        <v>665</v>
      </c>
      <c r="D316" s="1953"/>
      <c r="E316" s="846">
        <v>0.25</v>
      </c>
      <c r="F316" s="843"/>
      <c r="G316" s="831"/>
    </row>
    <row r="317" spans="2:7">
      <c r="B317" s="832"/>
      <c r="C317" s="1952" t="s">
        <v>1749</v>
      </c>
      <c r="D317" s="1953"/>
      <c r="E317" s="846">
        <v>0.25</v>
      </c>
      <c r="F317" s="843"/>
      <c r="G317" s="831"/>
    </row>
    <row r="318" spans="2:7">
      <c r="B318" s="832"/>
      <c r="C318" s="1952" t="s">
        <v>666</v>
      </c>
      <c r="D318" s="1953"/>
      <c r="E318" s="846">
        <v>0.25</v>
      </c>
      <c r="F318" s="843"/>
      <c r="G318" s="831"/>
    </row>
    <row r="319" spans="2:7">
      <c r="B319" s="832"/>
      <c r="C319" s="1952" t="s">
        <v>1750</v>
      </c>
      <c r="D319" s="1953"/>
      <c r="E319" s="846">
        <v>0.25</v>
      </c>
      <c r="F319" s="843"/>
      <c r="G319" s="831"/>
    </row>
    <row r="320" spans="2:7">
      <c r="B320" s="832"/>
      <c r="C320" s="1952" t="s">
        <v>1751</v>
      </c>
      <c r="D320" s="1953"/>
      <c r="E320" s="846">
        <v>0.25</v>
      </c>
      <c r="F320" s="843"/>
      <c r="G320" s="831"/>
    </row>
    <row r="321" spans="2:7">
      <c r="B321" s="832"/>
      <c r="C321" s="1952" t="s">
        <v>1752</v>
      </c>
      <c r="D321" s="1953"/>
      <c r="E321" s="846">
        <v>0.25</v>
      </c>
      <c r="F321" s="843"/>
      <c r="G321" s="831"/>
    </row>
    <row r="322" spans="2:7">
      <c r="B322" s="832"/>
      <c r="C322" s="1952" t="s">
        <v>1753</v>
      </c>
      <c r="D322" s="1953"/>
      <c r="E322" s="846">
        <v>0.25</v>
      </c>
      <c r="F322" s="843"/>
      <c r="G322" s="831"/>
    </row>
    <row r="323" spans="2:7">
      <c r="B323" s="832"/>
      <c r="C323" s="1952" t="s">
        <v>1754</v>
      </c>
      <c r="D323" s="1953"/>
      <c r="E323" s="846">
        <v>0.25</v>
      </c>
      <c r="F323" s="843"/>
      <c r="G323" s="831"/>
    </row>
    <row r="324" spans="2:7">
      <c r="B324" s="832"/>
      <c r="C324" s="1952" t="s">
        <v>1755</v>
      </c>
      <c r="D324" s="1953"/>
      <c r="E324" s="846">
        <v>0.25</v>
      </c>
      <c r="F324" s="843"/>
      <c r="G324" s="831"/>
    </row>
    <row r="325" spans="2:7">
      <c r="B325" s="832"/>
      <c r="C325" s="1952" t="s">
        <v>1756</v>
      </c>
      <c r="D325" s="1953"/>
      <c r="E325" s="846">
        <v>0.25</v>
      </c>
      <c r="F325" s="843"/>
      <c r="G325" s="831"/>
    </row>
    <row r="326" spans="2:7">
      <c r="B326" s="832"/>
      <c r="C326" s="1952" t="s">
        <v>1757</v>
      </c>
      <c r="D326" s="1953"/>
      <c r="E326" s="846">
        <v>0.25</v>
      </c>
      <c r="F326" s="843"/>
      <c r="G326" s="831"/>
    </row>
    <row r="327" spans="2:7">
      <c r="B327" s="832"/>
      <c r="C327" s="1952" t="s">
        <v>1758</v>
      </c>
      <c r="D327" s="1953"/>
      <c r="E327" s="846">
        <v>0.25</v>
      </c>
      <c r="F327" s="843"/>
      <c r="G327" s="831"/>
    </row>
    <row r="328" spans="2:7">
      <c r="B328" s="832"/>
      <c r="C328" s="1952" t="s">
        <v>1759</v>
      </c>
      <c r="D328" s="1953"/>
      <c r="E328" s="846">
        <v>0.25</v>
      </c>
      <c r="F328" s="843"/>
      <c r="G328" s="831"/>
    </row>
    <row r="329" spans="2:7">
      <c r="B329" s="832"/>
      <c r="C329" s="1952" t="s">
        <v>1760</v>
      </c>
      <c r="D329" s="1953"/>
      <c r="E329" s="846">
        <v>0.25</v>
      </c>
      <c r="F329" s="843"/>
      <c r="G329" s="831"/>
    </row>
    <row r="330" spans="2:7">
      <c r="B330" s="832"/>
      <c r="C330" s="1952" t="s">
        <v>1761</v>
      </c>
      <c r="D330" s="1953"/>
      <c r="E330" s="846">
        <v>0.25</v>
      </c>
      <c r="F330" s="843"/>
      <c r="G330" s="831"/>
    </row>
    <row r="331" spans="2:7">
      <c r="B331" s="832"/>
      <c r="C331" s="1952" t="s">
        <v>1762</v>
      </c>
      <c r="D331" s="1953"/>
      <c r="E331" s="846">
        <v>0.25</v>
      </c>
      <c r="F331" s="843"/>
      <c r="G331" s="831"/>
    </row>
    <row r="332" spans="2:7">
      <c r="B332" s="832"/>
      <c r="C332" s="1952" t="s">
        <v>1763</v>
      </c>
      <c r="D332" s="1953"/>
      <c r="E332" s="846">
        <v>0.25</v>
      </c>
      <c r="F332" s="843"/>
      <c r="G332" s="831"/>
    </row>
    <row r="333" spans="2:7">
      <c r="B333" s="832"/>
      <c r="C333" s="1952" t="s">
        <v>675</v>
      </c>
      <c r="D333" s="1953"/>
      <c r="E333" s="846">
        <v>0.25</v>
      </c>
      <c r="F333" s="843"/>
      <c r="G333" s="831"/>
    </row>
    <row r="334" spans="2:7">
      <c r="B334" s="832"/>
      <c r="C334" s="1952" t="s">
        <v>1764</v>
      </c>
      <c r="D334" s="1953"/>
      <c r="E334" s="846">
        <v>0.25</v>
      </c>
      <c r="F334" s="843"/>
      <c r="G334" s="831"/>
    </row>
    <row r="335" spans="2:7">
      <c r="B335" s="832"/>
      <c r="C335" s="1952" t="s">
        <v>155</v>
      </c>
      <c r="D335" s="1953"/>
      <c r="E335" s="846">
        <v>0.25</v>
      </c>
      <c r="F335" s="843"/>
      <c r="G335" s="831"/>
    </row>
    <row r="336" spans="2:7">
      <c r="B336" s="832"/>
      <c r="C336" s="1952" t="s">
        <v>1765</v>
      </c>
      <c r="D336" s="1953"/>
      <c r="E336" s="846">
        <v>0.25</v>
      </c>
      <c r="F336" s="843"/>
      <c r="G336" s="831"/>
    </row>
    <row r="337" spans="2:7">
      <c r="B337" s="832"/>
      <c r="C337" s="1952" t="s">
        <v>1766</v>
      </c>
      <c r="D337" s="1953"/>
      <c r="E337" s="846">
        <v>0.25</v>
      </c>
      <c r="F337" s="843"/>
      <c r="G337" s="831"/>
    </row>
    <row r="338" spans="2:7">
      <c r="B338" s="832"/>
      <c r="C338" s="1952" t="s">
        <v>585</v>
      </c>
      <c r="D338" s="1953"/>
      <c r="E338" s="846">
        <v>0.25</v>
      </c>
      <c r="F338" s="843"/>
      <c r="G338" s="831"/>
    </row>
    <row r="339" spans="2:7">
      <c r="B339" s="832"/>
      <c r="C339" s="1952" t="s">
        <v>1767</v>
      </c>
      <c r="D339" s="1953"/>
      <c r="E339" s="846">
        <v>0.25</v>
      </c>
      <c r="F339" s="843"/>
      <c r="G339" s="831"/>
    </row>
    <row r="340" spans="2:7">
      <c r="B340" s="832"/>
      <c r="C340" s="1952" t="s">
        <v>160</v>
      </c>
      <c r="D340" s="1953"/>
      <c r="E340" s="846">
        <v>0.25</v>
      </c>
      <c r="F340" s="843"/>
      <c r="G340" s="831"/>
    </row>
    <row r="341" spans="2:7">
      <c r="B341" s="832"/>
      <c r="C341" s="1952" t="s">
        <v>1768</v>
      </c>
      <c r="D341" s="1953"/>
      <c r="E341" s="846">
        <v>0.25</v>
      </c>
      <c r="F341" s="843"/>
      <c r="G341" s="831"/>
    </row>
    <row r="342" spans="2:7">
      <c r="B342" s="832"/>
      <c r="C342" s="1952" t="s">
        <v>1769</v>
      </c>
      <c r="D342" s="1953"/>
      <c r="E342" s="846">
        <v>0.25</v>
      </c>
      <c r="F342" s="843"/>
      <c r="G342" s="831"/>
    </row>
    <row r="343" spans="2:7">
      <c r="B343" s="832"/>
      <c r="C343" s="1952" t="s">
        <v>1770</v>
      </c>
      <c r="D343" s="1953"/>
      <c r="E343" s="846">
        <v>0.25</v>
      </c>
      <c r="F343" s="843"/>
      <c r="G343" s="831"/>
    </row>
    <row r="344" spans="2:7">
      <c r="B344" s="832"/>
      <c r="C344" s="1952" t="s">
        <v>1771</v>
      </c>
      <c r="D344" s="1953"/>
      <c r="E344" s="846">
        <v>0.25</v>
      </c>
      <c r="F344" s="843"/>
      <c r="G344" s="831"/>
    </row>
    <row r="345" spans="2:7">
      <c r="B345" s="832"/>
      <c r="C345" s="1952" t="s">
        <v>594</v>
      </c>
      <c r="D345" s="1953"/>
      <c r="E345" s="846">
        <v>0.25</v>
      </c>
      <c r="F345" s="843"/>
      <c r="G345" s="831"/>
    </row>
    <row r="346" spans="2:7">
      <c r="B346" s="832"/>
      <c r="C346" s="1952" t="s">
        <v>596</v>
      </c>
      <c r="D346" s="1953"/>
      <c r="E346" s="846">
        <v>0.25</v>
      </c>
      <c r="F346" s="843"/>
      <c r="G346" s="831"/>
    </row>
    <row r="347" spans="2:7">
      <c r="B347" s="832"/>
      <c r="C347" s="1952" t="s">
        <v>1772</v>
      </c>
      <c r="D347" s="1953"/>
      <c r="E347" s="846">
        <v>0.25</v>
      </c>
      <c r="F347" s="843"/>
      <c r="G347" s="831"/>
    </row>
    <row r="348" spans="2:7">
      <c r="B348" s="832"/>
      <c r="C348" s="1952" t="s">
        <v>1773</v>
      </c>
      <c r="D348" s="1953"/>
      <c r="E348" s="846">
        <v>0.25</v>
      </c>
      <c r="F348" s="843"/>
      <c r="G348" s="831"/>
    </row>
    <row r="349" spans="2:7">
      <c r="B349" s="832"/>
      <c r="C349" s="1952" t="s">
        <v>1774</v>
      </c>
      <c r="D349" s="1953"/>
      <c r="E349" s="846">
        <v>0.25</v>
      </c>
      <c r="F349" s="843"/>
      <c r="G349" s="831"/>
    </row>
    <row r="350" spans="2:7">
      <c r="B350" s="832"/>
      <c r="C350" s="1952" t="s">
        <v>1775</v>
      </c>
      <c r="D350" s="1953"/>
      <c r="E350" s="846">
        <v>0.25</v>
      </c>
      <c r="F350" s="843"/>
      <c r="G350" s="831"/>
    </row>
    <row r="351" spans="2:7">
      <c r="B351" s="832"/>
      <c r="C351" s="1952" t="s">
        <v>1776</v>
      </c>
      <c r="D351" s="1953"/>
      <c r="E351" s="846">
        <v>0.25</v>
      </c>
      <c r="F351" s="843"/>
      <c r="G351" s="831"/>
    </row>
    <row r="352" spans="2:7">
      <c r="B352" s="832"/>
      <c r="C352" s="1952" t="s">
        <v>1777</v>
      </c>
      <c r="D352" s="1953"/>
      <c r="E352" s="846">
        <v>0.25</v>
      </c>
      <c r="F352" s="843"/>
      <c r="G352" s="831"/>
    </row>
    <row r="353" spans="2:7">
      <c r="B353" s="832"/>
      <c r="C353" s="1952" t="s">
        <v>1778</v>
      </c>
      <c r="D353" s="1953"/>
      <c r="E353" s="846">
        <v>0.25</v>
      </c>
      <c r="F353" s="843"/>
      <c r="G353" s="831"/>
    </row>
    <row r="354" spans="2:7">
      <c r="B354" s="832"/>
      <c r="C354" s="1952" t="s">
        <v>836</v>
      </c>
      <c r="D354" s="1953"/>
      <c r="E354" s="846">
        <v>0.25</v>
      </c>
      <c r="F354" s="843"/>
      <c r="G354" s="831"/>
    </row>
    <row r="355" spans="2:7">
      <c r="B355" s="832"/>
      <c r="C355" s="1952" t="s">
        <v>1779</v>
      </c>
      <c r="D355" s="1953"/>
      <c r="E355" s="846">
        <v>0.25</v>
      </c>
      <c r="F355" s="843"/>
      <c r="G355" s="831"/>
    </row>
    <row r="356" spans="2:7">
      <c r="B356" s="832"/>
      <c r="C356" s="1952" t="s">
        <v>1780</v>
      </c>
      <c r="D356" s="1953"/>
      <c r="E356" s="846">
        <v>0.25</v>
      </c>
      <c r="F356" s="843"/>
      <c r="G356" s="831"/>
    </row>
    <row r="357" spans="2:7">
      <c r="B357" s="832"/>
      <c r="C357" s="1952" t="s">
        <v>1781</v>
      </c>
      <c r="D357" s="1953"/>
      <c r="E357" s="846">
        <v>0.25</v>
      </c>
      <c r="F357" s="843"/>
      <c r="G357" s="831"/>
    </row>
    <row r="358" spans="2:7">
      <c r="B358" s="832"/>
      <c r="C358" s="1952" t="s">
        <v>1782</v>
      </c>
      <c r="D358" s="1953"/>
      <c r="E358" s="846">
        <v>0.25</v>
      </c>
      <c r="F358" s="843"/>
      <c r="G358" s="831"/>
    </row>
    <row r="359" spans="2:7">
      <c r="B359" s="832"/>
      <c r="C359" s="1952" t="s">
        <v>1783</v>
      </c>
      <c r="D359" s="1953"/>
      <c r="E359" s="846">
        <v>0.25</v>
      </c>
      <c r="F359" s="843"/>
      <c r="G359" s="831"/>
    </row>
    <row r="360" spans="2:7">
      <c r="B360" s="832"/>
      <c r="C360" s="1952" t="s">
        <v>1784</v>
      </c>
      <c r="D360" s="1953"/>
      <c r="E360" s="846">
        <v>0.25</v>
      </c>
      <c r="F360" s="843"/>
      <c r="G360" s="831"/>
    </row>
    <row r="361" spans="2:7">
      <c r="B361" s="832"/>
      <c r="C361" s="1952" t="s">
        <v>1785</v>
      </c>
      <c r="D361" s="1953"/>
      <c r="E361" s="846">
        <v>0.25</v>
      </c>
      <c r="F361" s="843"/>
      <c r="G361" s="831"/>
    </row>
    <row r="362" spans="2:7">
      <c r="B362" s="832"/>
      <c r="C362" s="1952" t="s">
        <v>1786</v>
      </c>
      <c r="D362" s="1953"/>
      <c r="E362" s="846">
        <v>0.25</v>
      </c>
      <c r="F362" s="843"/>
      <c r="G362" s="831"/>
    </row>
    <row r="363" spans="2:7">
      <c r="B363" s="832"/>
      <c r="C363" s="1952" t="s">
        <v>1787</v>
      </c>
      <c r="D363" s="1953"/>
      <c r="E363" s="846">
        <v>0.25</v>
      </c>
      <c r="F363" s="843"/>
      <c r="G363" s="831"/>
    </row>
    <row r="364" spans="2:7">
      <c r="B364" s="832"/>
      <c r="C364" s="1952" t="s">
        <v>1788</v>
      </c>
      <c r="D364" s="1953"/>
      <c r="E364" s="846">
        <v>0.25</v>
      </c>
      <c r="F364" s="843"/>
      <c r="G364" s="831"/>
    </row>
    <row r="365" spans="2:7">
      <c r="B365" s="832"/>
      <c r="C365" s="1952" t="s">
        <v>1789</v>
      </c>
      <c r="D365" s="1953"/>
      <c r="E365" s="846">
        <v>0.25</v>
      </c>
      <c r="F365" s="843"/>
      <c r="G365" s="831"/>
    </row>
    <row r="366" spans="2:7">
      <c r="B366" s="832"/>
      <c r="C366" s="1952" t="s">
        <v>1790</v>
      </c>
      <c r="D366" s="1953"/>
      <c r="E366" s="846">
        <v>0.25</v>
      </c>
      <c r="F366" s="843"/>
      <c r="G366" s="831"/>
    </row>
    <row r="367" spans="2:7">
      <c r="B367" s="832"/>
      <c r="C367" s="1952" t="s">
        <v>1791</v>
      </c>
      <c r="D367" s="1953"/>
      <c r="E367" s="846">
        <v>0.25</v>
      </c>
      <c r="F367" s="843"/>
      <c r="G367" s="831"/>
    </row>
    <row r="368" spans="2:7">
      <c r="B368" s="832"/>
      <c r="C368" s="1952" t="s">
        <v>1792</v>
      </c>
      <c r="D368" s="1953"/>
      <c r="E368" s="846">
        <v>0.25</v>
      </c>
      <c r="F368" s="843"/>
      <c r="G368" s="831"/>
    </row>
    <row r="369" spans="2:7">
      <c r="B369" s="832"/>
      <c r="C369" s="1952" t="s">
        <v>1793</v>
      </c>
      <c r="D369" s="1953"/>
      <c r="E369" s="846">
        <v>0.25</v>
      </c>
      <c r="F369" s="843"/>
      <c r="G369" s="831"/>
    </row>
    <row r="370" spans="2:7">
      <c r="B370" s="832"/>
      <c r="C370" s="1952" t="s">
        <v>1794</v>
      </c>
      <c r="D370" s="1953"/>
      <c r="E370" s="846">
        <v>0.25</v>
      </c>
      <c r="F370" s="843"/>
      <c r="G370" s="831"/>
    </row>
    <row r="371" spans="2:7">
      <c r="B371" s="832"/>
      <c r="C371" s="1952" t="s">
        <v>1795</v>
      </c>
      <c r="D371" s="1953"/>
      <c r="E371" s="846">
        <v>0.25</v>
      </c>
      <c r="F371" s="843"/>
      <c r="G371" s="831"/>
    </row>
    <row r="372" spans="2:7">
      <c r="B372" s="832"/>
      <c r="C372" s="1952" t="s">
        <v>1796</v>
      </c>
      <c r="D372" s="1953"/>
      <c r="E372" s="846">
        <v>0.25</v>
      </c>
      <c r="F372" s="843"/>
      <c r="G372" s="831"/>
    </row>
    <row r="373" spans="2:7">
      <c r="B373" s="832"/>
      <c r="C373" s="1952" t="s">
        <v>1797</v>
      </c>
      <c r="D373" s="1953"/>
      <c r="E373" s="846">
        <v>0.25</v>
      </c>
      <c r="F373" s="843"/>
      <c r="G373" s="831"/>
    </row>
    <row r="374" spans="2:7">
      <c r="B374" s="832"/>
      <c r="C374" s="1952" t="s">
        <v>1798</v>
      </c>
      <c r="D374" s="1953"/>
      <c r="E374" s="846">
        <v>0.25</v>
      </c>
      <c r="F374" s="843"/>
      <c r="G374" s="831"/>
    </row>
    <row r="375" spans="2:7">
      <c r="B375" s="832"/>
      <c r="C375" s="1952" t="s">
        <v>1799</v>
      </c>
      <c r="D375" s="1953"/>
      <c r="E375" s="846">
        <v>0.25</v>
      </c>
      <c r="F375" s="843"/>
      <c r="G375" s="831"/>
    </row>
    <row r="376" spans="2:7">
      <c r="B376" s="832"/>
      <c r="C376" s="1952" t="s">
        <v>1800</v>
      </c>
      <c r="D376" s="1953"/>
      <c r="E376" s="846">
        <v>0.25</v>
      </c>
      <c r="F376" s="843"/>
      <c r="G376" s="831"/>
    </row>
    <row r="377" spans="2:7">
      <c r="B377" s="832"/>
      <c r="C377" s="1952" t="s">
        <v>1801</v>
      </c>
      <c r="D377" s="1953"/>
      <c r="E377" s="846">
        <v>0.25</v>
      </c>
      <c r="F377" s="843"/>
      <c r="G377" s="831"/>
    </row>
    <row r="378" spans="2:7">
      <c r="B378" s="832"/>
      <c r="C378" s="1952" t="s">
        <v>1802</v>
      </c>
      <c r="D378" s="1953"/>
      <c r="E378" s="846">
        <v>0.25</v>
      </c>
      <c r="F378" s="843"/>
      <c r="G378" s="831"/>
    </row>
    <row r="379" spans="2:7">
      <c r="B379" s="832"/>
      <c r="C379" s="1952" t="s">
        <v>1803</v>
      </c>
      <c r="D379" s="1953"/>
      <c r="E379" s="846">
        <v>0.25</v>
      </c>
      <c r="F379" s="843"/>
      <c r="G379" s="831"/>
    </row>
    <row r="380" spans="2:7">
      <c r="B380" s="832"/>
      <c r="C380" s="1952" t="s">
        <v>851</v>
      </c>
      <c r="D380" s="1953"/>
      <c r="E380" s="846">
        <v>0.25</v>
      </c>
      <c r="F380" s="843"/>
      <c r="G380" s="831"/>
    </row>
    <row r="381" spans="2:7">
      <c r="B381" s="832"/>
      <c r="C381" s="1952" t="s">
        <v>1804</v>
      </c>
      <c r="D381" s="1953"/>
      <c r="E381" s="846">
        <v>0.25</v>
      </c>
      <c r="F381" s="843"/>
      <c r="G381" s="831"/>
    </row>
    <row r="382" spans="2:7">
      <c r="B382" s="832"/>
      <c r="C382" s="1952" t="s">
        <v>852</v>
      </c>
      <c r="D382" s="1953"/>
      <c r="E382" s="846">
        <v>0.25</v>
      </c>
      <c r="F382" s="843"/>
      <c r="G382" s="831"/>
    </row>
    <row r="383" spans="2:7">
      <c r="B383" s="832"/>
      <c r="C383" s="1952" t="s">
        <v>853</v>
      </c>
      <c r="D383" s="1953"/>
      <c r="E383" s="846">
        <v>0.25</v>
      </c>
      <c r="F383" s="843"/>
      <c r="G383" s="831"/>
    </row>
    <row r="384" spans="2:7">
      <c r="B384" s="832"/>
      <c r="C384" s="1952" t="s">
        <v>1805</v>
      </c>
      <c r="D384" s="1953"/>
      <c r="E384" s="846">
        <v>0.25</v>
      </c>
      <c r="F384" s="843"/>
      <c r="G384" s="831"/>
    </row>
    <row r="385" spans="2:7">
      <c r="B385" s="832"/>
      <c r="C385" s="1952" t="s">
        <v>1806</v>
      </c>
      <c r="D385" s="1953"/>
      <c r="E385" s="846">
        <v>0.25</v>
      </c>
      <c r="F385" s="843"/>
      <c r="G385" s="831"/>
    </row>
    <row r="386" spans="2:7">
      <c r="B386" s="832"/>
      <c r="C386" s="1952" t="s">
        <v>1807</v>
      </c>
      <c r="D386" s="1953"/>
      <c r="E386" s="846">
        <v>0.25</v>
      </c>
      <c r="F386" s="843"/>
      <c r="G386" s="831"/>
    </row>
    <row r="387" spans="2:7">
      <c r="B387" s="832"/>
      <c r="C387" s="1952" t="s">
        <v>859</v>
      </c>
      <c r="D387" s="1953"/>
      <c r="E387" s="846">
        <v>0.25</v>
      </c>
      <c r="F387" s="843"/>
      <c r="G387" s="831"/>
    </row>
    <row r="388" spans="2:7">
      <c r="B388" s="832"/>
      <c r="C388" s="1952" t="s">
        <v>1808</v>
      </c>
      <c r="D388" s="1953"/>
      <c r="E388" s="846">
        <v>0.25</v>
      </c>
      <c r="F388" s="843"/>
      <c r="G388" s="831"/>
    </row>
    <row r="389" spans="2:7">
      <c r="B389" s="832"/>
      <c r="C389" s="1952" t="s">
        <v>1809</v>
      </c>
      <c r="D389" s="1953"/>
      <c r="E389" s="846">
        <v>0.25</v>
      </c>
      <c r="F389" s="843"/>
      <c r="G389" s="831"/>
    </row>
    <row r="390" spans="2:7">
      <c r="B390" s="832"/>
      <c r="C390" s="1952" t="s">
        <v>1810</v>
      </c>
      <c r="D390" s="1953"/>
      <c r="E390" s="846">
        <v>0.25</v>
      </c>
      <c r="F390" s="843"/>
      <c r="G390" s="831"/>
    </row>
    <row r="391" spans="2:7">
      <c r="B391" s="832"/>
      <c r="C391" s="1952" t="s">
        <v>724</v>
      </c>
      <c r="D391" s="1953"/>
      <c r="E391" s="846">
        <v>0.25</v>
      </c>
      <c r="F391" s="843"/>
      <c r="G391" s="831"/>
    </row>
    <row r="392" spans="2:7">
      <c r="B392" s="832"/>
      <c r="C392" s="1952" t="s">
        <v>728</v>
      </c>
      <c r="D392" s="1953"/>
      <c r="E392" s="846">
        <v>0.25</v>
      </c>
      <c r="F392" s="843"/>
      <c r="G392" s="831"/>
    </row>
    <row r="393" spans="2:7">
      <c r="B393" s="832"/>
      <c r="C393" s="1952" t="s">
        <v>1811</v>
      </c>
      <c r="D393" s="1953"/>
      <c r="E393" s="846">
        <v>0.25</v>
      </c>
      <c r="F393" s="843"/>
      <c r="G393" s="831"/>
    </row>
    <row r="394" spans="2:7">
      <c r="B394" s="832"/>
      <c r="C394" s="1952" t="s">
        <v>1812</v>
      </c>
      <c r="D394" s="1953"/>
      <c r="E394" s="846">
        <v>0.25</v>
      </c>
      <c r="F394" s="843"/>
      <c r="G394" s="831"/>
    </row>
    <row r="395" spans="2:7">
      <c r="B395" s="832"/>
      <c r="C395" s="1952" t="s">
        <v>1813</v>
      </c>
      <c r="D395" s="1953"/>
      <c r="E395" s="846">
        <v>0.25</v>
      </c>
      <c r="F395" s="843"/>
      <c r="G395" s="831"/>
    </row>
    <row r="396" spans="2:7">
      <c r="B396" s="832"/>
      <c r="C396" s="1952" t="s">
        <v>1814</v>
      </c>
      <c r="D396" s="1953"/>
      <c r="E396" s="846">
        <v>0.25</v>
      </c>
      <c r="F396" s="843"/>
      <c r="G396" s="831"/>
    </row>
    <row r="397" spans="2:7">
      <c r="B397" s="832"/>
      <c r="C397" s="1952" t="s">
        <v>1815</v>
      </c>
      <c r="D397" s="1953"/>
      <c r="E397" s="846">
        <v>0.25</v>
      </c>
      <c r="F397" s="843"/>
      <c r="G397" s="831"/>
    </row>
    <row r="398" spans="2:7">
      <c r="B398" s="832"/>
      <c r="C398" s="1952" t="s">
        <v>1816</v>
      </c>
      <c r="D398" s="1953"/>
      <c r="E398" s="846">
        <v>0.25</v>
      </c>
      <c r="F398" s="843"/>
      <c r="G398" s="831"/>
    </row>
    <row r="399" spans="2:7">
      <c r="B399" s="832"/>
      <c r="C399" s="1952" t="s">
        <v>1817</v>
      </c>
      <c r="D399" s="1953"/>
      <c r="E399" s="846">
        <v>0.25</v>
      </c>
      <c r="F399" s="843"/>
      <c r="G399" s="831"/>
    </row>
    <row r="400" spans="2:7">
      <c r="B400" s="832"/>
      <c r="C400" s="1952" t="s">
        <v>1818</v>
      </c>
      <c r="D400" s="1953"/>
      <c r="E400" s="846">
        <v>0.25</v>
      </c>
      <c r="F400" s="843"/>
      <c r="G400" s="831"/>
    </row>
    <row r="401" spans="2:7">
      <c r="B401" s="832"/>
      <c r="C401" s="1952" t="s">
        <v>1819</v>
      </c>
      <c r="D401" s="1953"/>
      <c r="E401" s="846">
        <v>0.25</v>
      </c>
      <c r="F401" s="843"/>
      <c r="G401" s="831"/>
    </row>
    <row r="402" spans="2:7">
      <c r="B402" s="832"/>
      <c r="C402" s="1952" t="s">
        <v>1820</v>
      </c>
      <c r="D402" s="1953"/>
      <c r="E402" s="846">
        <v>0.25</v>
      </c>
      <c r="F402" s="843"/>
      <c r="G402" s="831"/>
    </row>
    <row r="403" spans="2:7">
      <c r="B403" s="832"/>
      <c r="C403" s="1952" t="s">
        <v>1821</v>
      </c>
      <c r="D403" s="1953"/>
      <c r="E403" s="846">
        <v>0.25</v>
      </c>
      <c r="F403" s="843"/>
      <c r="G403" s="831"/>
    </row>
    <row r="404" spans="2:7">
      <c r="B404" s="832"/>
      <c r="C404" s="1952" t="s">
        <v>1822</v>
      </c>
      <c r="D404" s="1953"/>
      <c r="E404" s="846">
        <v>0.25</v>
      </c>
      <c r="F404" s="843"/>
      <c r="G404" s="831"/>
    </row>
    <row r="405" spans="2:7">
      <c r="B405" s="832"/>
      <c r="C405" s="1952" t="s">
        <v>1823</v>
      </c>
      <c r="D405" s="1953"/>
      <c r="E405" s="846">
        <v>0.25</v>
      </c>
      <c r="F405" s="843"/>
      <c r="G405" s="831"/>
    </row>
    <row r="406" spans="2:7">
      <c r="B406" s="832"/>
      <c r="C406" s="1952" t="s">
        <v>729</v>
      </c>
      <c r="D406" s="1953"/>
      <c r="E406" s="846">
        <v>0.25</v>
      </c>
      <c r="F406" s="843"/>
      <c r="G406" s="831"/>
    </row>
    <row r="407" spans="2:7">
      <c r="B407" s="832"/>
      <c r="C407" s="1952" t="s">
        <v>1824</v>
      </c>
      <c r="D407" s="1953"/>
      <c r="E407" s="846">
        <v>0.25</v>
      </c>
      <c r="F407" s="843"/>
      <c r="G407" s="831"/>
    </row>
    <row r="408" spans="2:7">
      <c r="B408" s="832"/>
      <c r="C408" s="1952" t="s">
        <v>1825</v>
      </c>
      <c r="D408" s="1953"/>
      <c r="E408" s="846">
        <v>0.25</v>
      </c>
      <c r="F408" s="843"/>
      <c r="G408" s="831"/>
    </row>
    <row r="409" spans="2:7">
      <c r="B409" s="832"/>
      <c r="C409" s="1952" t="s">
        <v>1826</v>
      </c>
      <c r="D409" s="1953"/>
      <c r="E409" s="846">
        <v>0.25</v>
      </c>
      <c r="F409" s="843"/>
      <c r="G409" s="831"/>
    </row>
    <row r="410" spans="2:7">
      <c r="B410" s="832"/>
      <c r="C410" s="1952" t="s">
        <v>740</v>
      </c>
      <c r="D410" s="1953"/>
      <c r="E410" s="846">
        <v>0.25</v>
      </c>
      <c r="F410" s="843"/>
      <c r="G410" s="831"/>
    </row>
    <row r="411" spans="2:7">
      <c r="B411" s="832"/>
      <c r="C411" s="1952" t="s">
        <v>1827</v>
      </c>
      <c r="D411" s="1953"/>
      <c r="E411" s="846">
        <v>0.25</v>
      </c>
      <c r="F411" s="843"/>
      <c r="G411" s="831"/>
    </row>
    <row r="412" spans="2:7">
      <c r="B412" s="832"/>
      <c r="C412" s="1952" t="s">
        <v>751</v>
      </c>
      <c r="D412" s="1953"/>
      <c r="E412" s="846">
        <v>0.25</v>
      </c>
      <c r="F412" s="843"/>
      <c r="G412" s="831"/>
    </row>
    <row r="413" spans="2:7">
      <c r="B413" s="832"/>
      <c r="C413" s="1952" t="s">
        <v>1828</v>
      </c>
      <c r="D413" s="1953"/>
      <c r="E413" s="846">
        <v>0.25</v>
      </c>
      <c r="F413" s="843"/>
      <c r="G413" s="831"/>
    </row>
    <row r="414" spans="2:7">
      <c r="B414" s="832"/>
      <c r="C414" s="1952" t="s">
        <v>758</v>
      </c>
      <c r="D414" s="1953"/>
      <c r="E414" s="846">
        <v>0.25</v>
      </c>
      <c r="F414" s="843"/>
      <c r="G414" s="831"/>
    </row>
    <row r="415" spans="2:7">
      <c r="B415" s="832"/>
      <c r="C415" s="1952" t="s">
        <v>1829</v>
      </c>
      <c r="D415" s="1953"/>
      <c r="E415" s="846">
        <v>0.25</v>
      </c>
      <c r="F415" s="843"/>
      <c r="G415" s="831"/>
    </row>
    <row r="416" spans="2:7">
      <c r="B416" s="832"/>
      <c r="C416" s="1952" t="s">
        <v>1830</v>
      </c>
      <c r="D416" s="1953"/>
      <c r="E416" s="846">
        <v>0.25</v>
      </c>
      <c r="F416" s="843"/>
      <c r="G416" s="831"/>
    </row>
    <row r="417" spans="2:7">
      <c r="B417" s="832"/>
      <c r="C417" s="1952" t="s">
        <v>1831</v>
      </c>
      <c r="D417" s="1953"/>
      <c r="E417" s="846">
        <v>0.25</v>
      </c>
      <c r="F417" s="843"/>
      <c r="G417" s="831"/>
    </row>
    <row r="418" spans="2:7">
      <c r="B418" s="832"/>
      <c r="C418" s="1952" t="s">
        <v>1832</v>
      </c>
      <c r="D418" s="1953"/>
      <c r="E418" s="846">
        <v>0.25</v>
      </c>
      <c r="F418" s="843"/>
      <c r="G418" s="831"/>
    </row>
    <row r="419" spans="2:7">
      <c r="B419" s="832"/>
      <c r="C419" s="1952" t="s">
        <v>1833</v>
      </c>
      <c r="D419" s="1953"/>
      <c r="E419" s="846">
        <v>0.25</v>
      </c>
      <c r="F419" s="843"/>
      <c r="G419" s="831"/>
    </row>
    <row r="420" spans="2:7">
      <c r="B420" s="832"/>
      <c r="C420" s="1952" t="s">
        <v>1834</v>
      </c>
      <c r="D420" s="1953"/>
      <c r="E420" s="846">
        <v>0.25</v>
      </c>
      <c r="F420" s="843"/>
      <c r="G420" s="831"/>
    </row>
    <row r="421" spans="2:7">
      <c r="B421" s="832"/>
      <c r="C421" s="1952" t="s">
        <v>1835</v>
      </c>
      <c r="D421" s="1953"/>
      <c r="E421" s="846">
        <v>0.25</v>
      </c>
      <c r="F421" s="843"/>
      <c r="G421" s="831"/>
    </row>
    <row r="422" spans="2:7">
      <c r="B422" s="832"/>
      <c r="C422" s="1952" t="s">
        <v>1836</v>
      </c>
      <c r="D422" s="1953"/>
      <c r="E422" s="846">
        <v>0.25</v>
      </c>
      <c r="F422" s="843"/>
      <c r="G422" s="831"/>
    </row>
    <row r="423" spans="2:7">
      <c r="B423" s="832"/>
      <c r="C423" s="1952" t="s">
        <v>763</v>
      </c>
      <c r="D423" s="1953"/>
      <c r="E423" s="846">
        <v>0.25</v>
      </c>
      <c r="F423" s="843"/>
      <c r="G423" s="831"/>
    </row>
    <row r="424" spans="2:7">
      <c r="B424" s="832"/>
      <c r="C424" s="1952" t="s">
        <v>1837</v>
      </c>
      <c r="D424" s="1953"/>
      <c r="E424" s="846">
        <v>0.25</v>
      </c>
      <c r="F424" s="843"/>
      <c r="G424" s="831"/>
    </row>
    <row r="425" spans="2:7">
      <c r="B425" s="832"/>
      <c r="C425" s="1952" t="s">
        <v>1838</v>
      </c>
      <c r="D425" s="1953"/>
      <c r="E425" s="846">
        <v>0.25</v>
      </c>
      <c r="F425" s="843"/>
      <c r="G425" s="831"/>
    </row>
    <row r="426" spans="2:7">
      <c r="B426" s="832"/>
      <c r="C426" s="1952" t="s">
        <v>767</v>
      </c>
      <c r="D426" s="1953"/>
      <c r="E426" s="846">
        <v>0.25</v>
      </c>
      <c r="F426" s="843"/>
      <c r="G426" s="831"/>
    </row>
    <row r="427" spans="2:7">
      <c r="B427" s="832"/>
      <c r="C427" s="1952" t="s">
        <v>1839</v>
      </c>
      <c r="D427" s="1953"/>
      <c r="E427" s="846">
        <v>0.25</v>
      </c>
      <c r="F427" s="843"/>
      <c r="G427" s="831"/>
    </row>
    <row r="428" spans="2:7">
      <c r="B428" s="832"/>
      <c r="C428" s="1952" t="s">
        <v>1840</v>
      </c>
      <c r="D428" s="1953"/>
      <c r="E428" s="846">
        <v>0.25</v>
      </c>
      <c r="F428" s="843"/>
      <c r="G428" s="831"/>
    </row>
    <row r="429" spans="2:7">
      <c r="B429" s="832"/>
      <c r="C429" s="1952" t="s">
        <v>1841</v>
      </c>
      <c r="D429" s="1953"/>
      <c r="E429" s="846">
        <v>0.25</v>
      </c>
      <c r="F429" s="843"/>
      <c r="G429" s="831"/>
    </row>
    <row r="430" spans="2:7">
      <c r="B430" s="832"/>
      <c r="C430" s="1952" t="s">
        <v>1842</v>
      </c>
      <c r="D430" s="1953"/>
      <c r="E430" s="846">
        <v>0.25</v>
      </c>
      <c r="F430" s="843"/>
      <c r="G430" s="831"/>
    </row>
    <row r="431" spans="2:7">
      <c r="B431" s="832"/>
      <c r="C431" s="1952" t="s">
        <v>1843</v>
      </c>
      <c r="D431" s="1953"/>
      <c r="E431" s="846">
        <v>0.25</v>
      </c>
      <c r="F431" s="843"/>
      <c r="G431" s="831"/>
    </row>
    <row r="432" spans="2:7">
      <c r="B432" s="832"/>
      <c r="C432" s="1952" t="s">
        <v>1844</v>
      </c>
      <c r="D432" s="1953"/>
      <c r="E432" s="846">
        <v>0.25</v>
      </c>
      <c r="F432" s="843"/>
      <c r="G432" s="831"/>
    </row>
    <row r="433" spans="2:7">
      <c r="B433" s="832"/>
      <c r="C433" s="1952" t="s">
        <v>1845</v>
      </c>
      <c r="D433" s="1953"/>
      <c r="E433" s="846">
        <v>0.25</v>
      </c>
      <c r="F433" s="843"/>
      <c r="G433" s="831"/>
    </row>
    <row r="434" spans="2:7">
      <c r="B434" s="832"/>
      <c r="C434" s="1952" t="s">
        <v>1846</v>
      </c>
      <c r="D434" s="1953"/>
      <c r="E434" s="846">
        <v>0.25</v>
      </c>
      <c r="F434" s="843"/>
      <c r="G434" s="831"/>
    </row>
    <row r="435" spans="2:7">
      <c r="B435" s="832"/>
      <c r="C435" s="1952" t="s">
        <v>1847</v>
      </c>
      <c r="D435" s="1953"/>
      <c r="E435" s="846">
        <v>0.25</v>
      </c>
      <c r="F435" s="843"/>
      <c r="G435" s="831"/>
    </row>
    <row r="436" spans="2:7">
      <c r="B436" s="832"/>
      <c r="C436" s="1952" t="s">
        <v>779</v>
      </c>
      <c r="D436" s="1953"/>
      <c r="E436" s="846">
        <v>0.25</v>
      </c>
      <c r="F436" s="843"/>
      <c r="G436" s="831"/>
    </row>
    <row r="437" spans="2:7">
      <c r="B437" s="832"/>
      <c r="C437" s="1952" t="s">
        <v>1848</v>
      </c>
      <c r="D437" s="1953"/>
      <c r="E437" s="846">
        <v>0.25</v>
      </c>
      <c r="F437" s="843"/>
      <c r="G437" s="831"/>
    </row>
    <row r="438" spans="2:7">
      <c r="B438" s="832"/>
      <c r="C438" s="1952" t="s">
        <v>1849</v>
      </c>
      <c r="D438" s="1953"/>
      <c r="E438" s="846">
        <v>0.25</v>
      </c>
      <c r="F438" s="843"/>
      <c r="G438" s="831"/>
    </row>
    <row r="439" spans="2:7">
      <c r="B439" s="832"/>
      <c r="C439" s="1952" t="s">
        <v>1850</v>
      </c>
      <c r="D439" s="1953"/>
      <c r="E439" s="846">
        <v>0.25</v>
      </c>
      <c r="F439" s="843"/>
      <c r="G439" s="831"/>
    </row>
    <row r="440" spans="2:7">
      <c r="B440" s="832"/>
      <c r="C440" s="1952" t="s">
        <v>1851</v>
      </c>
      <c r="D440" s="1953"/>
      <c r="E440" s="846">
        <v>0.25</v>
      </c>
      <c r="F440" s="843"/>
      <c r="G440" s="831"/>
    </row>
    <row r="441" spans="2:7">
      <c r="B441" s="832"/>
      <c r="C441" s="1952" t="s">
        <v>1852</v>
      </c>
      <c r="D441" s="1953"/>
      <c r="E441" s="846">
        <v>0.25</v>
      </c>
      <c r="F441" s="843"/>
      <c r="G441" s="831"/>
    </row>
    <row r="442" spans="2:7">
      <c r="B442" s="832"/>
      <c r="C442" s="1952" t="s">
        <v>1853</v>
      </c>
      <c r="D442" s="1953"/>
      <c r="E442" s="846">
        <v>0.25</v>
      </c>
      <c r="F442" s="843"/>
      <c r="G442" s="831"/>
    </row>
    <row r="443" spans="2:7">
      <c r="B443" s="832"/>
      <c r="C443" s="1952" t="s">
        <v>1854</v>
      </c>
      <c r="D443" s="1953"/>
      <c r="E443" s="846">
        <v>0.25</v>
      </c>
      <c r="F443" s="843"/>
      <c r="G443" s="831"/>
    </row>
    <row r="444" spans="2:7">
      <c r="B444" s="832"/>
      <c r="C444" s="1952" t="s">
        <v>1855</v>
      </c>
      <c r="D444" s="1953"/>
      <c r="E444" s="846">
        <v>0.25</v>
      </c>
      <c r="F444" s="843"/>
      <c r="G444" s="831"/>
    </row>
    <row r="445" spans="2:7">
      <c r="B445" s="832"/>
      <c r="C445" s="1952" t="s">
        <v>1856</v>
      </c>
      <c r="D445" s="1953"/>
      <c r="E445" s="846">
        <v>0.25</v>
      </c>
      <c r="F445" s="843"/>
      <c r="G445" s="831"/>
    </row>
    <row r="446" spans="2:7">
      <c r="B446" s="832"/>
      <c r="C446" s="1952" t="s">
        <v>788</v>
      </c>
      <c r="D446" s="1953"/>
      <c r="E446" s="846">
        <v>0.25</v>
      </c>
      <c r="F446" s="843"/>
      <c r="G446" s="831"/>
    </row>
    <row r="447" spans="2:7">
      <c r="B447" s="832"/>
      <c r="C447" s="1952" t="s">
        <v>1857</v>
      </c>
      <c r="D447" s="1953"/>
      <c r="E447" s="846">
        <v>0.25</v>
      </c>
      <c r="F447" s="843"/>
      <c r="G447" s="831"/>
    </row>
    <row r="448" spans="2:7">
      <c r="B448" s="832"/>
      <c r="C448" s="1952" t="s">
        <v>789</v>
      </c>
      <c r="D448" s="1953"/>
      <c r="E448" s="846">
        <v>0.25</v>
      </c>
      <c r="F448" s="843"/>
      <c r="G448" s="831"/>
    </row>
    <row r="449" spans="2:7">
      <c r="B449" s="832"/>
      <c r="C449" s="1952" t="s">
        <v>1858</v>
      </c>
      <c r="D449" s="1953"/>
      <c r="E449" s="846">
        <v>0.25</v>
      </c>
      <c r="F449" s="843"/>
      <c r="G449" s="831"/>
    </row>
    <row r="450" spans="2:7">
      <c r="B450" s="832"/>
      <c r="C450" s="1952" t="s">
        <v>1859</v>
      </c>
      <c r="D450" s="1953"/>
      <c r="E450" s="846">
        <v>0.25</v>
      </c>
      <c r="F450" s="843"/>
      <c r="G450" s="831"/>
    </row>
    <row r="451" spans="2:7">
      <c r="B451" s="832"/>
      <c r="C451" s="1952" t="s">
        <v>1860</v>
      </c>
      <c r="D451" s="1953"/>
      <c r="E451" s="846">
        <v>0.25</v>
      </c>
      <c r="F451" s="843"/>
      <c r="G451" s="831"/>
    </row>
    <row r="452" spans="2:7">
      <c r="B452" s="832"/>
      <c r="C452" s="1952" t="s">
        <v>1861</v>
      </c>
      <c r="D452" s="1953"/>
      <c r="E452" s="846">
        <v>0.25</v>
      </c>
      <c r="F452" s="843"/>
      <c r="G452" s="831"/>
    </row>
    <row r="453" spans="2:7">
      <c r="B453" s="832"/>
      <c r="C453" s="1952" t="s">
        <v>1862</v>
      </c>
      <c r="D453" s="1953"/>
      <c r="E453" s="846">
        <v>0.25</v>
      </c>
      <c r="F453" s="843"/>
      <c r="G453" s="831"/>
    </row>
    <row r="454" spans="2:7">
      <c r="B454" s="832"/>
      <c r="C454" s="1952" t="s">
        <v>1863</v>
      </c>
      <c r="D454" s="1953"/>
      <c r="E454" s="846">
        <v>0.25</v>
      </c>
      <c r="F454" s="843"/>
      <c r="G454" s="831"/>
    </row>
    <row r="455" spans="2:7">
      <c r="B455" s="832"/>
      <c r="C455" s="1952" t="s">
        <v>1864</v>
      </c>
      <c r="D455" s="1953"/>
      <c r="E455" s="846">
        <v>0.25</v>
      </c>
      <c r="F455" s="843"/>
      <c r="G455" s="831"/>
    </row>
    <row r="456" spans="2:7">
      <c r="B456" s="832"/>
      <c r="C456" s="1952" t="s">
        <v>1865</v>
      </c>
      <c r="D456" s="1953"/>
      <c r="E456" s="846">
        <v>0.25</v>
      </c>
      <c r="F456" s="843"/>
      <c r="G456" s="831"/>
    </row>
    <row r="457" spans="2:7">
      <c r="B457" s="832"/>
      <c r="C457" s="1952" t="s">
        <v>794</v>
      </c>
      <c r="D457" s="1953"/>
      <c r="E457" s="846">
        <v>0.25</v>
      </c>
      <c r="F457" s="843"/>
      <c r="G457" s="831"/>
    </row>
    <row r="458" spans="2:7">
      <c r="B458" s="832"/>
      <c r="C458" s="1952" t="s">
        <v>1866</v>
      </c>
      <c r="D458" s="1953"/>
      <c r="E458" s="846">
        <v>0.25</v>
      </c>
      <c r="F458" s="843"/>
      <c r="G458" s="831"/>
    </row>
    <row r="459" spans="2:7">
      <c r="B459" s="832"/>
      <c r="C459" s="1952" t="s">
        <v>796</v>
      </c>
      <c r="D459" s="1953"/>
      <c r="E459" s="846">
        <v>0.25</v>
      </c>
      <c r="F459" s="843"/>
      <c r="G459" s="831"/>
    </row>
    <row r="460" spans="2:7">
      <c r="B460" s="832"/>
      <c r="C460" s="1952" t="s">
        <v>1867</v>
      </c>
      <c r="D460" s="1953"/>
      <c r="E460" s="846">
        <v>0.25</v>
      </c>
      <c r="F460" s="843"/>
      <c r="G460" s="831"/>
    </row>
    <row r="461" spans="2:7">
      <c r="B461" s="832"/>
      <c r="C461" s="1952" t="s">
        <v>1868</v>
      </c>
      <c r="D461" s="1953"/>
      <c r="E461" s="846">
        <v>0.25</v>
      </c>
      <c r="F461" s="843"/>
      <c r="G461" s="831"/>
    </row>
    <row r="462" spans="2:7">
      <c r="B462" s="832"/>
      <c r="C462" s="1952" t="s">
        <v>800</v>
      </c>
      <c r="D462" s="1953"/>
      <c r="E462" s="846">
        <v>0.25</v>
      </c>
      <c r="F462" s="843"/>
      <c r="G462" s="831"/>
    </row>
    <row r="463" spans="2:7">
      <c r="B463" s="832"/>
      <c r="C463" s="1952" t="s">
        <v>1869</v>
      </c>
      <c r="D463" s="1953"/>
      <c r="E463" s="846">
        <v>0.25</v>
      </c>
      <c r="F463" s="843"/>
      <c r="G463" s="831"/>
    </row>
    <row r="464" spans="2:7">
      <c r="B464" s="832"/>
      <c r="C464" s="1952" t="s">
        <v>1870</v>
      </c>
      <c r="D464" s="1953"/>
      <c r="E464" s="846">
        <v>0.25</v>
      </c>
      <c r="F464" s="843"/>
      <c r="G464" s="831"/>
    </row>
    <row r="465" spans="2:7">
      <c r="B465" s="832"/>
      <c r="C465" s="1952" t="s">
        <v>1871</v>
      </c>
      <c r="D465" s="1953"/>
      <c r="E465" s="846">
        <v>0.25</v>
      </c>
      <c r="F465" s="843"/>
      <c r="G465" s="831"/>
    </row>
    <row r="466" spans="2:7">
      <c r="B466" s="832"/>
      <c r="C466" s="1952" t="s">
        <v>1872</v>
      </c>
      <c r="D466" s="1953"/>
      <c r="E466" s="846">
        <v>0.25</v>
      </c>
      <c r="F466" s="843"/>
      <c r="G466" s="831"/>
    </row>
    <row r="467" spans="2:7">
      <c r="B467" s="832"/>
      <c r="C467" s="1952" t="s">
        <v>802</v>
      </c>
      <c r="D467" s="1953"/>
      <c r="E467" s="846">
        <v>0.25</v>
      </c>
      <c r="F467" s="843"/>
      <c r="G467" s="831"/>
    </row>
    <row r="468" spans="2:7">
      <c r="B468" s="832"/>
      <c r="C468" s="1952" t="s">
        <v>1873</v>
      </c>
      <c r="D468" s="1953"/>
      <c r="E468" s="846">
        <v>0.25</v>
      </c>
      <c r="F468" s="843"/>
      <c r="G468" s="831"/>
    </row>
    <row r="469" spans="2:7">
      <c r="B469" s="832"/>
      <c r="C469" s="1952" t="s">
        <v>803</v>
      </c>
      <c r="D469" s="1953"/>
      <c r="E469" s="846">
        <v>0.25</v>
      </c>
      <c r="F469" s="843"/>
      <c r="G469" s="831"/>
    </row>
    <row r="470" spans="2:7">
      <c r="B470" s="832"/>
      <c r="C470" s="1952" t="s">
        <v>1874</v>
      </c>
      <c r="D470" s="1953"/>
      <c r="E470" s="846">
        <v>0.25</v>
      </c>
      <c r="F470" s="843"/>
      <c r="G470" s="831"/>
    </row>
    <row r="471" spans="2:7">
      <c r="B471" s="832"/>
      <c r="C471" s="1952" t="s">
        <v>1875</v>
      </c>
      <c r="D471" s="1953"/>
      <c r="E471" s="846">
        <v>0.25</v>
      </c>
      <c r="F471" s="843"/>
      <c r="G471" s="831"/>
    </row>
    <row r="472" spans="2:7">
      <c r="B472" s="832"/>
      <c r="C472" s="1952" t="s">
        <v>1876</v>
      </c>
      <c r="D472" s="1953"/>
      <c r="E472" s="846">
        <v>0.25</v>
      </c>
      <c r="F472" s="843"/>
      <c r="G472" s="831"/>
    </row>
    <row r="473" spans="2:7">
      <c r="B473" s="832"/>
      <c r="C473" s="1952" t="s">
        <v>1877</v>
      </c>
      <c r="D473" s="1953"/>
      <c r="E473" s="846">
        <v>0.25</v>
      </c>
      <c r="F473" s="843"/>
      <c r="G473" s="831"/>
    </row>
    <row r="474" spans="2:7">
      <c r="B474" s="832"/>
      <c r="C474" s="1952" t="s">
        <v>1878</v>
      </c>
      <c r="D474" s="1953"/>
      <c r="E474" s="846">
        <v>0.25</v>
      </c>
      <c r="F474" s="843"/>
      <c r="G474" s="831"/>
    </row>
    <row r="475" spans="2:7">
      <c r="B475" s="832"/>
      <c r="C475" s="1952" t="s">
        <v>1879</v>
      </c>
      <c r="D475" s="1953"/>
      <c r="E475" s="846">
        <v>0.25</v>
      </c>
      <c r="F475" s="843"/>
      <c r="G475" s="831"/>
    </row>
    <row r="476" spans="2:7">
      <c r="B476" s="832"/>
      <c r="C476" s="1952" t="s">
        <v>1880</v>
      </c>
      <c r="D476" s="1953"/>
      <c r="E476" s="846">
        <v>0.25</v>
      </c>
      <c r="F476" s="843"/>
      <c r="G476" s="831"/>
    </row>
    <row r="477" spans="2:7">
      <c r="B477" s="832"/>
      <c r="C477" s="1952" t="s">
        <v>1881</v>
      </c>
      <c r="D477" s="1953"/>
      <c r="E477" s="846">
        <v>0.25</v>
      </c>
      <c r="F477" s="843"/>
      <c r="G477" s="831"/>
    </row>
    <row r="478" spans="2:7">
      <c r="B478" s="832"/>
      <c r="C478" s="1952" t="s">
        <v>1882</v>
      </c>
      <c r="D478" s="1953"/>
      <c r="E478" s="846">
        <v>0.25</v>
      </c>
      <c r="F478" s="843"/>
      <c r="G478" s="831"/>
    </row>
    <row r="479" spans="2:7">
      <c r="B479" s="832"/>
      <c r="C479" s="1952" t="s">
        <v>1883</v>
      </c>
      <c r="D479" s="1953"/>
      <c r="E479" s="846">
        <v>0.25</v>
      </c>
      <c r="F479" s="843"/>
      <c r="G479" s="831"/>
    </row>
    <row r="480" spans="2:7">
      <c r="B480" s="832"/>
      <c r="C480" s="1952" t="s">
        <v>1884</v>
      </c>
      <c r="D480" s="1953"/>
      <c r="E480" s="846">
        <v>0.25</v>
      </c>
      <c r="F480" s="843"/>
      <c r="G480" s="831"/>
    </row>
    <row r="481" spans="2:7">
      <c r="B481" s="832"/>
      <c r="C481" s="1952" t="s">
        <v>813</v>
      </c>
      <c r="D481" s="1953"/>
      <c r="E481" s="846">
        <v>0.25</v>
      </c>
      <c r="F481" s="843"/>
      <c r="G481" s="831"/>
    </row>
    <row r="482" spans="2:7">
      <c r="B482" s="832"/>
      <c r="C482" s="1952" t="s">
        <v>1885</v>
      </c>
      <c r="D482" s="1953"/>
      <c r="E482" s="846">
        <v>0.25</v>
      </c>
      <c r="F482" s="843"/>
      <c r="G482" s="831"/>
    </row>
    <row r="483" spans="2:7">
      <c r="B483" s="832"/>
      <c r="C483" s="1952" t="s">
        <v>1886</v>
      </c>
      <c r="D483" s="1953"/>
      <c r="E483" s="846">
        <v>0.25</v>
      </c>
      <c r="F483" s="843"/>
      <c r="G483" s="831"/>
    </row>
    <row r="484" spans="2:7">
      <c r="B484" s="832"/>
      <c r="C484" s="1952" t="s">
        <v>1887</v>
      </c>
      <c r="D484" s="1953"/>
      <c r="E484" s="846">
        <v>0.25</v>
      </c>
      <c r="F484" s="843"/>
      <c r="G484" s="831"/>
    </row>
    <row r="485" spans="2:7">
      <c r="B485" s="832"/>
      <c r="C485" s="1952" t="s">
        <v>1888</v>
      </c>
      <c r="D485" s="1953"/>
      <c r="E485" s="846">
        <v>0.25</v>
      </c>
      <c r="F485" s="843"/>
      <c r="G485" s="831"/>
    </row>
    <row r="486" spans="2:7">
      <c r="B486" s="832"/>
      <c r="C486" s="1952" t="s">
        <v>818</v>
      </c>
      <c r="D486" s="1953"/>
      <c r="E486" s="846">
        <v>0.25</v>
      </c>
      <c r="F486" s="843"/>
      <c r="G486" s="831"/>
    </row>
    <row r="487" spans="2:7">
      <c r="B487" s="832"/>
      <c r="C487" s="1952" t="s">
        <v>1889</v>
      </c>
      <c r="D487" s="1953"/>
      <c r="E487" s="846">
        <v>0.25</v>
      </c>
      <c r="F487" s="843"/>
      <c r="G487" s="831"/>
    </row>
    <row r="488" spans="2:7">
      <c r="B488" s="832"/>
      <c r="C488" s="1952" t="s">
        <v>1890</v>
      </c>
      <c r="D488" s="1953"/>
      <c r="E488" s="846">
        <v>0.25</v>
      </c>
      <c r="F488" s="843"/>
      <c r="G488" s="831"/>
    </row>
    <row r="489" spans="2:7">
      <c r="B489" s="832"/>
      <c r="C489" s="1952" t="s">
        <v>1891</v>
      </c>
      <c r="D489" s="1953"/>
      <c r="E489" s="846">
        <v>0.25</v>
      </c>
      <c r="F489" s="843"/>
      <c r="G489" s="831"/>
    </row>
    <row r="490" spans="2:7">
      <c r="B490" s="832"/>
      <c r="C490" s="1952" t="s">
        <v>1892</v>
      </c>
      <c r="D490" s="1953"/>
      <c r="E490" s="846">
        <v>0.25</v>
      </c>
      <c r="F490" s="843"/>
      <c r="G490" s="831"/>
    </row>
    <row r="491" spans="2:7">
      <c r="B491" s="832"/>
      <c r="C491" s="1952" t="s">
        <v>828</v>
      </c>
      <c r="D491" s="1953"/>
      <c r="E491" s="846">
        <v>0.25</v>
      </c>
      <c r="F491" s="843"/>
      <c r="G491" s="831"/>
    </row>
    <row r="492" spans="2:7">
      <c r="B492" s="832"/>
      <c r="C492" s="1952" t="s">
        <v>1893</v>
      </c>
      <c r="D492" s="1953"/>
      <c r="E492" s="846">
        <v>0.25</v>
      </c>
      <c r="F492" s="843"/>
      <c r="G492" s="831"/>
    </row>
    <row r="493" spans="2:7">
      <c r="B493" s="832"/>
      <c r="C493" s="1952" t="s">
        <v>1894</v>
      </c>
      <c r="D493" s="1953"/>
      <c r="E493" s="846">
        <v>0.25</v>
      </c>
      <c r="F493" s="843"/>
      <c r="G493" s="831"/>
    </row>
    <row r="494" spans="2:7">
      <c r="B494" s="832"/>
      <c r="C494" s="1952" t="s">
        <v>1895</v>
      </c>
      <c r="D494" s="1953"/>
      <c r="E494" s="846">
        <v>0.25</v>
      </c>
      <c r="F494" s="843"/>
      <c r="G494" s="831"/>
    </row>
    <row r="495" spans="2:7">
      <c r="B495" s="832"/>
      <c r="C495" s="1952" t="s">
        <v>1896</v>
      </c>
      <c r="D495" s="1953"/>
      <c r="E495" s="846">
        <v>0.25</v>
      </c>
      <c r="F495" s="843"/>
      <c r="G495" s="831"/>
    </row>
    <row r="496" spans="2:7">
      <c r="B496" s="832"/>
      <c r="C496" s="1952" t="s">
        <v>1897</v>
      </c>
      <c r="D496" s="1953"/>
      <c r="E496" s="846">
        <v>0.25</v>
      </c>
      <c r="F496" s="843"/>
      <c r="G496" s="831"/>
    </row>
    <row r="497" spans="2:7">
      <c r="B497" s="832"/>
      <c r="C497" s="1952" t="s">
        <v>1898</v>
      </c>
      <c r="D497" s="1953"/>
      <c r="E497" s="846">
        <v>0.25</v>
      </c>
      <c r="F497" s="843"/>
      <c r="G497" s="831"/>
    </row>
    <row r="498" spans="2:7">
      <c r="B498" s="832"/>
      <c r="C498" s="1952" t="s">
        <v>332</v>
      </c>
      <c r="D498" s="1953"/>
      <c r="E498" s="846">
        <v>0.25</v>
      </c>
      <c r="F498" s="843"/>
      <c r="G498" s="831"/>
    </row>
    <row r="499" spans="2:7">
      <c r="B499" s="832"/>
      <c r="C499" s="1952" t="s">
        <v>1899</v>
      </c>
      <c r="D499" s="1953"/>
      <c r="E499" s="846">
        <v>0.25</v>
      </c>
      <c r="F499" s="843"/>
      <c r="G499" s="831"/>
    </row>
    <row r="500" spans="2:7">
      <c r="B500" s="832"/>
      <c r="C500" s="1952" t="s">
        <v>1900</v>
      </c>
      <c r="D500" s="1953"/>
      <c r="E500" s="846">
        <v>0.25</v>
      </c>
      <c r="F500" s="843"/>
      <c r="G500" s="831"/>
    </row>
    <row r="501" spans="2:7">
      <c r="B501" s="832"/>
      <c r="C501" s="1952" t="s">
        <v>334</v>
      </c>
      <c r="D501" s="1953"/>
      <c r="E501" s="846">
        <v>0.25</v>
      </c>
      <c r="F501" s="843"/>
      <c r="G501" s="831"/>
    </row>
    <row r="502" spans="2:7">
      <c r="B502" s="832"/>
      <c r="C502" s="1952" t="s">
        <v>340</v>
      </c>
      <c r="D502" s="1953"/>
      <c r="E502" s="846">
        <v>0.25</v>
      </c>
      <c r="F502" s="843"/>
      <c r="G502" s="831"/>
    </row>
    <row r="503" spans="2:7">
      <c r="B503" s="832"/>
      <c r="C503" s="1952" t="s">
        <v>1901</v>
      </c>
      <c r="D503" s="1953"/>
      <c r="E503" s="846">
        <v>0.25</v>
      </c>
      <c r="F503" s="843"/>
      <c r="G503" s="831"/>
    </row>
    <row r="504" spans="2:7">
      <c r="B504" s="832"/>
      <c r="C504" s="1952" t="s">
        <v>1902</v>
      </c>
      <c r="D504" s="1953"/>
      <c r="E504" s="846">
        <v>0.25</v>
      </c>
      <c r="F504" s="843"/>
      <c r="G504" s="831"/>
    </row>
    <row r="505" spans="2:7">
      <c r="B505" s="832"/>
      <c r="C505" s="1952" t="s">
        <v>1903</v>
      </c>
      <c r="D505" s="1953"/>
      <c r="E505" s="846">
        <v>0.25</v>
      </c>
      <c r="F505" s="843"/>
      <c r="G505" s="831"/>
    </row>
    <row r="506" spans="2:7">
      <c r="B506" s="832"/>
      <c r="C506" s="1952" t="s">
        <v>1904</v>
      </c>
      <c r="D506" s="1953"/>
      <c r="E506" s="846">
        <v>0.25</v>
      </c>
      <c r="F506" s="843"/>
      <c r="G506" s="831"/>
    </row>
    <row r="507" spans="2:7">
      <c r="B507" s="832"/>
      <c r="C507" s="1952" t="s">
        <v>1905</v>
      </c>
      <c r="D507" s="1953"/>
      <c r="E507" s="846">
        <v>0.25</v>
      </c>
      <c r="F507" s="843"/>
      <c r="G507" s="831"/>
    </row>
    <row r="508" spans="2:7">
      <c r="B508" s="832"/>
      <c r="C508" s="1952" t="s">
        <v>343</v>
      </c>
      <c r="D508" s="1953"/>
      <c r="E508" s="846">
        <v>0.25</v>
      </c>
      <c r="F508" s="843"/>
      <c r="G508" s="831"/>
    </row>
    <row r="509" spans="2:7">
      <c r="B509" s="832"/>
      <c r="C509" s="1952" t="s">
        <v>1906</v>
      </c>
      <c r="D509" s="1953"/>
      <c r="E509" s="846">
        <v>0.25</v>
      </c>
      <c r="F509" s="843"/>
      <c r="G509" s="831"/>
    </row>
    <row r="510" spans="2:7">
      <c r="B510" s="832"/>
      <c r="C510" s="1952" t="s">
        <v>1038</v>
      </c>
      <c r="D510" s="1953"/>
      <c r="E510" s="846">
        <v>0.25</v>
      </c>
      <c r="F510" s="843"/>
      <c r="G510" s="831"/>
    </row>
    <row r="511" spans="2:7">
      <c r="B511" s="832"/>
      <c r="C511" s="1952" t="s">
        <v>1907</v>
      </c>
      <c r="D511" s="1953"/>
      <c r="E511" s="846">
        <v>0.25</v>
      </c>
      <c r="F511" s="843"/>
      <c r="G511" s="831"/>
    </row>
    <row r="512" spans="2:7">
      <c r="B512" s="832"/>
      <c r="C512" s="1952" t="s">
        <v>1908</v>
      </c>
      <c r="D512" s="1953"/>
      <c r="E512" s="846">
        <v>0.25</v>
      </c>
      <c r="F512" s="843"/>
      <c r="G512" s="831"/>
    </row>
    <row r="513" spans="2:7">
      <c r="B513" s="832"/>
      <c r="C513" s="1952" t="s">
        <v>1909</v>
      </c>
      <c r="D513" s="1953"/>
      <c r="E513" s="846">
        <v>0.25</v>
      </c>
      <c r="F513" s="843"/>
      <c r="G513" s="831"/>
    </row>
    <row r="514" spans="2:7">
      <c r="B514" s="832"/>
      <c r="C514" s="1952" t="s">
        <v>1910</v>
      </c>
      <c r="D514" s="1953"/>
      <c r="E514" s="846">
        <v>0.25</v>
      </c>
      <c r="F514" s="843"/>
      <c r="G514" s="831"/>
    </row>
    <row r="515" spans="2:7">
      <c r="B515" s="832"/>
      <c r="C515" s="1952" t="s">
        <v>1911</v>
      </c>
      <c r="D515" s="1953"/>
      <c r="E515" s="846">
        <v>0.25</v>
      </c>
      <c r="F515" s="843"/>
      <c r="G515" s="831"/>
    </row>
    <row r="516" spans="2:7">
      <c r="B516" s="832"/>
      <c r="C516" s="1952" t="s">
        <v>1912</v>
      </c>
      <c r="D516" s="1953"/>
      <c r="E516" s="846">
        <v>0.25</v>
      </c>
      <c r="F516" s="843"/>
      <c r="G516" s="831"/>
    </row>
    <row r="517" spans="2:7">
      <c r="B517" s="832"/>
      <c r="C517" s="1952" t="s">
        <v>1913</v>
      </c>
      <c r="D517" s="1953"/>
      <c r="E517" s="846">
        <v>0.25</v>
      </c>
      <c r="F517" s="843"/>
      <c r="G517" s="831"/>
    </row>
    <row r="518" spans="2:7">
      <c r="B518" s="832"/>
      <c r="C518" s="1952" t="s">
        <v>1914</v>
      </c>
      <c r="D518" s="1953"/>
      <c r="E518" s="846">
        <v>0.25</v>
      </c>
      <c r="F518" s="843"/>
      <c r="G518" s="831"/>
    </row>
    <row r="519" spans="2:7">
      <c r="B519" s="832"/>
      <c r="C519" s="1952" t="s">
        <v>1915</v>
      </c>
      <c r="D519" s="1953"/>
      <c r="E519" s="846">
        <v>0.25</v>
      </c>
      <c r="F519" s="843"/>
      <c r="G519" s="831"/>
    </row>
    <row r="520" spans="2:7">
      <c r="B520" s="832"/>
      <c r="C520" s="1952" t="s">
        <v>1916</v>
      </c>
      <c r="D520" s="1953"/>
      <c r="E520" s="846">
        <v>0.25</v>
      </c>
      <c r="F520" s="843"/>
      <c r="G520" s="831"/>
    </row>
    <row r="521" spans="2:7">
      <c r="B521" s="832"/>
      <c r="C521" s="1952" t="s">
        <v>1917</v>
      </c>
      <c r="D521" s="1953"/>
      <c r="E521" s="846">
        <v>0.25</v>
      </c>
      <c r="F521" s="843"/>
      <c r="G521" s="831"/>
    </row>
    <row r="522" spans="2:7">
      <c r="B522" s="832"/>
      <c r="C522" s="1952" t="s">
        <v>1918</v>
      </c>
      <c r="D522" s="1953"/>
      <c r="E522" s="846">
        <v>0.25</v>
      </c>
      <c r="F522" s="843"/>
      <c r="G522" s="831"/>
    </row>
    <row r="523" spans="2:7">
      <c r="B523" s="832"/>
      <c r="C523" s="1952" t="s">
        <v>1919</v>
      </c>
      <c r="D523" s="1953"/>
      <c r="E523" s="846">
        <v>0.25</v>
      </c>
      <c r="F523" s="843"/>
      <c r="G523" s="831"/>
    </row>
    <row r="524" spans="2:7">
      <c r="B524" s="832"/>
      <c r="C524" s="1952" t="s">
        <v>1920</v>
      </c>
      <c r="D524" s="1953"/>
      <c r="E524" s="846">
        <v>0.25</v>
      </c>
      <c r="F524" s="843"/>
      <c r="G524" s="831"/>
    </row>
    <row r="525" spans="2:7">
      <c r="B525" s="832"/>
      <c r="C525" s="1952" t="s">
        <v>1921</v>
      </c>
      <c r="D525" s="1953"/>
      <c r="E525" s="846">
        <v>0.25</v>
      </c>
      <c r="F525" s="843"/>
      <c r="G525" s="831"/>
    </row>
    <row r="526" spans="2:7">
      <c r="B526" s="832"/>
      <c r="C526" s="1952" t="s">
        <v>1922</v>
      </c>
      <c r="D526" s="1953"/>
      <c r="E526" s="846">
        <v>0.25</v>
      </c>
      <c r="F526" s="843"/>
      <c r="G526" s="831"/>
    </row>
    <row r="527" spans="2:7">
      <c r="B527" s="832"/>
      <c r="C527" s="1952" t="s">
        <v>1923</v>
      </c>
      <c r="D527" s="1953"/>
      <c r="E527" s="846">
        <v>0.25</v>
      </c>
      <c r="F527" s="843"/>
      <c r="G527" s="831"/>
    </row>
    <row r="528" spans="2:7">
      <c r="B528" s="832"/>
      <c r="C528" s="1952" t="s">
        <v>1924</v>
      </c>
      <c r="D528" s="1953"/>
      <c r="E528" s="846">
        <v>0.25</v>
      </c>
      <c r="F528" s="843"/>
      <c r="G528" s="831"/>
    </row>
    <row r="529" spans="2:7">
      <c r="B529" s="832"/>
      <c r="C529" s="1952" t="s">
        <v>1925</v>
      </c>
      <c r="D529" s="1953"/>
      <c r="E529" s="846">
        <v>0.25</v>
      </c>
      <c r="F529" s="843"/>
      <c r="G529" s="831"/>
    </row>
    <row r="530" spans="2:7">
      <c r="B530" s="832"/>
      <c r="C530" s="1952" t="s">
        <v>1052</v>
      </c>
      <c r="D530" s="1953"/>
      <c r="E530" s="846">
        <v>0.25</v>
      </c>
      <c r="F530" s="843"/>
      <c r="G530" s="831"/>
    </row>
    <row r="531" spans="2:7">
      <c r="B531" s="832"/>
      <c r="C531" s="1952" t="s">
        <v>1926</v>
      </c>
      <c r="D531" s="1953"/>
      <c r="E531" s="846">
        <v>0.25</v>
      </c>
      <c r="F531" s="843"/>
      <c r="G531" s="831"/>
    </row>
    <row r="532" spans="2:7">
      <c r="B532" s="832"/>
      <c r="C532" s="1952" t="s">
        <v>1927</v>
      </c>
      <c r="D532" s="1953"/>
      <c r="E532" s="846">
        <v>0.25</v>
      </c>
      <c r="F532" s="843"/>
      <c r="G532" s="831"/>
    </row>
    <row r="533" spans="2:7">
      <c r="B533" s="832"/>
      <c r="C533" s="1952" t="s">
        <v>1928</v>
      </c>
      <c r="D533" s="1953"/>
      <c r="E533" s="846">
        <v>0.25</v>
      </c>
      <c r="F533" s="843"/>
      <c r="G533" s="831"/>
    </row>
    <row r="534" spans="2:7">
      <c r="B534" s="832"/>
      <c r="C534" s="1952" t="s">
        <v>1929</v>
      </c>
      <c r="D534" s="1953"/>
      <c r="E534" s="846">
        <v>0.25</v>
      </c>
      <c r="F534" s="843"/>
      <c r="G534" s="831"/>
    </row>
    <row r="535" spans="2:7">
      <c r="B535" s="832"/>
      <c r="C535" s="1952" t="s">
        <v>1930</v>
      </c>
      <c r="D535" s="1953"/>
      <c r="E535" s="846">
        <v>0.25</v>
      </c>
      <c r="F535" s="843"/>
      <c r="G535" s="831"/>
    </row>
    <row r="536" spans="2:7">
      <c r="B536" s="832"/>
      <c r="C536" s="1952" t="s">
        <v>1931</v>
      </c>
      <c r="D536" s="1953"/>
      <c r="E536" s="846">
        <v>0.25</v>
      </c>
      <c r="F536" s="843"/>
      <c r="G536" s="831"/>
    </row>
    <row r="537" spans="2:7">
      <c r="B537" s="832"/>
      <c r="C537" s="1952" t="s">
        <v>1932</v>
      </c>
      <c r="D537" s="1953"/>
      <c r="E537" s="846">
        <v>0.25</v>
      </c>
      <c r="F537" s="843"/>
      <c r="G537" s="831"/>
    </row>
    <row r="538" spans="2:7">
      <c r="B538" s="832"/>
      <c r="C538" s="1952" t="s">
        <v>1933</v>
      </c>
      <c r="D538" s="1953"/>
      <c r="E538" s="846">
        <v>0.25</v>
      </c>
      <c r="F538" s="843"/>
      <c r="G538" s="831"/>
    </row>
    <row r="539" spans="2:7">
      <c r="B539" s="832"/>
      <c r="C539" s="1952" t="s">
        <v>1934</v>
      </c>
      <c r="D539" s="1953"/>
      <c r="E539" s="846">
        <v>0.25</v>
      </c>
      <c r="F539" s="843"/>
      <c r="G539" s="831"/>
    </row>
    <row r="540" spans="2:7">
      <c r="B540" s="832"/>
      <c r="C540" s="1952" t="s">
        <v>1935</v>
      </c>
      <c r="D540" s="1953"/>
      <c r="E540" s="846">
        <v>0.25</v>
      </c>
      <c r="F540" s="843"/>
      <c r="G540" s="831"/>
    </row>
    <row r="541" spans="2:7">
      <c r="B541" s="832"/>
      <c r="C541" s="1952" t="s">
        <v>1936</v>
      </c>
      <c r="D541" s="1953"/>
      <c r="E541" s="846">
        <v>0.25</v>
      </c>
      <c r="F541" s="843"/>
      <c r="G541" s="831"/>
    </row>
    <row r="542" spans="2:7">
      <c r="B542" s="832"/>
      <c r="C542" s="1952" t="s">
        <v>1937</v>
      </c>
      <c r="D542" s="1953"/>
      <c r="E542" s="846">
        <v>0.25</v>
      </c>
      <c r="F542" s="843"/>
      <c r="G542" s="831"/>
    </row>
    <row r="543" spans="2:7">
      <c r="B543" s="832"/>
      <c r="C543" s="1952" t="s">
        <v>1938</v>
      </c>
      <c r="D543" s="1953"/>
      <c r="E543" s="846">
        <v>0.25</v>
      </c>
      <c r="F543" s="843"/>
      <c r="G543" s="831"/>
    </row>
    <row r="544" spans="2:7">
      <c r="B544" s="832"/>
      <c r="C544" s="1952" t="s">
        <v>1939</v>
      </c>
      <c r="D544" s="1953"/>
      <c r="E544" s="846">
        <v>0.25</v>
      </c>
      <c r="F544" s="843"/>
      <c r="G544" s="831"/>
    </row>
    <row r="545" spans="2:7">
      <c r="B545" s="832"/>
      <c r="C545" s="1952" t="s">
        <v>1940</v>
      </c>
      <c r="D545" s="1953"/>
      <c r="E545" s="846">
        <v>0.25</v>
      </c>
      <c r="F545" s="843"/>
      <c r="G545" s="831"/>
    </row>
    <row r="546" spans="2:7">
      <c r="B546" s="832"/>
      <c r="C546" s="1952" t="s">
        <v>1941</v>
      </c>
      <c r="D546" s="1953"/>
      <c r="E546" s="846">
        <v>0.25</v>
      </c>
      <c r="F546" s="843"/>
      <c r="G546" s="831"/>
    </row>
    <row r="547" spans="2:7">
      <c r="B547" s="832"/>
      <c r="C547" s="1952" t="s">
        <v>1942</v>
      </c>
      <c r="D547" s="1953"/>
      <c r="E547" s="846">
        <v>0.25</v>
      </c>
      <c r="F547" s="843"/>
      <c r="G547" s="831"/>
    </row>
    <row r="548" spans="2:7">
      <c r="B548" s="832"/>
      <c r="C548" s="1952" t="s">
        <v>1943</v>
      </c>
      <c r="D548" s="1953"/>
      <c r="E548" s="846">
        <v>0.25</v>
      </c>
      <c r="F548" s="843"/>
      <c r="G548" s="831"/>
    </row>
    <row r="549" spans="2:7">
      <c r="B549" s="832"/>
      <c r="C549" s="1952" t="s">
        <v>1944</v>
      </c>
      <c r="D549" s="1953"/>
      <c r="E549" s="846">
        <v>0.25</v>
      </c>
      <c r="F549" s="843"/>
      <c r="G549" s="831"/>
    </row>
    <row r="550" spans="2:7">
      <c r="B550" s="832"/>
      <c r="C550" s="1952" t="s">
        <v>1945</v>
      </c>
      <c r="D550" s="1953"/>
      <c r="E550" s="846">
        <v>0.25</v>
      </c>
      <c r="F550" s="843"/>
      <c r="G550" s="831"/>
    </row>
    <row r="551" spans="2:7">
      <c r="B551" s="832"/>
      <c r="C551" s="1952" t="s">
        <v>361</v>
      </c>
      <c r="D551" s="1953"/>
      <c r="E551" s="846">
        <v>0.25</v>
      </c>
      <c r="F551" s="843"/>
      <c r="G551" s="831"/>
    </row>
    <row r="552" spans="2:7">
      <c r="B552" s="832"/>
      <c r="C552" s="1952" t="s">
        <v>362</v>
      </c>
      <c r="D552" s="1953"/>
      <c r="E552" s="846">
        <v>0.25</v>
      </c>
      <c r="F552" s="843"/>
      <c r="G552" s="831"/>
    </row>
    <row r="553" spans="2:7">
      <c r="B553" s="832"/>
      <c r="C553" s="1952" t="s">
        <v>1946</v>
      </c>
      <c r="D553" s="1953"/>
      <c r="E553" s="846">
        <v>0.25</v>
      </c>
      <c r="F553" s="843"/>
      <c r="G553" s="831"/>
    </row>
    <row r="554" spans="2:7">
      <c r="B554" s="832"/>
      <c r="C554" s="1952" t="s">
        <v>1947</v>
      </c>
      <c r="D554" s="1953"/>
      <c r="E554" s="846">
        <v>0.25</v>
      </c>
      <c r="F554" s="843"/>
      <c r="G554" s="831"/>
    </row>
    <row r="555" spans="2:7">
      <c r="B555" s="832"/>
      <c r="C555" s="1952" t="s">
        <v>1948</v>
      </c>
      <c r="D555" s="1953"/>
      <c r="E555" s="846">
        <v>0.25</v>
      </c>
      <c r="F555" s="843"/>
      <c r="G555" s="831"/>
    </row>
    <row r="556" spans="2:7">
      <c r="B556" s="832"/>
      <c r="C556" s="1952" t="s">
        <v>1949</v>
      </c>
      <c r="D556" s="1953"/>
      <c r="E556" s="846">
        <v>0.25</v>
      </c>
      <c r="F556" s="843"/>
      <c r="G556" s="831"/>
    </row>
    <row r="557" spans="2:7">
      <c r="B557" s="832"/>
      <c r="C557" s="1952" t="s">
        <v>1950</v>
      </c>
      <c r="D557" s="1953"/>
      <c r="E557" s="846">
        <v>0.25</v>
      </c>
      <c r="F557" s="843"/>
      <c r="G557" s="831"/>
    </row>
    <row r="558" spans="2:7">
      <c r="B558" s="832"/>
      <c r="C558" s="1952" t="s">
        <v>1951</v>
      </c>
      <c r="D558" s="1953"/>
      <c r="E558" s="846">
        <v>0.25</v>
      </c>
      <c r="F558" s="843"/>
      <c r="G558" s="831"/>
    </row>
    <row r="559" spans="2:7">
      <c r="B559" s="832"/>
      <c r="C559" s="1952" t="s">
        <v>1952</v>
      </c>
      <c r="D559" s="1953"/>
      <c r="E559" s="846">
        <v>0.25</v>
      </c>
      <c r="F559" s="843"/>
      <c r="G559" s="831"/>
    </row>
    <row r="560" spans="2:7">
      <c r="B560" s="832"/>
      <c r="C560" s="1952" t="s">
        <v>1953</v>
      </c>
      <c r="D560" s="1953"/>
      <c r="E560" s="846">
        <v>0.25</v>
      </c>
      <c r="F560" s="843"/>
      <c r="G560" s="831"/>
    </row>
    <row r="561" spans="2:7">
      <c r="B561" s="832"/>
      <c r="C561" s="1952" t="s">
        <v>1954</v>
      </c>
      <c r="D561" s="1953"/>
      <c r="E561" s="846">
        <v>0.25</v>
      </c>
      <c r="F561" s="843"/>
      <c r="G561" s="831"/>
    </row>
    <row r="562" spans="2:7">
      <c r="B562" s="832"/>
      <c r="C562" s="1952" t="s">
        <v>1955</v>
      </c>
      <c r="D562" s="1953"/>
      <c r="E562" s="846">
        <v>0.25</v>
      </c>
      <c r="F562" s="843"/>
      <c r="G562" s="831"/>
    </row>
    <row r="563" spans="2:7">
      <c r="B563" s="832"/>
      <c r="C563" s="1952" t="s">
        <v>1956</v>
      </c>
      <c r="D563" s="1953"/>
      <c r="E563" s="846">
        <v>0.25</v>
      </c>
      <c r="F563" s="843"/>
      <c r="G563" s="831"/>
    </row>
    <row r="564" spans="2:7">
      <c r="B564" s="832"/>
      <c r="C564" s="1952" t="s">
        <v>1957</v>
      </c>
      <c r="D564" s="1953"/>
      <c r="E564" s="846">
        <v>0.25</v>
      </c>
      <c r="F564" s="843"/>
      <c r="G564" s="831"/>
    </row>
    <row r="565" spans="2:7">
      <c r="B565" s="832"/>
      <c r="C565" s="1952" t="s">
        <v>1958</v>
      </c>
      <c r="D565" s="1953"/>
      <c r="E565" s="846">
        <v>0.25</v>
      </c>
      <c r="F565" s="843"/>
      <c r="G565" s="831"/>
    </row>
    <row r="566" spans="2:7">
      <c r="B566" s="832"/>
      <c r="C566" s="1952" t="s">
        <v>1959</v>
      </c>
      <c r="D566" s="1953"/>
      <c r="E566" s="846">
        <v>0.25</v>
      </c>
      <c r="F566" s="843"/>
      <c r="G566" s="831"/>
    </row>
    <row r="567" spans="2:7">
      <c r="B567" s="832"/>
      <c r="C567" s="1952" t="s">
        <v>981</v>
      </c>
      <c r="D567" s="1953"/>
      <c r="E567" s="846">
        <v>0.25</v>
      </c>
      <c r="F567" s="843"/>
      <c r="G567" s="831"/>
    </row>
    <row r="568" spans="2:7">
      <c r="B568" s="832"/>
      <c r="C568" s="1952" t="s">
        <v>1960</v>
      </c>
      <c r="D568" s="1953"/>
      <c r="E568" s="846">
        <v>0.25</v>
      </c>
      <c r="F568" s="843"/>
      <c r="G568" s="831"/>
    </row>
    <row r="569" spans="2:7">
      <c r="B569" s="832"/>
      <c r="C569" s="1952" t="s">
        <v>1961</v>
      </c>
      <c r="D569" s="1953"/>
      <c r="E569" s="846">
        <v>0.25</v>
      </c>
      <c r="F569" s="843"/>
      <c r="G569" s="831"/>
    </row>
    <row r="570" spans="2:7">
      <c r="B570" s="832"/>
      <c r="C570" s="1952" t="s">
        <v>1962</v>
      </c>
      <c r="D570" s="1953"/>
      <c r="E570" s="846">
        <v>0.25</v>
      </c>
      <c r="F570" s="843"/>
      <c r="G570" s="831"/>
    </row>
    <row r="571" spans="2:7">
      <c r="B571" s="832"/>
      <c r="C571" s="1952" t="s">
        <v>1963</v>
      </c>
      <c r="D571" s="1953"/>
      <c r="E571" s="846">
        <v>0.25</v>
      </c>
      <c r="F571" s="843"/>
      <c r="G571" s="831"/>
    </row>
    <row r="572" spans="2:7">
      <c r="B572" s="832"/>
      <c r="C572" s="1952" t="s">
        <v>1964</v>
      </c>
      <c r="D572" s="1953"/>
      <c r="E572" s="846">
        <v>0.25</v>
      </c>
      <c r="F572" s="843"/>
      <c r="G572" s="831"/>
    </row>
    <row r="573" spans="2:7">
      <c r="B573" s="832"/>
      <c r="C573" s="1952" t="s">
        <v>1965</v>
      </c>
      <c r="D573" s="1953"/>
      <c r="E573" s="846">
        <v>0.25</v>
      </c>
      <c r="F573" s="843"/>
      <c r="G573" s="831"/>
    </row>
    <row r="574" spans="2:7">
      <c r="B574" s="832"/>
      <c r="C574" s="1952" t="s">
        <v>1966</v>
      </c>
      <c r="D574" s="1953"/>
      <c r="E574" s="846">
        <v>0.25</v>
      </c>
      <c r="F574" s="843"/>
      <c r="G574" s="831"/>
    </row>
    <row r="575" spans="2:7">
      <c r="B575" s="832"/>
      <c r="C575" s="1952" t="s">
        <v>1967</v>
      </c>
      <c r="D575" s="1953"/>
      <c r="E575" s="846">
        <v>0.25</v>
      </c>
      <c r="F575" s="843"/>
      <c r="G575" s="831"/>
    </row>
    <row r="576" spans="2:7">
      <c r="B576" s="832"/>
      <c r="C576" s="1952" t="s">
        <v>1968</v>
      </c>
      <c r="D576" s="1953"/>
      <c r="E576" s="846">
        <v>0.25</v>
      </c>
      <c r="F576" s="843"/>
      <c r="G576" s="831"/>
    </row>
    <row r="577" spans="2:7">
      <c r="B577" s="832"/>
      <c r="C577" s="1952" t="s">
        <v>1969</v>
      </c>
      <c r="D577" s="1953"/>
      <c r="E577" s="846">
        <v>0.25</v>
      </c>
      <c r="F577" s="843"/>
      <c r="G577" s="831"/>
    </row>
    <row r="578" spans="2:7">
      <c r="B578" s="832"/>
      <c r="C578" s="1952" t="s">
        <v>1970</v>
      </c>
      <c r="D578" s="1953"/>
      <c r="E578" s="846">
        <v>0.25</v>
      </c>
      <c r="F578" s="843"/>
      <c r="G578" s="831"/>
    </row>
    <row r="579" spans="2:7">
      <c r="B579" s="832"/>
      <c r="C579" s="1952" t="s">
        <v>1971</v>
      </c>
      <c r="D579" s="1953"/>
      <c r="E579" s="846">
        <v>0.25</v>
      </c>
      <c r="F579" s="843"/>
      <c r="G579" s="831"/>
    </row>
    <row r="580" spans="2:7">
      <c r="B580" s="832"/>
      <c r="C580" s="1952" t="s">
        <v>1972</v>
      </c>
      <c r="D580" s="1953"/>
      <c r="E580" s="846">
        <v>0.25</v>
      </c>
      <c r="F580" s="843"/>
      <c r="G580" s="831"/>
    </row>
    <row r="581" spans="2:7">
      <c r="B581" s="832"/>
      <c r="C581" s="1952" t="s">
        <v>1973</v>
      </c>
      <c r="D581" s="1953"/>
      <c r="E581" s="846">
        <v>0.25</v>
      </c>
      <c r="F581" s="843"/>
      <c r="G581" s="831"/>
    </row>
    <row r="582" spans="2:7">
      <c r="B582" s="832"/>
      <c r="C582" s="1952" t="s">
        <v>1974</v>
      </c>
      <c r="D582" s="1953"/>
      <c r="E582" s="846">
        <v>0.25</v>
      </c>
      <c r="F582" s="843"/>
      <c r="G582" s="831"/>
    </row>
    <row r="583" spans="2:7">
      <c r="B583" s="832"/>
      <c r="C583" s="1952" t="s">
        <v>1975</v>
      </c>
      <c r="D583" s="1953"/>
      <c r="E583" s="846">
        <v>0.25</v>
      </c>
      <c r="F583" s="843"/>
      <c r="G583" s="831"/>
    </row>
    <row r="584" spans="2:7">
      <c r="B584" s="832"/>
      <c r="C584" s="1952" t="s">
        <v>1976</v>
      </c>
      <c r="D584" s="1953"/>
      <c r="E584" s="846">
        <v>0.25</v>
      </c>
      <c r="F584" s="843"/>
      <c r="G584" s="831"/>
    </row>
    <row r="585" spans="2:7">
      <c r="B585" s="832"/>
      <c r="C585" s="1952" t="s">
        <v>1977</v>
      </c>
      <c r="D585" s="1953"/>
      <c r="E585" s="846">
        <v>0.25</v>
      </c>
      <c r="F585" s="843"/>
      <c r="G585" s="831"/>
    </row>
    <row r="586" spans="2:7">
      <c r="B586" s="832"/>
      <c r="C586" s="1952" t="s">
        <v>998</v>
      </c>
      <c r="D586" s="1953"/>
      <c r="E586" s="846">
        <v>0.25</v>
      </c>
      <c r="F586" s="843"/>
      <c r="G586" s="831"/>
    </row>
    <row r="587" spans="2:7">
      <c r="B587" s="832"/>
      <c r="C587" s="1952" t="s">
        <v>1978</v>
      </c>
      <c r="D587" s="1953"/>
      <c r="E587" s="846">
        <v>0.25</v>
      </c>
      <c r="F587" s="843"/>
      <c r="G587" s="831"/>
    </row>
    <row r="588" spans="2:7">
      <c r="B588" s="832"/>
      <c r="C588" s="1952" t="s">
        <v>1979</v>
      </c>
      <c r="D588" s="1953"/>
      <c r="E588" s="846">
        <v>0.25</v>
      </c>
      <c r="F588" s="843"/>
      <c r="G588" s="831"/>
    </row>
    <row r="589" spans="2:7">
      <c r="B589" s="832"/>
      <c r="C589" s="1952" t="s">
        <v>1980</v>
      </c>
      <c r="D589" s="1953"/>
      <c r="E589" s="846">
        <v>0.25</v>
      </c>
      <c r="F589" s="843"/>
      <c r="G589" s="831"/>
    </row>
    <row r="590" spans="2:7">
      <c r="B590" s="832"/>
      <c r="C590" s="1952" t="s">
        <v>1981</v>
      </c>
      <c r="D590" s="1953"/>
      <c r="E590" s="846">
        <v>0.25</v>
      </c>
      <c r="F590" s="843"/>
      <c r="G590" s="831"/>
    </row>
    <row r="591" spans="2:7">
      <c r="B591" s="832"/>
      <c r="C591" s="1952" t="s">
        <v>1006</v>
      </c>
      <c r="D591" s="1953"/>
      <c r="E591" s="846">
        <v>0.25</v>
      </c>
      <c r="F591" s="843"/>
      <c r="G591" s="831"/>
    </row>
    <row r="592" spans="2:7">
      <c r="B592" s="832"/>
      <c r="C592" s="1952" t="s">
        <v>1982</v>
      </c>
      <c r="D592" s="1953"/>
      <c r="E592" s="846">
        <v>0.25</v>
      </c>
      <c r="F592" s="843"/>
      <c r="G592" s="831"/>
    </row>
    <row r="593" spans="2:7">
      <c r="B593" s="832"/>
      <c r="C593" s="1952" t="s">
        <v>1983</v>
      </c>
      <c r="D593" s="1953"/>
      <c r="E593" s="846">
        <v>0.25</v>
      </c>
      <c r="F593" s="843"/>
      <c r="G593" s="831"/>
    </row>
    <row r="594" spans="2:7">
      <c r="B594" s="832"/>
      <c r="C594" s="1952" t="s">
        <v>1984</v>
      </c>
      <c r="D594" s="1953"/>
      <c r="E594" s="846">
        <v>0.25</v>
      </c>
      <c r="F594" s="843"/>
      <c r="G594" s="831"/>
    </row>
    <row r="595" spans="2:7">
      <c r="B595" s="832"/>
      <c r="C595" s="1952" t="s">
        <v>1008</v>
      </c>
      <c r="D595" s="1953"/>
      <c r="E595" s="846">
        <v>0.25</v>
      </c>
      <c r="F595" s="843"/>
      <c r="G595" s="831"/>
    </row>
    <row r="596" spans="2:7">
      <c r="B596" s="832"/>
      <c r="C596" s="1952" t="s">
        <v>1985</v>
      </c>
      <c r="D596" s="1953"/>
      <c r="E596" s="846">
        <v>0.25</v>
      </c>
      <c r="F596" s="843"/>
      <c r="G596" s="831"/>
    </row>
    <row r="597" spans="2:7">
      <c r="B597" s="832"/>
      <c r="C597" s="1952" t="s">
        <v>1986</v>
      </c>
      <c r="D597" s="1953"/>
      <c r="E597" s="846">
        <v>0.25</v>
      </c>
      <c r="F597" s="843"/>
      <c r="G597" s="831"/>
    </row>
    <row r="598" spans="2:7">
      <c r="B598" s="832"/>
      <c r="C598" s="1952" t="s">
        <v>1009</v>
      </c>
      <c r="D598" s="1953"/>
      <c r="E598" s="846">
        <v>0.25</v>
      </c>
      <c r="F598" s="843"/>
      <c r="G598" s="831"/>
    </row>
    <row r="599" spans="2:7">
      <c r="B599" s="832"/>
      <c r="C599" s="1952" t="s">
        <v>1987</v>
      </c>
      <c r="D599" s="1953"/>
      <c r="E599" s="846">
        <v>0.25</v>
      </c>
      <c r="F599" s="843"/>
      <c r="G599" s="831"/>
    </row>
    <row r="600" spans="2:7">
      <c r="B600" s="832"/>
      <c r="C600" s="1952" t="s">
        <v>1988</v>
      </c>
      <c r="D600" s="1953"/>
      <c r="E600" s="846">
        <v>0.25</v>
      </c>
      <c r="F600" s="843"/>
      <c r="G600" s="831"/>
    </row>
    <row r="601" spans="2:7">
      <c r="B601" s="832"/>
      <c r="C601" s="1952" t="s">
        <v>1989</v>
      </c>
      <c r="D601" s="1953"/>
      <c r="E601" s="846">
        <v>0.25</v>
      </c>
      <c r="F601" s="843"/>
      <c r="G601" s="831"/>
    </row>
    <row r="602" spans="2:7">
      <c r="B602" s="832"/>
      <c r="C602" s="1952" t="s">
        <v>1990</v>
      </c>
      <c r="D602" s="1953"/>
      <c r="E602" s="846">
        <v>0.25</v>
      </c>
      <c r="F602" s="843"/>
      <c r="G602" s="831"/>
    </row>
    <row r="603" spans="2:7">
      <c r="B603" s="832"/>
      <c r="C603" s="1952" t="s">
        <v>1991</v>
      </c>
      <c r="D603" s="1953"/>
      <c r="E603" s="846">
        <v>0.25</v>
      </c>
      <c r="F603" s="843"/>
      <c r="G603" s="831"/>
    </row>
    <row r="604" spans="2:7">
      <c r="B604" s="832"/>
      <c r="C604" s="1952" t="s">
        <v>1992</v>
      </c>
      <c r="D604" s="1953"/>
      <c r="E604" s="846">
        <v>0.25</v>
      </c>
      <c r="F604" s="843"/>
      <c r="G604" s="831"/>
    </row>
    <row r="605" spans="2:7">
      <c r="B605" s="832"/>
      <c r="C605" s="1952" t="s">
        <v>1993</v>
      </c>
      <c r="D605" s="1953"/>
      <c r="E605" s="846">
        <v>0.25</v>
      </c>
      <c r="F605" s="843"/>
      <c r="G605" s="831"/>
    </row>
    <row r="606" spans="2:7">
      <c r="B606" s="832"/>
      <c r="C606" s="1952" t="s">
        <v>1994</v>
      </c>
      <c r="D606" s="1953"/>
      <c r="E606" s="846">
        <v>0.25</v>
      </c>
      <c r="F606" s="843"/>
      <c r="G606" s="831"/>
    </row>
    <row r="607" spans="2:7">
      <c r="B607" s="832"/>
      <c r="C607" s="1952" t="s">
        <v>1995</v>
      </c>
      <c r="D607" s="1953"/>
      <c r="E607" s="846">
        <v>0.25</v>
      </c>
      <c r="F607" s="843"/>
      <c r="G607" s="831"/>
    </row>
    <row r="608" spans="2:7">
      <c r="B608" s="832"/>
      <c r="C608" s="1952" t="s">
        <v>1996</v>
      </c>
      <c r="D608" s="1953"/>
      <c r="E608" s="846">
        <v>0.25</v>
      </c>
      <c r="F608" s="843"/>
      <c r="G608" s="831"/>
    </row>
    <row r="609" spans="2:7">
      <c r="B609" s="832"/>
      <c r="C609" s="1952" t="s">
        <v>1997</v>
      </c>
      <c r="D609" s="1953"/>
      <c r="E609" s="846">
        <v>0.25</v>
      </c>
      <c r="F609" s="843"/>
      <c r="G609" s="831"/>
    </row>
    <row r="610" spans="2:7">
      <c r="B610" s="832"/>
      <c r="C610" s="1952" t="s">
        <v>1998</v>
      </c>
      <c r="D610" s="1953"/>
      <c r="E610" s="846">
        <v>0.25</v>
      </c>
      <c r="F610" s="843"/>
      <c r="G610" s="831"/>
    </row>
    <row r="611" spans="2:7">
      <c r="B611" s="832"/>
      <c r="C611" s="1952" t="s">
        <v>1012</v>
      </c>
      <c r="D611" s="1953"/>
      <c r="E611" s="846">
        <v>0.25</v>
      </c>
      <c r="F611" s="843"/>
      <c r="G611" s="831"/>
    </row>
    <row r="612" spans="2:7">
      <c r="B612" s="832"/>
      <c r="C612" s="1952" t="s">
        <v>1999</v>
      </c>
      <c r="D612" s="1953"/>
      <c r="E612" s="846">
        <v>0.25</v>
      </c>
      <c r="F612" s="843"/>
      <c r="G612" s="831"/>
    </row>
    <row r="613" spans="2:7">
      <c r="B613" s="832"/>
      <c r="C613" s="1952" t="s">
        <v>2000</v>
      </c>
      <c r="D613" s="1953"/>
      <c r="E613" s="846">
        <v>0.25</v>
      </c>
      <c r="F613" s="843"/>
      <c r="G613" s="831"/>
    </row>
    <row r="614" spans="2:7">
      <c r="B614" s="832"/>
      <c r="C614" s="1952" t="s">
        <v>2001</v>
      </c>
      <c r="D614" s="1953"/>
      <c r="E614" s="846">
        <v>0.25</v>
      </c>
      <c r="F614" s="843"/>
      <c r="G614" s="831"/>
    </row>
    <row r="615" spans="2:7">
      <c r="B615" s="832"/>
      <c r="C615" s="1952" t="s">
        <v>1015</v>
      </c>
      <c r="D615" s="1953"/>
      <c r="E615" s="846">
        <v>0.25</v>
      </c>
      <c r="F615" s="843"/>
      <c r="G615" s="831"/>
    </row>
    <row r="616" spans="2:7">
      <c r="B616" s="832"/>
      <c r="C616" s="1952" t="s">
        <v>2002</v>
      </c>
      <c r="D616" s="1953"/>
      <c r="E616" s="846">
        <v>0.25</v>
      </c>
      <c r="F616" s="843"/>
      <c r="G616" s="831"/>
    </row>
    <row r="617" spans="2:7">
      <c r="B617" s="832"/>
      <c r="C617" s="1952" t="s">
        <v>2003</v>
      </c>
      <c r="D617" s="1953"/>
      <c r="E617" s="846">
        <v>0.25</v>
      </c>
      <c r="F617" s="843"/>
      <c r="G617" s="831"/>
    </row>
    <row r="618" spans="2:7">
      <c r="B618" s="832"/>
      <c r="C618" s="1952" t="s">
        <v>2004</v>
      </c>
      <c r="D618" s="1953"/>
      <c r="E618" s="846">
        <v>0.25</v>
      </c>
      <c r="F618" s="843"/>
      <c r="G618" s="831"/>
    </row>
    <row r="619" spans="2:7">
      <c r="B619" s="832"/>
      <c r="C619" s="1952" t="s">
        <v>2005</v>
      </c>
      <c r="D619" s="1953"/>
      <c r="E619" s="846">
        <v>0.25</v>
      </c>
      <c r="F619" s="843"/>
      <c r="G619" s="831"/>
    </row>
    <row r="620" spans="2:7">
      <c r="B620" s="832"/>
      <c r="C620" s="1952" t="s">
        <v>2006</v>
      </c>
      <c r="D620" s="1953"/>
      <c r="E620" s="846">
        <v>0.25</v>
      </c>
      <c r="F620" s="843"/>
      <c r="G620" s="831"/>
    </row>
    <row r="621" spans="2:7">
      <c r="B621" s="832"/>
      <c r="C621" s="1952" t="s">
        <v>2007</v>
      </c>
      <c r="D621" s="1953"/>
      <c r="E621" s="846">
        <v>0.25</v>
      </c>
      <c r="F621" s="843"/>
      <c r="G621" s="831"/>
    </row>
    <row r="622" spans="2:7">
      <c r="B622" s="832"/>
      <c r="C622" s="1952" t="s">
        <v>2008</v>
      </c>
      <c r="D622" s="1953"/>
      <c r="E622" s="846">
        <v>0.25</v>
      </c>
      <c r="F622" s="843"/>
      <c r="G622" s="831"/>
    </row>
    <row r="623" spans="2:7">
      <c r="B623" s="832"/>
      <c r="C623" s="1952" t="s">
        <v>2009</v>
      </c>
      <c r="D623" s="1953"/>
      <c r="E623" s="846">
        <v>0.25</v>
      </c>
      <c r="F623" s="843"/>
      <c r="G623" s="831"/>
    </row>
    <row r="624" spans="2:7">
      <c r="B624" s="832"/>
      <c r="C624" s="1952" t="s">
        <v>2010</v>
      </c>
      <c r="D624" s="1953"/>
      <c r="E624" s="846">
        <v>0.25</v>
      </c>
      <c r="F624" s="843"/>
      <c r="G624" s="831"/>
    </row>
    <row r="625" spans="2:7">
      <c r="B625" s="832"/>
      <c r="C625" s="1952" t="s">
        <v>2011</v>
      </c>
      <c r="D625" s="1953"/>
      <c r="E625" s="846">
        <v>0.25</v>
      </c>
      <c r="F625" s="843"/>
      <c r="G625" s="831"/>
    </row>
    <row r="626" spans="2:7">
      <c r="B626" s="832"/>
      <c r="C626" s="1952" t="s">
        <v>2012</v>
      </c>
      <c r="D626" s="1953"/>
      <c r="E626" s="846">
        <v>0.25</v>
      </c>
      <c r="F626" s="843"/>
      <c r="G626" s="831"/>
    </row>
    <row r="627" spans="2:7">
      <c r="B627" s="832"/>
      <c r="C627" s="1952" t="s">
        <v>2013</v>
      </c>
      <c r="D627" s="1953"/>
      <c r="E627" s="846">
        <v>0.25</v>
      </c>
      <c r="F627" s="843"/>
      <c r="G627" s="831"/>
    </row>
    <row r="628" spans="2:7">
      <c r="B628" s="832"/>
      <c r="C628" s="1952" t="s">
        <v>2014</v>
      </c>
      <c r="D628" s="1953"/>
      <c r="E628" s="846">
        <v>0.25</v>
      </c>
      <c r="F628" s="843"/>
      <c r="G628" s="831"/>
    </row>
    <row r="629" spans="2:7">
      <c r="B629" s="832"/>
      <c r="C629" s="1952" t="s">
        <v>2015</v>
      </c>
      <c r="D629" s="1953"/>
      <c r="E629" s="846">
        <v>0.25</v>
      </c>
      <c r="F629" s="843"/>
      <c r="G629" s="831"/>
    </row>
    <row r="630" spans="2:7">
      <c r="B630" s="832"/>
      <c r="C630" s="1952" t="s">
        <v>2016</v>
      </c>
      <c r="D630" s="1953"/>
      <c r="E630" s="846">
        <v>0.25</v>
      </c>
      <c r="F630" s="843"/>
      <c r="G630" s="831"/>
    </row>
    <row r="631" spans="2:7">
      <c r="B631" s="832"/>
      <c r="C631" s="1952" t="s">
        <v>2017</v>
      </c>
      <c r="D631" s="1953"/>
      <c r="E631" s="846">
        <v>0.25</v>
      </c>
      <c r="F631" s="843"/>
      <c r="G631" s="831"/>
    </row>
    <row r="632" spans="2:7">
      <c r="B632" s="832"/>
      <c r="C632" s="1952" t="s">
        <v>2018</v>
      </c>
      <c r="D632" s="1953"/>
      <c r="E632" s="846">
        <v>0.25</v>
      </c>
      <c r="F632" s="843"/>
      <c r="G632" s="831"/>
    </row>
    <row r="633" spans="2:7">
      <c r="B633" s="832"/>
      <c r="C633" s="1952" t="s">
        <v>2019</v>
      </c>
      <c r="D633" s="1953"/>
      <c r="E633" s="846">
        <v>0.25</v>
      </c>
      <c r="F633" s="843"/>
      <c r="G633" s="831"/>
    </row>
    <row r="634" spans="2:7">
      <c r="B634" s="832"/>
      <c r="C634" s="1952" t="s">
        <v>2020</v>
      </c>
      <c r="D634" s="1953"/>
      <c r="E634" s="846">
        <v>0.25</v>
      </c>
      <c r="F634" s="843"/>
      <c r="G634" s="831"/>
    </row>
    <row r="635" spans="2:7">
      <c r="B635" s="832"/>
      <c r="C635" s="1952" t="s">
        <v>2021</v>
      </c>
      <c r="D635" s="1953"/>
      <c r="E635" s="846">
        <v>0.25</v>
      </c>
      <c r="F635" s="843"/>
      <c r="G635" s="831"/>
    </row>
    <row r="636" spans="2:7">
      <c r="B636" s="832"/>
      <c r="C636" s="1952" t="s">
        <v>1170</v>
      </c>
      <c r="D636" s="1953"/>
      <c r="E636" s="846">
        <v>0.25</v>
      </c>
      <c r="F636" s="843"/>
      <c r="G636" s="831"/>
    </row>
    <row r="637" spans="2:7">
      <c r="B637" s="832"/>
      <c r="C637" s="1952" t="s">
        <v>2022</v>
      </c>
      <c r="D637" s="1953"/>
      <c r="E637" s="846">
        <v>0.25</v>
      </c>
      <c r="F637" s="843"/>
      <c r="G637" s="831"/>
    </row>
    <row r="638" spans="2:7">
      <c r="B638" s="832"/>
      <c r="C638" s="1952" t="s">
        <v>2023</v>
      </c>
      <c r="D638" s="1953"/>
      <c r="E638" s="846">
        <v>0.25</v>
      </c>
      <c r="F638" s="843"/>
      <c r="G638" s="831"/>
    </row>
    <row r="639" spans="2:7">
      <c r="B639" s="832"/>
      <c r="C639" s="1952" t="s">
        <v>1172</v>
      </c>
      <c r="D639" s="1953"/>
      <c r="E639" s="846">
        <v>0.25</v>
      </c>
      <c r="F639" s="843"/>
      <c r="G639" s="831"/>
    </row>
    <row r="640" spans="2:7">
      <c r="B640" s="832"/>
      <c r="C640" s="1952" t="s">
        <v>2024</v>
      </c>
      <c r="D640" s="1953"/>
      <c r="E640" s="846">
        <v>0.25</v>
      </c>
      <c r="F640" s="843"/>
      <c r="G640" s="831"/>
    </row>
    <row r="641" spans="2:7">
      <c r="B641" s="832"/>
      <c r="C641" s="1952" t="s">
        <v>2025</v>
      </c>
      <c r="D641" s="1953"/>
      <c r="E641" s="846">
        <v>0.25</v>
      </c>
      <c r="F641" s="843"/>
      <c r="G641" s="831"/>
    </row>
    <row r="642" spans="2:7">
      <c r="B642" s="832"/>
      <c r="C642" s="1952" t="s">
        <v>2026</v>
      </c>
      <c r="D642" s="1953"/>
      <c r="E642" s="846">
        <v>0.25</v>
      </c>
      <c r="F642" s="843"/>
      <c r="G642" s="831"/>
    </row>
    <row r="643" spans="2:7">
      <c r="B643" s="832"/>
      <c r="C643" s="1952" t="s">
        <v>2027</v>
      </c>
      <c r="D643" s="1953"/>
      <c r="E643" s="846">
        <v>0.25</v>
      </c>
      <c r="F643" s="843"/>
      <c r="G643" s="831"/>
    </row>
    <row r="644" spans="2:7">
      <c r="B644" s="832"/>
      <c r="C644" s="1952" t="s">
        <v>2028</v>
      </c>
      <c r="D644" s="1953"/>
      <c r="E644" s="846">
        <v>0.25</v>
      </c>
      <c r="F644" s="843"/>
      <c r="G644" s="831"/>
    </row>
    <row r="645" spans="2:7">
      <c r="B645" s="832"/>
      <c r="C645" s="1952" t="s">
        <v>2029</v>
      </c>
      <c r="D645" s="1953"/>
      <c r="E645" s="846">
        <v>0.25</v>
      </c>
      <c r="F645" s="843"/>
      <c r="G645" s="831"/>
    </row>
    <row r="646" spans="2:7">
      <c r="B646" s="832"/>
      <c r="C646" s="1952" t="s">
        <v>2030</v>
      </c>
      <c r="D646" s="1953"/>
      <c r="E646" s="846">
        <v>0.25</v>
      </c>
      <c r="F646" s="843"/>
      <c r="G646" s="831"/>
    </row>
    <row r="647" spans="2:7">
      <c r="B647" s="832"/>
      <c r="C647" s="1952" t="s">
        <v>2031</v>
      </c>
      <c r="D647" s="1953"/>
      <c r="E647" s="846">
        <v>0.25</v>
      </c>
      <c r="F647" s="843"/>
      <c r="G647" s="831"/>
    </row>
    <row r="648" spans="2:7">
      <c r="B648" s="832"/>
      <c r="C648" s="1952" t="s">
        <v>2032</v>
      </c>
      <c r="D648" s="1953"/>
      <c r="E648" s="846">
        <v>0.25</v>
      </c>
      <c r="F648" s="843"/>
      <c r="G648" s="831"/>
    </row>
    <row r="649" spans="2:7">
      <c r="B649" s="832"/>
      <c r="C649" s="1952" t="s">
        <v>2033</v>
      </c>
      <c r="D649" s="1953"/>
      <c r="E649" s="846">
        <v>0.25</v>
      </c>
      <c r="F649" s="843"/>
      <c r="G649" s="831"/>
    </row>
    <row r="650" spans="2:7">
      <c r="B650" s="832"/>
      <c r="C650" s="1952" t="s">
        <v>862</v>
      </c>
      <c r="D650" s="1953"/>
      <c r="E650" s="846">
        <v>0.25</v>
      </c>
      <c r="F650" s="843"/>
      <c r="G650" s="831"/>
    </row>
    <row r="651" spans="2:7">
      <c r="B651" s="832"/>
      <c r="C651" s="1952" t="s">
        <v>2034</v>
      </c>
      <c r="D651" s="1953"/>
      <c r="E651" s="846">
        <v>0.25</v>
      </c>
      <c r="F651" s="843"/>
      <c r="G651" s="831"/>
    </row>
    <row r="652" spans="2:7">
      <c r="B652" s="832"/>
      <c r="C652" s="1952" t="s">
        <v>863</v>
      </c>
      <c r="D652" s="1953"/>
      <c r="E652" s="846">
        <v>0.25</v>
      </c>
      <c r="F652" s="843"/>
      <c r="G652" s="831"/>
    </row>
    <row r="653" spans="2:7">
      <c r="B653" s="832"/>
      <c r="C653" s="1952" t="s">
        <v>2035</v>
      </c>
      <c r="D653" s="1953"/>
      <c r="E653" s="846">
        <v>0.25</v>
      </c>
      <c r="F653" s="843"/>
      <c r="G653" s="831"/>
    </row>
    <row r="654" spans="2:7">
      <c r="B654" s="832"/>
      <c r="C654" s="1952" t="s">
        <v>2036</v>
      </c>
      <c r="D654" s="1953"/>
      <c r="E654" s="846">
        <v>0.25</v>
      </c>
      <c r="F654" s="843"/>
      <c r="G654" s="831"/>
    </row>
    <row r="655" spans="2:7">
      <c r="B655" s="832"/>
      <c r="C655" s="1952" t="s">
        <v>865</v>
      </c>
      <c r="D655" s="1953"/>
      <c r="E655" s="846">
        <v>0.25</v>
      </c>
      <c r="F655" s="843"/>
      <c r="G655" s="831"/>
    </row>
    <row r="656" spans="2:7">
      <c r="B656" s="832"/>
      <c r="C656" s="1952" t="s">
        <v>2037</v>
      </c>
      <c r="D656" s="1953"/>
      <c r="E656" s="846">
        <v>0.25</v>
      </c>
      <c r="F656" s="843"/>
      <c r="G656" s="831"/>
    </row>
    <row r="657" spans="2:7">
      <c r="B657" s="832"/>
      <c r="C657" s="1952" t="s">
        <v>867</v>
      </c>
      <c r="D657" s="1953"/>
      <c r="E657" s="846">
        <v>0.25</v>
      </c>
      <c r="F657" s="843"/>
      <c r="G657" s="831"/>
    </row>
    <row r="658" spans="2:7">
      <c r="B658" s="832"/>
      <c r="C658" s="1952" t="s">
        <v>2038</v>
      </c>
      <c r="D658" s="1953"/>
      <c r="E658" s="846">
        <v>0.25</v>
      </c>
      <c r="F658" s="843"/>
      <c r="G658" s="831"/>
    </row>
    <row r="659" spans="2:7">
      <c r="B659" s="832"/>
      <c r="C659" s="1952" t="s">
        <v>2039</v>
      </c>
      <c r="D659" s="1953"/>
      <c r="E659" s="846">
        <v>0.25</v>
      </c>
      <c r="F659" s="843"/>
      <c r="G659" s="831"/>
    </row>
    <row r="660" spans="2:7">
      <c r="B660" s="832"/>
      <c r="C660" s="1952" t="s">
        <v>2040</v>
      </c>
      <c r="D660" s="1953"/>
      <c r="E660" s="846">
        <v>0.25</v>
      </c>
      <c r="F660" s="843"/>
      <c r="G660" s="831"/>
    </row>
    <row r="661" spans="2:7">
      <c r="B661" s="832"/>
      <c r="C661" s="1952" t="s">
        <v>2041</v>
      </c>
      <c r="D661" s="1953"/>
      <c r="E661" s="846">
        <v>0.25</v>
      </c>
      <c r="F661" s="843"/>
      <c r="G661" s="831"/>
    </row>
    <row r="662" spans="2:7">
      <c r="B662" s="832"/>
      <c r="C662" s="1952" t="s">
        <v>2042</v>
      </c>
      <c r="D662" s="1953"/>
      <c r="E662" s="846">
        <v>0.35</v>
      </c>
      <c r="F662" s="843"/>
      <c r="G662" s="831"/>
    </row>
    <row r="663" spans="2:7">
      <c r="B663" s="832"/>
      <c r="C663" s="1952" t="s">
        <v>2043</v>
      </c>
      <c r="D663" s="1953"/>
      <c r="E663" s="846">
        <v>0.35</v>
      </c>
      <c r="F663" s="843"/>
      <c r="G663" s="831"/>
    </row>
    <row r="664" spans="2:7">
      <c r="B664" s="832"/>
      <c r="C664" s="1952" t="s">
        <v>2044</v>
      </c>
      <c r="D664" s="1953"/>
      <c r="E664" s="846">
        <v>0.35</v>
      </c>
      <c r="F664" s="843"/>
      <c r="G664" s="831"/>
    </row>
    <row r="665" spans="2:7">
      <c r="B665" s="832"/>
      <c r="C665" s="1952" t="s">
        <v>2045</v>
      </c>
      <c r="D665" s="1953"/>
      <c r="E665" s="846">
        <v>0.35</v>
      </c>
      <c r="F665" s="843"/>
      <c r="G665" s="831"/>
    </row>
    <row r="666" spans="2:7">
      <c r="B666" s="832"/>
      <c r="C666" s="1952" t="s">
        <v>2046</v>
      </c>
      <c r="D666" s="1953"/>
      <c r="E666" s="846">
        <v>0.35</v>
      </c>
      <c r="F666" s="843"/>
      <c r="G666" s="831"/>
    </row>
    <row r="667" spans="2:7">
      <c r="B667" s="832"/>
      <c r="C667" s="1952" t="s">
        <v>2047</v>
      </c>
      <c r="D667" s="1953"/>
      <c r="E667" s="846">
        <v>0.35</v>
      </c>
      <c r="F667" s="843"/>
      <c r="G667" s="831"/>
    </row>
    <row r="668" spans="2:7">
      <c r="B668" s="832"/>
      <c r="C668" s="1952" t="s">
        <v>2048</v>
      </c>
      <c r="D668" s="1953"/>
      <c r="E668" s="846">
        <v>0.35</v>
      </c>
      <c r="F668" s="843"/>
      <c r="G668" s="831"/>
    </row>
    <row r="669" spans="2:7">
      <c r="B669" s="832"/>
      <c r="C669" s="1952" t="s">
        <v>2049</v>
      </c>
      <c r="D669" s="1953"/>
      <c r="E669" s="846">
        <v>0.35</v>
      </c>
      <c r="F669" s="843"/>
      <c r="G669" s="831"/>
    </row>
    <row r="670" spans="2:7">
      <c r="B670" s="832"/>
      <c r="C670" s="1952" t="s">
        <v>2050</v>
      </c>
      <c r="D670" s="1953"/>
      <c r="E670" s="846">
        <v>0.35</v>
      </c>
      <c r="F670" s="843"/>
      <c r="G670" s="831"/>
    </row>
    <row r="671" spans="2:7">
      <c r="B671" s="832"/>
      <c r="C671" s="1952" t="s">
        <v>2051</v>
      </c>
      <c r="D671" s="1953"/>
      <c r="E671" s="846">
        <v>0.35</v>
      </c>
      <c r="F671" s="843"/>
      <c r="G671" s="831"/>
    </row>
    <row r="672" spans="2:7">
      <c r="B672" s="832"/>
      <c r="C672" s="1952" t="s">
        <v>2052</v>
      </c>
      <c r="D672" s="1953"/>
      <c r="E672" s="846">
        <v>0.35</v>
      </c>
      <c r="F672" s="843"/>
      <c r="G672" s="831"/>
    </row>
    <row r="673" spans="2:7">
      <c r="B673" s="832"/>
      <c r="C673" s="1952" t="s">
        <v>2053</v>
      </c>
      <c r="D673" s="1953"/>
      <c r="E673" s="846">
        <v>0.35</v>
      </c>
      <c r="F673" s="843"/>
      <c r="G673" s="831"/>
    </row>
    <row r="674" spans="2:7">
      <c r="B674" s="832"/>
      <c r="C674" s="1952" t="s">
        <v>2054</v>
      </c>
      <c r="D674" s="1953"/>
      <c r="E674" s="846">
        <v>0.35</v>
      </c>
      <c r="F674" s="843"/>
      <c r="G674" s="831"/>
    </row>
    <row r="675" spans="2:7">
      <c r="B675" s="832"/>
      <c r="C675" s="1952" t="s">
        <v>2055</v>
      </c>
      <c r="D675" s="1953"/>
      <c r="E675" s="846">
        <v>0.35</v>
      </c>
      <c r="F675" s="843"/>
      <c r="G675" s="831"/>
    </row>
    <row r="676" spans="2:7">
      <c r="B676" s="832"/>
      <c r="C676" s="1952" t="s">
        <v>2056</v>
      </c>
      <c r="D676" s="1953"/>
      <c r="E676" s="846">
        <v>0.35</v>
      </c>
      <c r="F676" s="843"/>
      <c r="G676" s="831"/>
    </row>
    <row r="677" spans="2:7">
      <c r="B677" s="832"/>
      <c r="C677" s="1952" t="s">
        <v>2057</v>
      </c>
      <c r="D677" s="1953"/>
      <c r="E677" s="846">
        <v>0.35</v>
      </c>
      <c r="F677" s="843"/>
      <c r="G677" s="831"/>
    </row>
    <row r="678" spans="2:7">
      <c r="B678" s="832"/>
      <c r="C678" s="1952" t="s">
        <v>2058</v>
      </c>
      <c r="D678" s="1953"/>
      <c r="E678" s="846">
        <v>0.35</v>
      </c>
      <c r="F678" s="843"/>
      <c r="G678" s="831"/>
    </row>
    <row r="679" spans="2:7">
      <c r="B679" s="832"/>
      <c r="C679" s="1952" t="s">
        <v>2059</v>
      </c>
      <c r="D679" s="1953"/>
      <c r="E679" s="846">
        <v>0.35</v>
      </c>
      <c r="F679" s="843"/>
      <c r="G679" s="831"/>
    </row>
    <row r="680" spans="2:7">
      <c r="B680" s="832"/>
      <c r="C680" s="1952" t="s">
        <v>2060</v>
      </c>
      <c r="D680" s="1953"/>
      <c r="E680" s="846">
        <v>0.35</v>
      </c>
      <c r="F680" s="843"/>
      <c r="G680" s="831"/>
    </row>
    <row r="681" spans="2:7">
      <c r="B681" s="832"/>
      <c r="C681" s="1952" t="s">
        <v>2061</v>
      </c>
      <c r="D681" s="1953"/>
      <c r="E681" s="846">
        <v>0.35</v>
      </c>
      <c r="F681" s="843"/>
      <c r="G681" s="831"/>
    </row>
    <row r="682" spans="2:7">
      <c r="B682" s="832"/>
      <c r="C682" s="1952" t="s">
        <v>2062</v>
      </c>
      <c r="D682" s="1953"/>
      <c r="E682" s="846">
        <v>0.35</v>
      </c>
      <c r="F682" s="843"/>
      <c r="G682" s="831"/>
    </row>
    <row r="683" spans="2:7">
      <c r="B683" s="832"/>
      <c r="C683" s="1952" t="s">
        <v>2063</v>
      </c>
      <c r="D683" s="1953"/>
      <c r="E683" s="846">
        <v>0.35</v>
      </c>
      <c r="F683" s="843"/>
      <c r="G683" s="831"/>
    </row>
    <row r="684" spans="2:7">
      <c r="B684" s="832"/>
      <c r="C684" s="1952" t="s">
        <v>2064</v>
      </c>
      <c r="D684" s="1953"/>
      <c r="E684" s="846">
        <v>0.35</v>
      </c>
      <c r="F684" s="843"/>
      <c r="G684" s="831"/>
    </row>
    <row r="685" spans="2:7">
      <c r="B685" s="832"/>
      <c r="C685" s="1952" t="s">
        <v>2065</v>
      </c>
      <c r="D685" s="1953"/>
      <c r="E685" s="846">
        <v>0.35</v>
      </c>
      <c r="F685" s="843"/>
      <c r="G685" s="831"/>
    </row>
    <row r="686" spans="2:7">
      <c r="B686" s="832"/>
      <c r="C686" s="1952" t="s">
        <v>2066</v>
      </c>
      <c r="D686" s="1953"/>
      <c r="E686" s="846">
        <v>0.35</v>
      </c>
      <c r="F686" s="843"/>
      <c r="G686" s="831"/>
    </row>
    <row r="687" spans="2:7">
      <c r="B687" s="832"/>
      <c r="C687" s="1952" t="s">
        <v>2067</v>
      </c>
      <c r="D687" s="1953"/>
      <c r="E687" s="846">
        <v>0.35</v>
      </c>
      <c r="F687" s="843"/>
      <c r="G687" s="831"/>
    </row>
    <row r="688" spans="2:7">
      <c r="B688" s="832"/>
      <c r="C688" s="1952" t="s">
        <v>2068</v>
      </c>
      <c r="D688" s="1953"/>
      <c r="E688" s="846">
        <v>0.35</v>
      </c>
      <c r="F688" s="843"/>
      <c r="G688" s="831"/>
    </row>
    <row r="689" spans="2:7">
      <c r="B689" s="832"/>
      <c r="C689" s="1952" t="s">
        <v>2069</v>
      </c>
      <c r="D689" s="1953"/>
      <c r="E689" s="846">
        <v>0.35</v>
      </c>
      <c r="F689" s="843"/>
      <c r="G689" s="831"/>
    </row>
    <row r="690" spans="2:7">
      <c r="B690" s="832"/>
      <c r="C690" s="1952" t="s">
        <v>2070</v>
      </c>
      <c r="D690" s="1953"/>
      <c r="E690" s="846">
        <v>0.35</v>
      </c>
      <c r="F690" s="843"/>
      <c r="G690" s="831"/>
    </row>
    <row r="691" spans="2:7">
      <c r="B691" s="832"/>
      <c r="C691" s="1952" t="s">
        <v>2071</v>
      </c>
      <c r="D691" s="1953"/>
      <c r="E691" s="846">
        <v>0.35</v>
      </c>
      <c r="F691" s="843"/>
      <c r="G691" s="831"/>
    </row>
    <row r="692" spans="2:7">
      <c r="B692" s="832"/>
      <c r="C692" s="1952" t="s">
        <v>2072</v>
      </c>
      <c r="D692" s="1953"/>
      <c r="E692" s="846">
        <v>0.35</v>
      </c>
      <c r="F692" s="843"/>
      <c r="G692" s="831"/>
    </row>
    <row r="693" spans="2:7">
      <c r="B693" s="832"/>
      <c r="C693" s="1952" t="s">
        <v>2073</v>
      </c>
      <c r="D693" s="1953"/>
      <c r="E693" s="846">
        <v>0.35</v>
      </c>
      <c r="F693" s="843"/>
      <c r="G693" s="831"/>
    </row>
    <row r="694" spans="2:7">
      <c r="B694" s="832"/>
      <c r="C694" s="1952" t="s">
        <v>2074</v>
      </c>
      <c r="D694" s="1953"/>
      <c r="E694" s="846">
        <v>0.35</v>
      </c>
      <c r="F694" s="843"/>
      <c r="G694" s="831"/>
    </row>
    <row r="695" spans="2:7">
      <c r="B695" s="832"/>
      <c r="C695" s="1952" t="s">
        <v>2075</v>
      </c>
      <c r="D695" s="1953"/>
      <c r="E695" s="846">
        <v>0.35</v>
      </c>
      <c r="F695" s="843"/>
      <c r="G695" s="831"/>
    </row>
    <row r="696" spans="2:7">
      <c r="B696" s="832"/>
      <c r="C696" s="1952" t="s">
        <v>2076</v>
      </c>
      <c r="D696" s="1953"/>
      <c r="E696" s="846">
        <v>0.35</v>
      </c>
      <c r="F696" s="843"/>
      <c r="G696" s="831"/>
    </row>
    <row r="697" spans="2:7">
      <c r="B697" s="832"/>
      <c r="C697" s="1952" t="s">
        <v>2077</v>
      </c>
      <c r="D697" s="1953"/>
      <c r="E697" s="846">
        <v>0.35</v>
      </c>
      <c r="F697" s="843"/>
      <c r="G697" s="831"/>
    </row>
    <row r="698" spans="2:7">
      <c r="B698" s="832"/>
      <c r="C698" s="1952" t="s">
        <v>2078</v>
      </c>
      <c r="D698" s="1953"/>
      <c r="E698" s="846">
        <v>0.35</v>
      </c>
      <c r="F698" s="843"/>
      <c r="G698" s="831"/>
    </row>
    <row r="699" spans="2:7">
      <c r="B699" s="832"/>
      <c r="C699" s="1952" t="s">
        <v>2079</v>
      </c>
      <c r="D699" s="1953"/>
      <c r="E699" s="846">
        <v>0.35</v>
      </c>
      <c r="F699" s="843"/>
      <c r="G699" s="831"/>
    </row>
    <row r="700" spans="2:7">
      <c r="B700" s="832"/>
      <c r="C700" s="1952" t="s">
        <v>2080</v>
      </c>
      <c r="D700" s="1953"/>
      <c r="E700" s="846">
        <v>0.35</v>
      </c>
      <c r="F700" s="843"/>
      <c r="G700" s="831"/>
    </row>
    <row r="701" spans="2:7">
      <c r="B701" s="832"/>
      <c r="C701" s="1952" t="s">
        <v>2081</v>
      </c>
      <c r="D701" s="1953"/>
      <c r="E701" s="846">
        <v>0.35</v>
      </c>
      <c r="F701" s="843"/>
      <c r="G701" s="831"/>
    </row>
    <row r="702" spans="2:7">
      <c r="B702" s="832"/>
      <c r="C702" s="1952" t="s">
        <v>2082</v>
      </c>
      <c r="D702" s="1953"/>
      <c r="E702" s="846">
        <v>0.35</v>
      </c>
      <c r="F702" s="843"/>
      <c r="G702" s="831"/>
    </row>
    <row r="703" spans="2:7">
      <c r="B703" s="832"/>
      <c r="C703" s="1952" t="s">
        <v>838</v>
      </c>
      <c r="D703" s="1953"/>
      <c r="E703" s="846">
        <v>0.35</v>
      </c>
      <c r="F703" s="843"/>
      <c r="G703" s="831"/>
    </row>
    <row r="704" spans="2:7">
      <c r="B704" s="832"/>
      <c r="C704" s="1952" t="s">
        <v>2083</v>
      </c>
      <c r="D704" s="1953"/>
      <c r="E704" s="846">
        <v>0.35</v>
      </c>
      <c r="F704" s="843"/>
      <c r="G704" s="831"/>
    </row>
    <row r="705" spans="2:7">
      <c r="B705" s="832"/>
      <c r="C705" s="1952" t="s">
        <v>2084</v>
      </c>
      <c r="D705" s="1953"/>
      <c r="E705" s="846">
        <v>0.35</v>
      </c>
      <c r="F705" s="843"/>
      <c r="G705" s="831"/>
    </row>
    <row r="706" spans="2:7">
      <c r="B706" s="832"/>
      <c r="C706" s="1952" t="s">
        <v>2085</v>
      </c>
      <c r="D706" s="1953"/>
      <c r="E706" s="846">
        <v>0.35</v>
      </c>
      <c r="F706" s="843"/>
      <c r="G706" s="831"/>
    </row>
    <row r="707" spans="2:7">
      <c r="B707" s="832"/>
      <c r="C707" s="1952" t="s">
        <v>2086</v>
      </c>
      <c r="D707" s="1953"/>
      <c r="E707" s="846">
        <v>0.35</v>
      </c>
      <c r="F707" s="843"/>
      <c r="G707" s="831"/>
    </row>
    <row r="708" spans="2:7">
      <c r="B708" s="832"/>
      <c r="C708" s="1952" t="s">
        <v>2087</v>
      </c>
      <c r="D708" s="1953"/>
      <c r="E708" s="846">
        <v>0.35</v>
      </c>
      <c r="F708" s="843"/>
      <c r="G708" s="831"/>
    </row>
    <row r="709" spans="2:7">
      <c r="B709" s="832"/>
      <c r="C709" s="1952" t="s">
        <v>2088</v>
      </c>
      <c r="D709" s="1953"/>
      <c r="E709" s="846">
        <v>0.35</v>
      </c>
      <c r="F709" s="843"/>
      <c r="G709" s="831"/>
    </row>
    <row r="710" spans="2:7">
      <c r="B710" s="832"/>
      <c r="C710" s="1952" t="s">
        <v>2089</v>
      </c>
      <c r="D710" s="1953"/>
      <c r="E710" s="846">
        <v>0.35</v>
      </c>
      <c r="F710" s="843"/>
      <c r="G710" s="831"/>
    </row>
    <row r="711" spans="2:7">
      <c r="B711" s="832"/>
      <c r="C711" s="1952" t="s">
        <v>2090</v>
      </c>
      <c r="D711" s="1953"/>
      <c r="E711" s="846">
        <v>0.35</v>
      </c>
      <c r="F711" s="843"/>
      <c r="G711" s="831"/>
    </row>
    <row r="712" spans="2:7">
      <c r="B712" s="832"/>
      <c r="C712" s="1952" t="s">
        <v>2091</v>
      </c>
      <c r="D712" s="1953"/>
      <c r="E712" s="846">
        <v>0.35</v>
      </c>
      <c r="F712" s="843"/>
      <c r="G712" s="831"/>
    </row>
    <row r="713" spans="2:7">
      <c r="B713" s="832"/>
      <c r="C713" s="1952" t="s">
        <v>2092</v>
      </c>
      <c r="D713" s="1953"/>
      <c r="E713" s="846">
        <v>0.35</v>
      </c>
      <c r="F713" s="843"/>
      <c r="G713" s="831"/>
    </row>
    <row r="714" spans="2:7">
      <c r="B714" s="832"/>
      <c r="C714" s="1952" t="s">
        <v>2093</v>
      </c>
      <c r="D714" s="1953"/>
      <c r="E714" s="846">
        <v>0.35</v>
      </c>
      <c r="F714" s="843"/>
      <c r="G714" s="831"/>
    </row>
    <row r="715" spans="2:7">
      <c r="B715" s="832"/>
      <c r="C715" s="1952" t="s">
        <v>2094</v>
      </c>
      <c r="D715" s="1953"/>
      <c r="E715" s="846">
        <v>0.35</v>
      </c>
      <c r="F715" s="843"/>
      <c r="G715" s="831"/>
    </row>
    <row r="716" spans="2:7">
      <c r="B716" s="832"/>
      <c r="C716" s="1952" t="s">
        <v>2095</v>
      </c>
      <c r="D716" s="1953"/>
      <c r="E716" s="846">
        <v>0.35</v>
      </c>
      <c r="F716" s="843"/>
      <c r="G716" s="831"/>
    </row>
    <row r="717" spans="2:7">
      <c r="B717" s="832"/>
      <c r="C717" s="1952" t="s">
        <v>731</v>
      </c>
      <c r="D717" s="1953"/>
      <c r="E717" s="846">
        <v>0.35</v>
      </c>
      <c r="F717" s="843"/>
      <c r="G717" s="831"/>
    </row>
    <row r="718" spans="2:7">
      <c r="B718" s="832"/>
      <c r="C718" s="1952" t="s">
        <v>2096</v>
      </c>
      <c r="D718" s="1953"/>
      <c r="E718" s="846">
        <v>0.35</v>
      </c>
      <c r="F718" s="843"/>
      <c r="G718" s="831"/>
    </row>
    <row r="719" spans="2:7">
      <c r="B719" s="832"/>
      <c r="C719" s="1952" t="s">
        <v>2097</v>
      </c>
      <c r="D719" s="1953"/>
      <c r="E719" s="846">
        <v>0.35</v>
      </c>
      <c r="F719" s="843"/>
      <c r="G719" s="831"/>
    </row>
    <row r="720" spans="2:7">
      <c r="B720" s="832"/>
      <c r="C720" s="1952" t="s">
        <v>2098</v>
      </c>
      <c r="D720" s="1953"/>
      <c r="E720" s="846">
        <v>0.35</v>
      </c>
      <c r="F720" s="843"/>
      <c r="G720" s="831"/>
    </row>
    <row r="721" spans="2:7">
      <c r="B721" s="832"/>
      <c r="C721" s="1952" t="s">
        <v>735</v>
      </c>
      <c r="D721" s="1953"/>
      <c r="E721" s="846">
        <v>0.35</v>
      </c>
      <c r="F721" s="843"/>
      <c r="G721" s="831"/>
    </row>
    <row r="722" spans="2:7">
      <c r="B722" s="832"/>
      <c r="C722" s="1952" t="s">
        <v>2099</v>
      </c>
      <c r="D722" s="1953"/>
      <c r="E722" s="846">
        <v>0.35</v>
      </c>
      <c r="F722" s="843"/>
      <c r="G722" s="831"/>
    </row>
    <row r="723" spans="2:7">
      <c r="B723" s="832"/>
      <c r="C723" s="1952" t="s">
        <v>2100</v>
      </c>
      <c r="D723" s="1953"/>
      <c r="E723" s="846">
        <v>0.35</v>
      </c>
      <c r="F723" s="843"/>
      <c r="G723" s="831"/>
    </row>
    <row r="724" spans="2:7">
      <c r="B724" s="832"/>
      <c r="C724" s="1952" t="s">
        <v>2101</v>
      </c>
      <c r="D724" s="1953"/>
      <c r="E724" s="846">
        <v>0.35</v>
      </c>
      <c r="F724" s="843"/>
      <c r="G724" s="831"/>
    </row>
    <row r="725" spans="2:7">
      <c r="B725" s="832"/>
      <c r="C725" s="1952" t="s">
        <v>2102</v>
      </c>
      <c r="D725" s="1953"/>
      <c r="E725" s="846">
        <v>0.35</v>
      </c>
      <c r="F725" s="843"/>
      <c r="G725" s="831"/>
    </row>
    <row r="726" spans="2:7">
      <c r="B726" s="832"/>
      <c r="C726" s="1952" t="s">
        <v>2103</v>
      </c>
      <c r="D726" s="1953"/>
      <c r="E726" s="846">
        <v>0.35</v>
      </c>
      <c r="F726" s="843"/>
      <c r="G726" s="831"/>
    </row>
    <row r="727" spans="2:7">
      <c r="B727" s="832"/>
      <c r="C727" s="1952" t="s">
        <v>2104</v>
      </c>
      <c r="D727" s="1953"/>
      <c r="E727" s="846">
        <v>0.35</v>
      </c>
      <c r="F727" s="843"/>
      <c r="G727" s="831"/>
    </row>
    <row r="728" spans="2:7">
      <c r="B728" s="832"/>
      <c r="C728" s="1952" t="s">
        <v>2105</v>
      </c>
      <c r="D728" s="1953"/>
      <c r="E728" s="846">
        <v>0.35</v>
      </c>
      <c r="F728" s="843"/>
      <c r="G728" s="831"/>
    </row>
    <row r="729" spans="2:7">
      <c r="B729" s="832"/>
      <c r="C729" s="1952" t="s">
        <v>2106</v>
      </c>
      <c r="D729" s="1953"/>
      <c r="E729" s="846">
        <v>0.35</v>
      </c>
      <c r="F729" s="843"/>
      <c r="G729" s="831"/>
    </row>
    <row r="730" spans="2:7">
      <c r="B730" s="832"/>
      <c r="C730" s="1952" t="s">
        <v>2107</v>
      </c>
      <c r="D730" s="1953"/>
      <c r="E730" s="846">
        <v>0.35</v>
      </c>
      <c r="F730" s="843"/>
      <c r="G730" s="831"/>
    </row>
    <row r="731" spans="2:7">
      <c r="B731" s="832"/>
      <c r="C731" s="1952" t="s">
        <v>2108</v>
      </c>
      <c r="D731" s="1953"/>
      <c r="E731" s="846">
        <v>0.35</v>
      </c>
      <c r="F731" s="843"/>
      <c r="G731" s="831"/>
    </row>
    <row r="732" spans="2:7">
      <c r="B732" s="832"/>
      <c r="C732" s="1952" t="s">
        <v>2109</v>
      </c>
      <c r="D732" s="1953"/>
      <c r="E732" s="846">
        <v>0.35</v>
      </c>
      <c r="F732" s="843"/>
      <c r="G732" s="831"/>
    </row>
    <row r="733" spans="2:7">
      <c r="B733" s="832"/>
      <c r="C733" s="1952" t="s">
        <v>2110</v>
      </c>
      <c r="D733" s="1953"/>
      <c r="E733" s="846">
        <v>0.35</v>
      </c>
      <c r="F733" s="843"/>
      <c r="G733" s="831"/>
    </row>
    <row r="734" spans="2:7">
      <c r="B734" s="832"/>
      <c r="C734" s="1952" t="s">
        <v>2111</v>
      </c>
      <c r="D734" s="1953"/>
      <c r="E734" s="846">
        <v>0.35</v>
      </c>
      <c r="F734" s="843"/>
      <c r="G734" s="831"/>
    </row>
    <row r="735" spans="2:7">
      <c r="B735" s="832"/>
      <c r="C735" s="1952" t="s">
        <v>2112</v>
      </c>
      <c r="D735" s="1953"/>
      <c r="E735" s="846">
        <v>0.35</v>
      </c>
      <c r="F735" s="843"/>
      <c r="G735" s="831"/>
    </row>
    <row r="736" spans="2:7">
      <c r="B736" s="832"/>
      <c r="C736" s="1952" t="s">
        <v>2113</v>
      </c>
      <c r="D736" s="1953"/>
      <c r="E736" s="846">
        <v>0.35</v>
      </c>
      <c r="F736" s="843"/>
      <c r="G736" s="831"/>
    </row>
    <row r="737" spans="2:7">
      <c r="B737" s="832"/>
      <c r="C737" s="1952" t="s">
        <v>2114</v>
      </c>
      <c r="D737" s="1953"/>
      <c r="E737" s="846">
        <v>0.35</v>
      </c>
      <c r="F737" s="843"/>
      <c r="G737" s="831"/>
    </row>
    <row r="738" spans="2:7">
      <c r="B738" s="832"/>
      <c r="C738" s="1952" t="s">
        <v>805</v>
      </c>
      <c r="D738" s="1953"/>
      <c r="E738" s="846">
        <v>0.35</v>
      </c>
      <c r="F738" s="843"/>
      <c r="G738" s="831"/>
    </row>
    <row r="739" spans="2:7">
      <c r="B739" s="832"/>
      <c r="C739" s="1952" t="s">
        <v>2115</v>
      </c>
      <c r="D739" s="1953"/>
      <c r="E739" s="846">
        <v>0.35</v>
      </c>
      <c r="F739" s="843"/>
      <c r="G739" s="831"/>
    </row>
    <row r="740" spans="2:7">
      <c r="B740" s="832"/>
      <c r="C740" s="1952" t="s">
        <v>806</v>
      </c>
      <c r="D740" s="1953"/>
      <c r="E740" s="846">
        <v>0.35</v>
      </c>
      <c r="F740" s="843"/>
      <c r="G740" s="831"/>
    </row>
    <row r="741" spans="2:7">
      <c r="B741" s="832"/>
      <c r="C741" s="1952" t="s">
        <v>2116</v>
      </c>
      <c r="D741" s="1953"/>
      <c r="E741" s="846">
        <v>0.35</v>
      </c>
      <c r="F741" s="843"/>
      <c r="G741" s="831"/>
    </row>
    <row r="742" spans="2:7">
      <c r="B742" s="832"/>
      <c r="C742" s="1952" t="s">
        <v>2117</v>
      </c>
      <c r="D742" s="1953"/>
      <c r="E742" s="846">
        <v>0.35</v>
      </c>
      <c r="F742" s="843"/>
      <c r="G742" s="831"/>
    </row>
    <row r="743" spans="2:7">
      <c r="B743" s="832"/>
      <c r="C743" s="1952" t="s">
        <v>2118</v>
      </c>
      <c r="D743" s="1953"/>
      <c r="E743" s="846">
        <v>0.35</v>
      </c>
      <c r="F743" s="843"/>
      <c r="G743" s="831"/>
    </row>
    <row r="744" spans="2:7">
      <c r="B744" s="832"/>
      <c r="C744" s="1952" t="s">
        <v>2119</v>
      </c>
      <c r="D744" s="1953"/>
      <c r="E744" s="846">
        <v>0.35</v>
      </c>
      <c r="F744" s="843"/>
      <c r="G744" s="831"/>
    </row>
    <row r="745" spans="2:7">
      <c r="B745" s="832"/>
      <c r="C745" s="1952" t="s">
        <v>2120</v>
      </c>
      <c r="D745" s="1953"/>
      <c r="E745" s="846">
        <v>0.35</v>
      </c>
      <c r="F745" s="843"/>
      <c r="G745" s="831"/>
    </row>
    <row r="746" spans="2:7">
      <c r="B746" s="832"/>
      <c r="C746" s="1952" t="s">
        <v>2121</v>
      </c>
      <c r="D746" s="1953"/>
      <c r="E746" s="846">
        <v>0.35</v>
      </c>
      <c r="F746" s="843"/>
      <c r="G746" s="831"/>
    </row>
    <row r="747" spans="2:7">
      <c r="B747" s="832"/>
      <c r="C747" s="1952" t="s">
        <v>2122</v>
      </c>
      <c r="D747" s="1953"/>
      <c r="E747" s="846">
        <v>0.35</v>
      </c>
      <c r="F747" s="843"/>
      <c r="G747" s="831"/>
    </row>
    <row r="748" spans="2:7">
      <c r="B748" s="832"/>
      <c r="C748" s="1952" t="s">
        <v>816</v>
      </c>
      <c r="D748" s="1953"/>
      <c r="E748" s="846">
        <v>0.35</v>
      </c>
      <c r="F748" s="843"/>
      <c r="G748" s="831"/>
    </row>
    <row r="749" spans="2:7">
      <c r="B749" s="832"/>
      <c r="C749" s="1952" t="s">
        <v>2123</v>
      </c>
      <c r="D749" s="1953"/>
      <c r="E749" s="846">
        <v>0.35</v>
      </c>
      <c r="F749" s="843"/>
      <c r="G749" s="831"/>
    </row>
    <row r="750" spans="2:7">
      <c r="B750" s="832"/>
      <c r="C750" s="1952" t="s">
        <v>2124</v>
      </c>
      <c r="D750" s="1953"/>
      <c r="E750" s="846">
        <v>0.35</v>
      </c>
      <c r="F750" s="843"/>
      <c r="G750" s="831"/>
    </row>
    <row r="751" spans="2:7">
      <c r="B751" s="832"/>
      <c r="C751" s="1952" t="s">
        <v>2125</v>
      </c>
      <c r="D751" s="1953"/>
      <c r="E751" s="846">
        <v>0.35</v>
      </c>
      <c r="F751" s="843"/>
      <c r="G751" s="831"/>
    </row>
    <row r="752" spans="2:7">
      <c r="B752" s="832"/>
      <c r="C752" s="1952" t="s">
        <v>820</v>
      </c>
      <c r="D752" s="1953"/>
      <c r="E752" s="846">
        <v>0.35</v>
      </c>
      <c r="F752" s="843"/>
      <c r="G752" s="831"/>
    </row>
    <row r="753" spans="2:7">
      <c r="B753" s="832"/>
      <c r="C753" s="1952" t="s">
        <v>2126</v>
      </c>
      <c r="D753" s="1953"/>
      <c r="E753" s="846">
        <v>0.35</v>
      </c>
      <c r="F753" s="843"/>
      <c r="G753" s="831"/>
    </row>
    <row r="754" spans="2:7">
      <c r="B754" s="832"/>
      <c r="C754" s="1952" t="s">
        <v>827</v>
      </c>
      <c r="D754" s="1953"/>
      <c r="E754" s="846">
        <v>0.35</v>
      </c>
      <c r="F754" s="843"/>
      <c r="G754" s="831"/>
    </row>
    <row r="755" spans="2:7">
      <c r="B755" s="832"/>
      <c r="C755" s="1952" t="s">
        <v>2127</v>
      </c>
      <c r="D755" s="1953"/>
      <c r="E755" s="846">
        <v>0.35</v>
      </c>
      <c r="F755" s="843"/>
      <c r="G755" s="831"/>
    </row>
    <row r="756" spans="2:7">
      <c r="B756" s="832"/>
      <c r="C756" s="1952" t="s">
        <v>2128</v>
      </c>
      <c r="D756" s="1953"/>
      <c r="E756" s="846">
        <v>0.35</v>
      </c>
      <c r="F756" s="843"/>
      <c r="G756" s="831"/>
    </row>
    <row r="757" spans="2:7">
      <c r="B757" s="832"/>
      <c r="C757" s="1952" t="s">
        <v>2129</v>
      </c>
      <c r="D757" s="1953"/>
      <c r="E757" s="846">
        <v>0.35</v>
      </c>
      <c r="F757" s="843"/>
      <c r="G757" s="831"/>
    </row>
    <row r="758" spans="2:7">
      <c r="B758" s="832"/>
      <c r="C758" s="1952" t="s">
        <v>2130</v>
      </c>
      <c r="D758" s="1953"/>
      <c r="E758" s="846">
        <v>0.35</v>
      </c>
      <c r="F758" s="843"/>
      <c r="G758" s="831"/>
    </row>
    <row r="759" spans="2:7">
      <c r="B759" s="832"/>
      <c r="C759" s="1952" t="s">
        <v>337</v>
      </c>
      <c r="D759" s="1953"/>
      <c r="E759" s="846">
        <v>0.35</v>
      </c>
      <c r="F759" s="843"/>
      <c r="G759" s="831"/>
    </row>
    <row r="760" spans="2:7">
      <c r="B760" s="832"/>
      <c r="C760" s="1952" t="s">
        <v>338</v>
      </c>
      <c r="D760" s="1953"/>
      <c r="E760" s="846">
        <v>0.35</v>
      </c>
      <c r="F760" s="843"/>
      <c r="G760" s="831"/>
    </row>
    <row r="761" spans="2:7">
      <c r="B761" s="832"/>
      <c r="C761" s="1952" t="s">
        <v>2131</v>
      </c>
      <c r="D761" s="1953"/>
      <c r="E761" s="846">
        <v>0.35</v>
      </c>
      <c r="F761" s="843"/>
      <c r="G761" s="831"/>
    </row>
    <row r="762" spans="2:7">
      <c r="B762" s="832"/>
      <c r="C762" s="1952" t="s">
        <v>2132</v>
      </c>
      <c r="D762" s="1953"/>
      <c r="E762" s="846">
        <v>0.35</v>
      </c>
      <c r="F762" s="843"/>
      <c r="G762" s="831"/>
    </row>
    <row r="763" spans="2:7">
      <c r="B763" s="832"/>
      <c r="C763" s="1952" t="s">
        <v>2133</v>
      </c>
      <c r="D763" s="1953"/>
      <c r="E763" s="846">
        <v>0.35</v>
      </c>
      <c r="F763" s="843"/>
      <c r="G763" s="831"/>
    </row>
    <row r="764" spans="2:7">
      <c r="B764" s="832"/>
      <c r="C764" s="1952" t="s">
        <v>2134</v>
      </c>
      <c r="D764" s="1953"/>
      <c r="E764" s="846">
        <v>0.35</v>
      </c>
      <c r="F764" s="843"/>
      <c r="G764" s="831"/>
    </row>
    <row r="765" spans="2:7">
      <c r="B765" s="832"/>
      <c r="C765" s="1952" t="s">
        <v>2135</v>
      </c>
      <c r="D765" s="1953"/>
      <c r="E765" s="846">
        <v>0.35</v>
      </c>
      <c r="F765" s="843"/>
      <c r="G765" s="831"/>
    </row>
    <row r="766" spans="2:7">
      <c r="B766" s="832"/>
      <c r="C766" s="1952" t="s">
        <v>2136</v>
      </c>
      <c r="D766" s="1953"/>
      <c r="E766" s="846">
        <v>0.35</v>
      </c>
      <c r="F766" s="843"/>
      <c r="G766" s="831"/>
    </row>
    <row r="767" spans="2:7">
      <c r="B767" s="832"/>
      <c r="C767" s="1952" t="s">
        <v>2137</v>
      </c>
      <c r="D767" s="1953"/>
      <c r="E767" s="846">
        <v>0.35</v>
      </c>
      <c r="F767" s="843"/>
      <c r="G767" s="831"/>
    </row>
    <row r="768" spans="2:7">
      <c r="B768" s="832"/>
      <c r="C768" s="1952" t="s">
        <v>2138</v>
      </c>
      <c r="D768" s="1953"/>
      <c r="E768" s="846">
        <v>0.35</v>
      </c>
      <c r="F768" s="843"/>
      <c r="G768" s="831"/>
    </row>
    <row r="769" spans="2:7">
      <c r="B769" s="832"/>
      <c r="C769" s="1952" t="s">
        <v>2139</v>
      </c>
      <c r="D769" s="1953"/>
      <c r="E769" s="846">
        <v>0.35</v>
      </c>
      <c r="F769" s="843"/>
      <c r="G769" s="831"/>
    </row>
    <row r="770" spans="2:7">
      <c r="B770" s="832"/>
      <c r="C770" s="1952" t="s">
        <v>2140</v>
      </c>
      <c r="D770" s="1953"/>
      <c r="E770" s="846">
        <v>0.35</v>
      </c>
      <c r="F770" s="843"/>
      <c r="G770" s="831"/>
    </row>
    <row r="771" spans="2:7">
      <c r="B771" s="832"/>
      <c r="C771" s="1952" t="s">
        <v>2141</v>
      </c>
      <c r="D771" s="1953"/>
      <c r="E771" s="846">
        <v>0.35</v>
      </c>
      <c r="F771" s="843"/>
      <c r="G771" s="831"/>
    </row>
    <row r="772" spans="2:7">
      <c r="B772" s="832"/>
      <c r="C772" s="1952" t="s">
        <v>2142</v>
      </c>
      <c r="D772" s="1953"/>
      <c r="E772" s="846">
        <v>0.35</v>
      </c>
      <c r="F772" s="843"/>
      <c r="G772" s="831"/>
    </row>
    <row r="773" spans="2:7">
      <c r="B773" s="832"/>
      <c r="C773" s="1952" t="s">
        <v>2143</v>
      </c>
      <c r="D773" s="1953"/>
      <c r="E773" s="846">
        <v>0.35</v>
      </c>
      <c r="F773" s="843"/>
      <c r="G773" s="831"/>
    </row>
    <row r="774" spans="2:7">
      <c r="B774" s="832"/>
      <c r="C774" s="1952" t="s">
        <v>2144</v>
      </c>
      <c r="D774" s="1953"/>
      <c r="E774" s="846">
        <v>0.35</v>
      </c>
      <c r="F774" s="843"/>
      <c r="G774" s="831"/>
    </row>
    <row r="775" spans="2:7">
      <c r="B775" s="832"/>
      <c r="C775" s="1952" t="s">
        <v>2145</v>
      </c>
      <c r="D775" s="1953"/>
      <c r="E775" s="846">
        <v>0.35</v>
      </c>
      <c r="F775" s="843"/>
      <c r="G775" s="831"/>
    </row>
    <row r="776" spans="2:7">
      <c r="B776" s="832"/>
      <c r="C776" s="1952" t="s">
        <v>2146</v>
      </c>
      <c r="D776" s="1953"/>
      <c r="E776" s="846">
        <v>0.35</v>
      </c>
      <c r="F776" s="843"/>
      <c r="G776" s="831"/>
    </row>
    <row r="777" spans="2:7">
      <c r="B777" s="832"/>
      <c r="C777" s="1952" t="s">
        <v>2147</v>
      </c>
      <c r="D777" s="1953"/>
      <c r="E777" s="846">
        <v>0.35</v>
      </c>
      <c r="F777" s="843"/>
      <c r="G777" s="831"/>
    </row>
    <row r="778" spans="2:7">
      <c r="B778" s="832"/>
      <c r="C778" s="1952" t="s">
        <v>2148</v>
      </c>
      <c r="D778" s="1953"/>
      <c r="E778" s="846">
        <v>0.35</v>
      </c>
      <c r="F778" s="843"/>
      <c r="G778" s="831"/>
    </row>
    <row r="779" spans="2:7">
      <c r="B779" s="832"/>
      <c r="C779" s="1952" t="s">
        <v>2149</v>
      </c>
      <c r="D779" s="1953"/>
      <c r="E779" s="846">
        <v>0.35</v>
      </c>
      <c r="F779" s="843"/>
      <c r="G779" s="831"/>
    </row>
    <row r="780" spans="2:7">
      <c r="B780" s="832"/>
      <c r="C780" s="1952" t="s">
        <v>2150</v>
      </c>
      <c r="D780" s="1953"/>
      <c r="E780" s="846">
        <v>0.35</v>
      </c>
      <c r="F780" s="843"/>
      <c r="G780" s="831"/>
    </row>
    <row r="781" spans="2:7">
      <c r="B781" s="832"/>
      <c r="C781" s="1952" t="s">
        <v>2151</v>
      </c>
      <c r="D781" s="1953"/>
      <c r="E781" s="846">
        <v>0.35</v>
      </c>
      <c r="F781" s="843"/>
      <c r="G781" s="831"/>
    </row>
    <row r="782" spans="2:7">
      <c r="B782" s="832"/>
      <c r="C782" s="1952" t="s">
        <v>2152</v>
      </c>
      <c r="D782" s="1953"/>
      <c r="E782" s="846">
        <v>0.35</v>
      </c>
      <c r="F782" s="843"/>
      <c r="G782" s="831"/>
    </row>
    <row r="783" spans="2:7">
      <c r="B783" s="832"/>
      <c r="C783" s="1952" t="s">
        <v>2153</v>
      </c>
      <c r="D783" s="1953"/>
      <c r="E783" s="846">
        <v>0.35</v>
      </c>
      <c r="F783" s="843"/>
      <c r="G783" s="831"/>
    </row>
    <row r="784" spans="2:7">
      <c r="B784" s="832"/>
      <c r="C784" s="1952" t="s">
        <v>2154</v>
      </c>
      <c r="D784" s="1953"/>
      <c r="E784" s="846">
        <v>0.35</v>
      </c>
      <c r="F784" s="843"/>
      <c r="G784" s="831"/>
    </row>
    <row r="785" spans="2:7">
      <c r="B785" s="832"/>
      <c r="C785" s="1952" t="s">
        <v>2155</v>
      </c>
      <c r="D785" s="1953"/>
      <c r="E785" s="846">
        <v>0.35</v>
      </c>
      <c r="F785" s="843"/>
      <c r="G785" s="831"/>
    </row>
    <row r="786" spans="2:7">
      <c r="B786" s="832"/>
      <c r="C786" s="1952" t="s">
        <v>2156</v>
      </c>
      <c r="D786" s="1953"/>
      <c r="E786" s="846">
        <v>0.35</v>
      </c>
      <c r="F786" s="843"/>
      <c r="G786" s="831"/>
    </row>
    <row r="787" spans="2:7">
      <c r="B787" s="832"/>
      <c r="C787" s="1952" t="s">
        <v>2157</v>
      </c>
      <c r="D787" s="1953"/>
      <c r="E787" s="846">
        <v>0.35</v>
      </c>
      <c r="F787" s="843"/>
      <c r="G787" s="831"/>
    </row>
    <row r="788" spans="2:7">
      <c r="B788" s="832"/>
      <c r="C788" s="1952" t="s">
        <v>2158</v>
      </c>
      <c r="D788" s="1953"/>
      <c r="E788" s="846">
        <v>0.35</v>
      </c>
      <c r="F788" s="843"/>
      <c r="G788" s="831"/>
    </row>
    <row r="789" spans="2:7">
      <c r="B789" s="832"/>
      <c r="C789" s="1952" t="s">
        <v>2159</v>
      </c>
      <c r="D789" s="1953"/>
      <c r="E789" s="846">
        <v>0.35</v>
      </c>
      <c r="F789" s="843"/>
      <c r="G789" s="831"/>
    </row>
    <row r="790" spans="2:7">
      <c r="B790" s="832"/>
      <c r="C790" s="1952" t="s">
        <v>2160</v>
      </c>
      <c r="D790" s="1953"/>
      <c r="E790" s="846">
        <v>0.35</v>
      </c>
      <c r="F790" s="843"/>
      <c r="G790" s="831"/>
    </row>
    <row r="791" spans="2:7">
      <c r="B791" s="832"/>
      <c r="C791" s="1952" t="s">
        <v>2161</v>
      </c>
      <c r="D791" s="1953"/>
      <c r="E791" s="846">
        <v>0.35</v>
      </c>
      <c r="F791" s="843"/>
      <c r="G791" s="831"/>
    </row>
    <row r="792" spans="2:7">
      <c r="B792" s="832"/>
      <c r="C792" s="1952" t="s">
        <v>988</v>
      </c>
      <c r="D792" s="1953"/>
      <c r="E792" s="846">
        <v>0.35</v>
      </c>
      <c r="F792" s="843"/>
      <c r="G792" s="831"/>
    </row>
    <row r="793" spans="2:7">
      <c r="B793" s="832"/>
      <c r="C793" s="1952" t="s">
        <v>2162</v>
      </c>
      <c r="D793" s="1953"/>
      <c r="E793" s="846">
        <v>0.35</v>
      </c>
      <c r="F793" s="843"/>
      <c r="G793" s="831"/>
    </row>
    <row r="794" spans="2:7">
      <c r="B794" s="832"/>
      <c r="C794" s="1952" t="s">
        <v>2163</v>
      </c>
      <c r="D794" s="1953"/>
      <c r="E794" s="846">
        <v>0.35</v>
      </c>
      <c r="F794" s="843"/>
      <c r="G794" s="831"/>
    </row>
    <row r="795" spans="2:7">
      <c r="B795" s="832"/>
      <c r="C795" s="1952" t="s">
        <v>2164</v>
      </c>
      <c r="D795" s="1953"/>
      <c r="E795" s="846">
        <v>0.35</v>
      </c>
      <c r="F795" s="843"/>
      <c r="G795" s="831"/>
    </row>
    <row r="796" spans="2:7">
      <c r="B796" s="832"/>
      <c r="C796" s="1952" t="s">
        <v>2165</v>
      </c>
      <c r="D796" s="1953"/>
      <c r="E796" s="846">
        <v>0.35</v>
      </c>
      <c r="F796" s="843"/>
      <c r="G796" s="831"/>
    </row>
    <row r="797" spans="2:7">
      <c r="B797" s="832"/>
      <c r="C797" s="1952" t="s">
        <v>2166</v>
      </c>
      <c r="D797" s="1953"/>
      <c r="E797" s="846">
        <v>0.35</v>
      </c>
      <c r="F797" s="843"/>
      <c r="G797" s="831"/>
    </row>
    <row r="798" spans="2:7">
      <c r="B798" s="832"/>
      <c r="C798" s="1952" t="s">
        <v>2167</v>
      </c>
      <c r="D798" s="1953"/>
      <c r="E798" s="846">
        <v>0.35</v>
      </c>
      <c r="F798" s="843"/>
      <c r="G798" s="831"/>
    </row>
    <row r="799" spans="2:7">
      <c r="B799" s="832"/>
      <c r="C799" s="1952" t="s">
        <v>2168</v>
      </c>
      <c r="D799" s="1953"/>
      <c r="E799" s="846">
        <v>0.35</v>
      </c>
      <c r="F799" s="843"/>
      <c r="G799" s="831"/>
    </row>
    <row r="800" spans="2:7">
      <c r="B800" s="832"/>
      <c r="C800" s="1952" t="s">
        <v>2169</v>
      </c>
      <c r="D800" s="1953"/>
      <c r="E800" s="846">
        <v>0.35</v>
      </c>
      <c r="F800" s="843"/>
      <c r="G800" s="831"/>
    </row>
    <row r="801" spans="2:7">
      <c r="B801" s="832"/>
      <c r="C801" s="1952" t="s">
        <v>2170</v>
      </c>
      <c r="D801" s="1953"/>
      <c r="E801" s="846">
        <v>0.35</v>
      </c>
      <c r="F801" s="843"/>
      <c r="G801" s="831"/>
    </row>
    <row r="802" spans="2:7">
      <c r="B802" s="832"/>
      <c r="C802" s="1952" t="s">
        <v>2171</v>
      </c>
      <c r="D802" s="1953"/>
      <c r="E802" s="846">
        <v>0.35</v>
      </c>
      <c r="F802" s="843"/>
      <c r="G802" s="831"/>
    </row>
    <row r="803" spans="2:7">
      <c r="B803" s="832"/>
      <c r="C803" s="1952" t="s">
        <v>2172</v>
      </c>
      <c r="D803" s="1953"/>
      <c r="E803" s="846">
        <v>0.35</v>
      </c>
      <c r="F803" s="843"/>
      <c r="G803" s="831"/>
    </row>
    <row r="804" spans="2:7">
      <c r="B804" s="832"/>
      <c r="C804" s="1952" t="s">
        <v>2173</v>
      </c>
      <c r="D804" s="1953"/>
      <c r="E804" s="846">
        <v>0.35</v>
      </c>
      <c r="F804" s="843"/>
      <c r="G804" s="831"/>
    </row>
    <row r="805" spans="2:7">
      <c r="B805" s="832"/>
      <c r="C805" s="1952" t="s">
        <v>2174</v>
      </c>
      <c r="D805" s="1953"/>
      <c r="E805" s="846">
        <v>0.35</v>
      </c>
      <c r="F805" s="843"/>
      <c r="G805" s="831"/>
    </row>
    <row r="806" spans="2:7">
      <c r="B806" s="832"/>
      <c r="C806" s="1952" t="s">
        <v>2175</v>
      </c>
      <c r="D806" s="1953"/>
      <c r="E806" s="846">
        <v>0.35</v>
      </c>
      <c r="F806" s="843"/>
      <c r="G806" s="831"/>
    </row>
    <row r="807" spans="2:7">
      <c r="B807" s="832"/>
      <c r="C807" s="1952" t="s">
        <v>2176</v>
      </c>
      <c r="D807" s="1953"/>
      <c r="E807" s="846">
        <v>0.35</v>
      </c>
      <c r="F807" s="843"/>
      <c r="G807" s="831"/>
    </row>
    <row r="808" spans="2:7">
      <c r="B808" s="832"/>
      <c r="C808" s="1952" t="s">
        <v>2177</v>
      </c>
      <c r="D808" s="1953"/>
      <c r="E808" s="846">
        <v>0.35</v>
      </c>
      <c r="F808" s="843"/>
      <c r="G808" s="831"/>
    </row>
    <row r="809" spans="2:7">
      <c r="B809" s="832"/>
      <c r="C809" s="1952" t="s">
        <v>2178</v>
      </c>
      <c r="D809" s="1953"/>
      <c r="E809" s="846">
        <v>0.35</v>
      </c>
      <c r="F809" s="843"/>
      <c r="G809" s="831"/>
    </row>
    <row r="810" spans="2:7">
      <c r="B810" s="832"/>
      <c r="C810" s="1952" t="s">
        <v>2179</v>
      </c>
      <c r="D810" s="1953"/>
      <c r="E810" s="846">
        <v>0.35</v>
      </c>
      <c r="F810" s="843"/>
      <c r="G810" s="831"/>
    </row>
    <row r="811" spans="2:7">
      <c r="B811" s="832"/>
      <c r="C811" s="1952" t="s">
        <v>2180</v>
      </c>
      <c r="D811" s="1953"/>
      <c r="E811" s="846">
        <v>0.35</v>
      </c>
      <c r="F811" s="843"/>
      <c r="G811" s="831"/>
    </row>
    <row r="812" spans="2:7">
      <c r="B812" s="832"/>
      <c r="C812" s="1952" t="s">
        <v>2181</v>
      </c>
      <c r="D812" s="1953"/>
      <c r="E812" s="846">
        <v>0.35</v>
      </c>
      <c r="F812" s="843"/>
      <c r="G812" s="831"/>
    </row>
    <row r="813" spans="2:7">
      <c r="B813" s="832"/>
      <c r="C813" s="1952" t="s">
        <v>2182</v>
      </c>
      <c r="D813" s="1953"/>
      <c r="E813" s="846">
        <v>0.45</v>
      </c>
      <c r="F813" s="843"/>
      <c r="G813" s="831"/>
    </row>
    <row r="814" spans="2:7">
      <c r="B814" s="832"/>
      <c r="C814" s="1952" t="s">
        <v>2183</v>
      </c>
      <c r="D814" s="1953"/>
      <c r="E814" s="846">
        <v>0.45</v>
      </c>
      <c r="F814" s="843"/>
      <c r="G814" s="831"/>
    </row>
    <row r="815" spans="2:7">
      <c r="B815" s="832"/>
      <c r="C815" s="1952" t="s">
        <v>2184</v>
      </c>
      <c r="D815" s="1953"/>
      <c r="E815" s="846">
        <v>0.45</v>
      </c>
      <c r="F815" s="843"/>
      <c r="G815" s="831"/>
    </row>
    <row r="816" spans="2:7">
      <c r="B816" s="832"/>
      <c r="C816" s="1952" t="s">
        <v>2185</v>
      </c>
      <c r="D816" s="1953"/>
      <c r="E816" s="846">
        <v>0.45</v>
      </c>
      <c r="F816" s="843"/>
      <c r="G816" s="831"/>
    </row>
    <row r="817" spans="2:7">
      <c r="B817" s="832"/>
      <c r="C817" s="1952" t="s">
        <v>2186</v>
      </c>
      <c r="D817" s="1953"/>
      <c r="E817" s="846">
        <v>0.45</v>
      </c>
      <c r="F817" s="843"/>
      <c r="G817" s="831"/>
    </row>
    <row r="818" spans="2:7" ht="12.75" customHeight="1">
      <c r="B818" s="832"/>
      <c r="C818" s="1952" t="s">
        <v>2187</v>
      </c>
      <c r="D818" s="1953"/>
      <c r="E818" s="846">
        <v>0.45</v>
      </c>
      <c r="F818" s="843"/>
      <c r="G818" s="831"/>
    </row>
    <row r="819" spans="2:7">
      <c r="B819" s="832"/>
      <c r="C819" s="1952" t="s">
        <v>593</v>
      </c>
      <c r="D819" s="1953"/>
      <c r="E819" s="846">
        <v>0.45</v>
      </c>
      <c r="F819" s="843"/>
      <c r="G819" s="831"/>
    </row>
    <row r="820" spans="2:7">
      <c r="B820" s="832"/>
      <c r="C820" s="1952" t="s">
        <v>2188</v>
      </c>
      <c r="D820" s="1953"/>
      <c r="E820" s="846">
        <v>0.45</v>
      </c>
      <c r="F820" s="843"/>
      <c r="G820" s="831"/>
    </row>
    <row r="821" spans="2:7">
      <c r="B821" s="832"/>
      <c r="C821" s="1952" t="s">
        <v>2189</v>
      </c>
      <c r="D821" s="1953"/>
      <c r="E821" s="846">
        <v>0.45</v>
      </c>
      <c r="F821" s="843"/>
      <c r="G821" s="831"/>
    </row>
    <row r="822" spans="2:7">
      <c r="B822" s="832"/>
      <c r="C822" s="1952" t="s">
        <v>2190</v>
      </c>
      <c r="D822" s="1953"/>
      <c r="E822" s="846">
        <v>0.45</v>
      </c>
      <c r="F822" s="843"/>
      <c r="G822" s="831"/>
    </row>
    <row r="823" spans="2:7">
      <c r="B823" s="832"/>
      <c r="C823" s="1952" t="s">
        <v>2191</v>
      </c>
      <c r="D823" s="1953"/>
      <c r="E823" s="846">
        <v>0.45</v>
      </c>
      <c r="F823" s="843"/>
      <c r="G823" s="831"/>
    </row>
    <row r="824" spans="2:7">
      <c r="B824" s="832"/>
      <c r="C824" s="1952" t="s">
        <v>2192</v>
      </c>
      <c r="D824" s="1953"/>
      <c r="E824" s="846">
        <v>0.45</v>
      </c>
      <c r="F824" s="843"/>
      <c r="G824" s="831"/>
    </row>
    <row r="825" spans="2:7" ht="12.75" customHeight="1">
      <c r="B825" s="832"/>
      <c r="C825" s="1952" t="s">
        <v>2193</v>
      </c>
      <c r="D825" s="1953"/>
      <c r="E825" s="846">
        <v>0.45</v>
      </c>
      <c r="F825" s="843"/>
      <c r="G825" s="831"/>
    </row>
    <row r="826" spans="2:7">
      <c r="B826" s="832"/>
      <c r="C826" s="1952" t="s">
        <v>2194</v>
      </c>
      <c r="D826" s="1953"/>
      <c r="E826" s="846">
        <v>0.45</v>
      </c>
      <c r="F826" s="843"/>
      <c r="G826" s="831"/>
    </row>
    <row r="827" spans="2:7">
      <c r="B827" s="832"/>
      <c r="C827" s="1952" t="s">
        <v>2195</v>
      </c>
      <c r="D827" s="1953"/>
      <c r="E827" s="846">
        <v>0.45</v>
      </c>
      <c r="F827" s="843"/>
      <c r="G827" s="831"/>
    </row>
    <row r="828" spans="2:7">
      <c r="B828" s="832"/>
      <c r="C828" s="1952" t="s">
        <v>2196</v>
      </c>
      <c r="D828" s="1953"/>
      <c r="E828" s="846">
        <v>0.45</v>
      </c>
      <c r="F828" s="843"/>
      <c r="G828" s="831"/>
    </row>
    <row r="829" spans="2:7">
      <c r="B829" s="832"/>
      <c r="C829" s="1952" t="s">
        <v>333</v>
      </c>
      <c r="D829" s="1953"/>
      <c r="E829" s="846">
        <v>0.45</v>
      </c>
      <c r="F829" s="843"/>
      <c r="G829" s="831"/>
    </row>
    <row r="830" spans="2:7">
      <c r="B830" s="832"/>
      <c r="C830" s="1952" t="s">
        <v>2197</v>
      </c>
      <c r="D830" s="1953"/>
      <c r="E830" s="846">
        <v>0.45</v>
      </c>
      <c r="F830" s="843"/>
      <c r="G830" s="831"/>
    </row>
    <row r="831" spans="2:7">
      <c r="B831" s="832"/>
      <c r="C831" s="1952" t="s">
        <v>347</v>
      </c>
      <c r="D831" s="1953"/>
      <c r="E831" s="846">
        <v>0.45</v>
      </c>
      <c r="F831" s="843"/>
      <c r="G831" s="831"/>
    </row>
    <row r="832" spans="2:7">
      <c r="B832" s="832"/>
      <c r="C832" s="1952" t="s">
        <v>2198</v>
      </c>
      <c r="D832" s="1953"/>
      <c r="E832" s="846">
        <v>0.45</v>
      </c>
      <c r="F832" s="843"/>
      <c r="G832" s="831"/>
    </row>
    <row r="833" spans="2:7">
      <c r="B833" s="832"/>
      <c r="C833" s="1952" t="s">
        <v>2199</v>
      </c>
      <c r="D833" s="1953"/>
      <c r="E833" s="846">
        <v>0.45</v>
      </c>
      <c r="F833" s="843"/>
      <c r="G833" s="831"/>
    </row>
    <row r="834" spans="2:7">
      <c r="B834" s="832"/>
      <c r="C834" s="1952" t="s">
        <v>2200</v>
      </c>
      <c r="D834" s="1953"/>
      <c r="E834" s="846">
        <v>0.45</v>
      </c>
      <c r="F834" s="843"/>
      <c r="G834" s="831"/>
    </row>
    <row r="835" spans="2:7">
      <c r="B835" s="832"/>
      <c r="C835" s="1952" t="s">
        <v>2201</v>
      </c>
      <c r="D835" s="1953"/>
      <c r="E835" s="846">
        <v>0.45</v>
      </c>
      <c r="F835" s="843"/>
      <c r="G835" s="831"/>
    </row>
    <row r="836" spans="2:7">
      <c r="B836" s="832"/>
      <c r="C836" s="1952" t="s">
        <v>2202</v>
      </c>
      <c r="D836" s="1953"/>
      <c r="E836" s="846">
        <v>0.45</v>
      </c>
      <c r="F836" s="843"/>
      <c r="G836" s="831"/>
    </row>
    <row r="837" spans="2:7">
      <c r="B837" s="832"/>
      <c r="C837" s="1952" t="s">
        <v>2203</v>
      </c>
      <c r="D837" s="1953"/>
      <c r="E837" s="846">
        <v>0.45</v>
      </c>
      <c r="F837" s="843"/>
      <c r="G837" s="831"/>
    </row>
    <row r="838" spans="2:7">
      <c r="B838" s="832"/>
      <c r="C838" s="1952" t="s">
        <v>2204</v>
      </c>
      <c r="D838" s="1953"/>
      <c r="E838" s="846">
        <v>0.45</v>
      </c>
      <c r="F838" s="843"/>
      <c r="G838" s="831"/>
    </row>
    <row r="839" spans="2:7">
      <c r="B839" s="832"/>
      <c r="C839" s="1952" t="s">
        <v>2205</v>
      </c>
      <c r="D839" s="1953"/>
      <c r="E839" s="846">
        <v>0.45</v>
      </c>
      <c r="F839" s="843"/>
      <c r="G839" s="831"/>
    </row>
    <row r="840" spans="2:7">
      <c r="B840" s="832"/>
      <c r="C840" s="1952" t="s">
        <v>2206</v>
      </c>
      <c r="D840" s="1953"/>
      <c r="E840" s="846">
        <v>0.55000000000000004</v>
      </c>
      <c r="F840" s="843"/>
      <c r="G840" s="831"/>
    </row>
    <row r="841" spans="2:7">
      <c r="B841" s="832"/>
      <c r="C841" s="1952" t="s">
        <v>2207</v>
      </c>
      <c r="D841" s="1953"/>
      <c r="E841" s="846">
        <v>0.55000000000000004</v>
      </c>
      <c r="F841" s="843"/>
      <c r="G841" s="831"/>
    </row>
    <row r="842" spans="2:7">
      <c r="B842" s="832"/>
      <c r="C842" s="1952" t="s">
        <v>2208</v>
      </c>
      <c r="D842" s="1953"/>
      <c r="E842" s="846">
        <v>0.55000000000000004</v>
      </c>
      <c r="F842" s="843"/>
      <c r="G842" s="831"/>
    </row>
    <row r="843" spans="2:7">
      <c r="B843" s="832"/>
      <c r="C843" s="1952" t="s">
        <v>2209</v>
      </c>
      <c r="D843" s="1953"/>
      <c r="E843" s="846">
        <v>0.55000000000000004</v>
      </c>
      <c r="F843" s="843"/>
      <c r="G843" s="831"/>
    </row>
    <row r="844" spans="2:7">
      <c r="B844" s="832"/>
      <c r="C844" s="1952" t="s">
        <v>1048</v>
      </c>
      <c r="D844" s="1953"/>
      <c r="E844" s="846">
        <v>0.55000000000000004</v>
      </c>
      <c r="F844" s="843"/>
      <c r="G844" s="831"/>
    </row>
    <row r="845" spans="2:7">
      <c r="B845" s="832"/>
      <c r="C845" s="1952" t="s">
        <v>2210</v>
      </c>
      <c r="D845" s="1953"/>
      <c r="E845" s="846">
        <v>0.55000000000000004</v>
      </c>
      <c r="F845" s="843"/>
      <c r="G845" s="831"/>
    </row>
    <row r="846" spans="2:7">
      <c r="B846" s="832"/>
      <c r="C846" s="1952" t="s">
        <v>2211</v>
      </c>
      <c r="D846" s="1953"/>
      <c r="E846" s="846">
        <v>0.55000000000000004</v>
      </c>
      <c r="F846" s="843"/>
      <c r="G846" s="831"/>
    </row>
    <row r="847" spans="2:7">
      <c r="B847" s="832"/>
      <c r="C847" s="1952" t="s">
        <v>2212</v>
      </c>
      <c r="D847" s="1953"/>
      <c r="E847" s="846">
        <v>0.55000000000000004</v>
      </c>
      <c r="F847" s="843"/>
      <c r="G847" s="831"/>
    </row>
    <row r="848" spans="2:7">
      <c r="B848" s="832"/>
      <c r="C848" s="1952" t="s">
        <v>1179</v>
      </c>
      <c r="D848" s="1953"/>
      <c r="E848" s="846">
        <v>0.55000000000000004</v>
      </c>
      <c r="F848" s="843"/>
      <c r="G848" s="831"/>
    </row>
    <row r="849" spans="2:7" ht="13.5" thickBot="1">
      <c r="B849" s="832"/>
      <c r="C849" s="1967" t="s">
        <v>2213</v>
      </c>
      <c r="D849" s="1968"/>
      <c r="E849" s="847">
        <v>0.55000000000000004</v>
      </c>
      <c r="F849" s="843"/>
      <c r="G849" s="831"/>
    </row>
    <row r="850" spans="2:7" ht="13.5" thickBot="1">
      <c r="B850" s="848" t="s">
        <v>1556</v>
      </c>
      <c r="C850" s="849"/>
      <c r="D850" s="850"/>
      <c r="E850" s="850"/>
      <c r="F850" s="851"/>
      <c r="G850" s="831"/>
    </row>
    <row r="851" spans="2:7" ht="13.5" thickTop="1">
      <c r="B851" s="378" t="str">
        <f>+B50</f>
        <v>.</v>
      </c>
      <c r="C851" s="831"/>
      <c r="D851" s="831"/>
      <c r="E851" s="831"/>
      <c r="F851" s="831"/>
      <c r="G851" s="831"/>
    </row>
    <row r="852" spans="2:7">
      <c r="B852" s="831"/>
      <c r="C852" s="831"/>
      <c r="D852" s="831"/>
      <c r="E852" s="831"/>
      <c r="F852" s="831"/>
      <c r="G852" s="831"/>
    </row>
    <row r="853" spans="2:7" ht="13.5" thickBot="1">
      <c r="B853" s="831"/>
      <c r="C853" s="831"/>
      <c r="D853" s="831"/>
      <c r="E853" s="831"/>
      <c r="F853" s="831"/>
      <c r="G853" s="831"/>
    </row>
    <row r="854" spans="2:7" ht="13.5" thickTop="1">
      <c r="B854" s="1969" t="s">
        <v>2214</v>
      </c>
      <c r="C854" s="1970"/>
      <c r="D854" s="1970"/>
      <c r="E854" s="1970"/>
      <c r="F854" s="1970"/>
      <c r="G854" s="1971"/>
    </row>
    <row r="855" spans="2:7">
      <c r="B855" s="1976" t="s">
        <v>2251</v>
      </c>
      <c r="C855" s="1977"/>
      <c r="D855" s="1977"/>
      <c r="E855" s="1977"/>
      <c r="F855" s="1977"/>
      <c r="G855" s="1978"/>
    </row>
    <row r="856" spans="2:7">
      <c r="B856" s="1979" t="s">
        <v>306</v>
      </c>
      <c r="C856" s="1980"/>
      <c r="D856" s="1980"/>
      <c r="E856" s="1981" t="s">
        <v>2215</v>
      </c>
      <c r="F856" s="1981"/>
      <c r="G856" s="1982"/>
    </row>
    <row r="857" spans="2:7">
      <c r="B857" s="1972" t="s">
        <v>554</v>
      </c>
      <c r="C857" s="1973"/>
      <c r="D857" s="1973"/>
      <c r="E857" s="1974">
        <v>0.3</v>
      </c>
      <c r="F857" s="1974"/>
      <c r="G857" s="1975"/>
    </row>
    <row r="858" spans="2:7">
      <c r="B858" s="1972" t="s">
        <v>2216</v>
      </c>
      <c r="C858" s="1973"/>
      <c r="D858" s="1973"/>
      <c r="E858" s="1974">
        <v>0.7</v>
      </c>
      <c r="F858" s="1974"/>
      <c r="G858" s="1975"/>
    </row>
    <row r="859" spans="2:7">
      <c r="B859" s="1972" t="s">
        <v>2217</v>
      </c>
      <c r="C859" s="1973"/>
      <c r="D859" s="1973"/>
      <c r="E859" s="1974">
        <v>0.8</v>
      </c>
      <c r="F859" s="1974"/>
      <c r="G859" s="1975"/>
    </row>
    <row r="860" spans="2:7">
      <c r="B860" s="1972" t="s">
        <v>2218</v>
      </c>
      <c r="C860" s="1973"/>
      <c r="D860" s="1973"/>
      <c r="E860" s="1974">
        <v>0.9</v>
      </c>
      <c r="F860" s="1974"/>
      <c r="G860" s="1975"/>
    </row>
    <row r="861" spans="2:7">
      <c r="B861" s="1972" t="s">
        <v>2219</v>
      </c>
      <c r="C861" s="1973"/>
      <c r="D861" s="1973"/>
      <c r="E861" s="1974">
        <v>0.9</v>
      </c>
      <c r="F861" s="1974"/>
      <c r="G861" s="1975"/>
    </row>
    <row r="862" spans="2:7">
      <c r="B862" s="1972" t="s">
        <v>2220</v>
      </c>
      <c r="C862" s="1973"/>
      <c r="D862" s="1973"/>
      <c r="E862" s="1974">
        <v>0.8</v>
      </c>
      <c r="F862" s="1974"/>
      <c r="G862" s="1975"/>
    </row>
    <row r="863" spans="2:7">
      <c r="B863" s="1972" t="s">
        <v>555</v>
      </c>
      <c r="C863" s="1973"/>
      <c r="D863" s="1973"/>
      <c r="E863" s="1974">
        <v>9</v>
      </c>
      <c r="F863" s="1974"/>
      <c r="G863" s="1975"/>
    </row>
    <row r="864" spans="2:7" ht="13.5" thickBot="1">
      <c r="B864" s="852"/>
      <c r="C864" s="853"/>
      <c r="D864" s="854"/>
      <c r="E864" s="855"/>
      <c r="F864" s="855"/>
      <c r="G864" s="856"/>
    </row>
    <row r="865" spans="2:7" ht="13.5" thickTop="1">
      <c r="B865" s="89" t="str">
        <f>+B851</f>
        <v>.</v>
      </c>
      <c r="C865" s="89"/>
      <c r="D865" s="144"/>
      <c r="E865" s="144"/>
      <c r="F865" s="144"/>
      <c r="G865" s="144"/>
    </row>
    <row r="866" spans="2:7" ht="13.5" thickBot="1">
      <c r="B866" s="2"/>
      <c r="C866" s="2"/>
      <c r="D866" s="2"/>
      <c r="E866" s="2"/>
      <c r="F866" s="2"/>
      <c r="G866" s="2"/>
    </row>
    <row r="867" spans="2:7" ht="13.5" thickTop="1">
      <c r="B867" s="1969" t="s">
        <v>2221</v>
      </c>
      <c r="C867" s="1970"/>
      <c r="D867" s="1970"/>
      <c r="E867" s="1970"/>
      <c r="F867" s="1970"/>
      <c r="G867" s="1971"/>
    </row>
    <row r="868" spans="2:7" ht="25.5">
      <c r="B868" s="213" t="s">
        <v>2222</v>
      </c>
      <c r="C868" s="211" t="s">
        <v>2223</v>
      </c>
      <c r="D868" s="211" t="s">
        <v>204</v>
      </c>
      <c r="E868" s="211" t="s">
        <v>2224</v>
      </c>
      <c r="F868" s="211" t="s">
        <v>2225</v>
      </c>
      <c r="G868" s="212" t="s">
        <v>2226</v>
      </c>
    </row>
    <row r="869" spans="2:7">
      <c r="B869" s="214" t="s">
        <v>2247</v>
      </c>
      <c r="C869" s="215">
        <v>5.98</v>
      </c>
      <c r="D869" s="215"/>
      <c r="E869" s="215">
        <v>3.7139999999999999E-2</v>
      </c>
      <c r="F869" s="215">
        <v>3.7139999999999999E-2</v>
      </c>
      <c r="G869" s="216">
        <v>4.0230000000000002E-2</v>
      </c>
    </row>
    <row r="870" spans="2:7">
      <c r="B870" s="214" t="s">
        <v>2228</v>
      </c>
      <c r="C870" s="215">
        <v>9.23</v>
      </c>
      <c r="D870" s="217">
        <v>100</v>
      </c>
      <c r="E870" s="215">
        <v>3.6799999999999999E-2</v>
      </c>
      <c r="F870" s="215">
        <v>3.6799999999999999E-2</v>
      </c>
      <c r="G870" s="216">
        <v>3.9870000000000003E-2</v>
      </c>
    </row>
    <row r="871" spans="2:7">
      <c r="B871" s="214" t="s">
        <v>2229</v>
      </c>
      <c r="C871" s="215">
        <v>22.23</v>
      </c>
      <c r="D871" s="217">
        <v>500</v>
      </c>
      <c r="E871" s="215">
        <v>3.644E-2</v>
      </c>
      <c r="F871" s="215">
        <v>3.644E-2</v>
      </c>
      <c r="G871" s="216">
        <v>3.952E-2</v>
      </c>
    </row>
    <row r="872" spans="2:7">
      <c r="B872" s="214" t="s">
        <v>2230</v>
      </c>
      <c r="C872" s="215">
        <v>38.479999999999997</v>
      </c>
      <c r="D872" s="217">
        <v>1000</v>
      </c>
      <c r="E872" s="215">
        <v>3.6080000000000001E-2</v>
      </c>
      <c r="F872" s="215">
        <v>3.6080000000000001E-2</v>
      </c>
      <c r="G872" s="216">
        <v>3.916E-2</v>
      </c>
    </row>
    <row r="873" spans="2:7">
      <c r="B873" s="214" t="s">
        <v>2231</v>
      </c>
      <c r="C873" s="215">
        <v>88.55</v>
      </c>
      <c r="D873" s="217">
        <v>2500</v>
      </c>
      <c r="E873" s="215">
        <v>3.5200000000000002E-2</v>
      </c>
      <c r="F873" s="215">
        <v>3.5200000000000002E-2</v>
      </c>
      <c r="G873" s="216">
        <v>3.8800000000000001E-2</v>
      </c>
    </row>
    <row r="874" spans="2:7">
      <c r="B874" s="214" t="s">
        <v>2232</v>
      </c>
      <c r="C874" s="215">
        <v>169.79</v>
      </c>
      <c r="D874" s="217">
        <v>5000</v>
      </c>
      <c r="E874" s="215">
        <v>3.3480000000000003E-2</v>
      </c>
      <c r="F874" s="215">
        <v>3.3480000000000003E-2</v>
      </c>
      <c r="G874" s="216">
        <v>3.8449999999999998E-2</v>
      </c>
    </row>
    <row r="875" spans="2:7">
      <c r="B875" s="218"/>
      <c r="C875" s="219"/>
      <c r="D875" s="219"/>
      <c r="E875" s="219"/>
      <c r="F875" s="219"/>
      <c r="G875" s="220"/>
    </row>
    <row r="876" spans="2:7">
      <c r="B876" s="1985" t="s">
        <v>2222</v>
      </c>
      <c r="C876" s="1986"/>
      <c r="D876" s="1495" t="s">
        <v>2249</v>
      </c>
      <c r="E876" s="1495"/>
      <c r="F876" s="1495"/>
      <c r="G876" s="221"/>
    </row>
    <row r="877" spans="2:7" ht="25.5">
      <c r="B877" s="1985"/>
      <c r="C877" s="1986"/>
      <c r="D877" s="211" t="s">
        <v>2233</v>
      </c>
      <c r="E877" s="211" t="s">
        <v>2234</v>
      </c>
      <c r="F877" s="211" t="s">
        <v>2235</v>
      </c>
      <c r="G877" s="212" t="s">
        <v>2236</v>
      </c>
    </row>
    <row r="878" spans="2:7">
      <c r="B878" s="1983" t="s">
        <v>2227</v>
      </c>
      <c r="C878" s="1984"/>
      <c r="D878" s="215">
        <v>0.46666999999999997</v>
      </c>
      <c r="E878" s="215">
        <v>0.58333000000000002</v>
      </c>
      <c r="F878" s="215">
        <v>0.73499999999999999</v>
      </c>
      <c r="G878" s="216">
        <v>0.28999999999999998</v>
      </c>
    </row>
    <row r="879" spans="2:7">
      <c r="B879" s="1983" t="s">
        <v>2228</v>
      </c>
      <c r="C879" s="1984"/>
      <c r="D879" s="215">
        <v>0.46095000000000003</v>
      </c>
      <c r="E879" s="215">
        <v>0.57618999999999998</v>
      </c>
      <c r="F879" s="215">
        <v>0.72599999999999998</v>
      </c>
      <c r="G879" s="216">
        <v>0.28999999999999998</v>
      </c>
    </row>
    <row r="880" spans="2:7">
      <c r="B880" s="1983" t="s">
        <v>2229</v>
      </c>
      <c r="C880" s="1984"/>
      <c r="D880" s="215">
        <v>0.45523999999999998</v>
      </c>
      <c r="E880" s="215">
        <v>0.56904999999999994</v>
      </c>
      <c r="F880" s="215">
        <v>0.71699999999999997</v>
      </c>
      <c r="G880" s="216">
        <v>0.28999999999999998</v>
      </c>
    </row>
    <row r="881" spans="2:7">
      <c r="B881" s="1983" t="s">
        <v>2230</v>
      </c>
      <c r="C881" s="1984"/>
      <c r="D881" s="215">
        <v>0.44951999999999998</v>
      </c>
      <c r="E881" s="215">
        <v>0.56189999999999996</v>
      </c>
      <c r="F881" s="215">
        <v>0.70799999999999996</v>
      </c>
      <c r="G881" s="216">
        <v>0.28999999999999998</v>
      </c>
    </row>
    <row r="882" spans="2:7">
      <c r="B882" s="1983" t="s">
        <v>2231</v>
      </c>
      <c r="C882" s="1984"/>
      <c r="D882" s="215">
        <v>0.43619000000000002</v>
      </c>
      <c r="E882" s="215">
        <v>0.54523999999999995</v>
      </c>
      <c r="F882" s="215">
        <v>0.68700000000000006</v>
      </c>
      <c r="G882" s="216">
        <v>0.28999999999999998</v>
      </c>
    </row>
    <row r="883" spans="2:7">
      <c r="B883" s="1983" t="s">
        <v>2232</v>
      </c>
      <c r="C883" s="1984"/>
      <c r="D883" s="215">
        <v>0.41238999999999998</v>
      </c>
      <c r="E883" s="215">
        <v>0.51548000000000005</v>
      </c>
      <c r="F883" s="215">
        <v>0.64951000000000003</v>
      </c>
      <c r="G883" s="216">
        <v>0.28999999999999998</v>
      </c>
    </row>
    <row r="884" spans="2:7" ht="13.5" thickBot="1">
      <c r="B884" s="222"/>
      <c r="C884" s="223"/>
      <c r="D884" s="223"/>
      <c r="E884" s="223"/>
      <c r="F884" s="223"/>
      <c r="G884" s="224"/>
    </row>
    <row r="885" spans="2:7" ht="13.5" thickTop="1">
      <c r="B885" s="89" t="str">
        <f>+B865</f>
        <v>.</v>
      </c>
      <c r="C885" s="89"/>
      <c r="D885" s="89"/>
      <c r="E885" s="89"/>
      <c r="F885" s="89"/>
      <c r="G885" s="89"/>
    </row>
    <row r="886" spans="2:7" ht="13.5" thickBot="1"/>
    <row r="887" spans="2:7" ht="13.5" thickTop="1">
      <c r="B887" s="1969" t="s">
        <v>2237</v>
      </c>
      <c r="C887" s="1970"/>
      <c r="D887" s="1970"/>
      <c r="E887" s="1970"/>
      <c r="F887" s="1970"/>
      <c r="G887" s="1971"/>
    </row>
    <row r="888" spans="2:7" ht="25.5">
      <c r="B888" s="1985" t="s">
        <v>2222</v>
      </c>
      <c r="C888" s="1986"/>
      <c r="D888" s="211" t="s">
        <v>2223</v>
      </c>
      <c r="E888" s="211" t="s">
        <v>2238</v>
      </c>
      <c r="F888" s="211" t="s">
        <v>2225</v>
      </c>
      <c r="G888" s="212" t="s">
        <v>2226</v>
      </c>
    </row>
    <row r="889" spans="2:7">
      <c r="B889" s="1983" t="s">
        <v>2248</v>
      </c>
      <c r="C889" s="1984"/>
      <c r="D889" s="215">
        <v>10.38</v>
      </c>
      <c r="E889" s="215">
        <v>3.5880000000000002E-2</v>
      </c>
      <c r="F889" s="215">
        <v>4.3279999999999999E-2</v>
      </c>
      <c r="G889" s="216">
        <v>8.6559999999999998E-2</v>
      </c>
    </row>
    <row r="890" spans="2:7">
      <c r="B890" s="1983" t="s">
        <v>2230</v>
      </c>
      <c r="C890" s="1984"/>
      <c r="D890" s="215">
        <v>42.88</v>
      </c>
      <c r="E890" s="215">
        <v>3.5180000000000003E-2</v>
      </c>
      <c r="F890" s="215">
        <v>4.2430000000000002E-2</v>
      </c>
      <c r="G890" s="216">
        <v>8.4860000000000005E-2</v>
      </c>
    </row>
    <row r="891" spans="2:7">
      <c r="B891" s="1983" t="s">
        <v>2231</v>
      </c>
      <c r="C891" s="1984"/>
      <c r="D891" s="215">
        <v>91.63</v>
      </c>
      <c r="E891" s="215">
        <v>3.449E-2</v>
      </c>
      <c r="F891" s="215">
        <v>4.1599999999999998E-2</v>
      </c>
      <c r="G891" s="216">
        <v>8.3199999999999996E-2</v>
      </c>
    </row>
    <row r="892" spans="2:7">
      <c r="B892" s="1983" t="s">
        <v>2232</v>
      </c>
      <c r="C892" s="1984"/>
      <c r="D892" s="215">
        <v>172.88</v>
      </c>
      <c r="E892" s="215">
        <v>3.381E-2</v>
      </c>
      <c r="F892" s="215">
        <v>4.0779999999999997E-2</v>
      </c>
      <c r="G892" s="216">
        <v>8.1570000000000004E-2</v>
      </c>
    </row>
    <row r="893" spans="2:7">
      <c r="B893" s="1983" t="s">
        <v>2239</v>
      </c>
      <c r="C893" s="1984"/>
      <c r="D893" s="215">
        <v>335.38</v>
      </c>
      <c r="E893" s="215">
        <v>3.3149999999999999E-2</v>
      </c>
      <c r="F893" s="215">
        <v>3.9980000000000002E-2</v>
      </c>
      <c r="G893" s="216">
        <v>7.9969999999999999E-2</v>
      </c>
    </row>
    <row r="894" spans="2:7">
      <c r="B894" s="1983" t="s">
        <v>2240</v>
      </c>
      <c r="C894" s="1984"/>
      <c r="D894" s="215">
        <v>985.38</v>
      </c>
      <c r="E894" s="215">
        <v>3.2500000000000001E-2</v>
      </c>
      <c r="F894" s="215">
        <v>3.9199999999999999E-2</v>
      </c>
      <c r="G894" s="216">
        <v>7.8399999999999997E-2</v>
      </c>
    </row>
    <row r="895" spans="2:7">
      <c r="B895" s="1983" t="s">
        <v>2241</v>
      </c>
      <c r="C895" s="1984"/>
      <c r="D895" s="215">
        <v>137</v>
      </c>
      <c r="E895" s="215"/>
      <c r="F895" s="215"/>
      <c r="G895" s="216"/>
    </row>
    <row r="896" spans="2:7">
      <c r="B896" s="1983" t="s">
        <v>2242</v>
      </c>
      <c r="C896" s="1984"/>
      <c r="D896" s="215">
        <v>1112.98</v>
      </c>
      <c r="E896" s="215">
        <v>3.2500000000000001E-2</v>
      </c>
      <c r="F896" s="215">
        <v>3.9199999999999999E-2</v>
      </c>
      <c r="G896" s="216">
        <v>7.8399999999999997E-2</v>
      </c>
    </row>
    <row r="897" spans="2:7">
      <c r="B897" s="218"/>
      <c r="C897" s="89"/>
      <c r="D897" s="219"/>
      <c r="E897" s="219"/>
      <c r="F897" s="219"/>
      <c r="G897" s="220"/>
    </row>
    <row r="898" spans="2:7">
      <c r="B898" s="1985" t="s">
        <v>2222</v>
      </c>
      <c r="C898" s="1986"/>
      <c r="D898" s="1987" t="s">
        <v>2249</v>
      </c>
      <c r="E898" s="1987"/>
      <c r="F898" s="1987"/>
      <c r="G898" s="225"/>
    </row>
    <row r="899" spans="2:7" ht="25.5">
      <c r="B899" s="1985"/>
      <c r="C899" s="1986"/>
      <c r="D899" s="90" t="s">
        <v>2233</v>
      </c>
      <c r="E899" s="90" t="s">
        <v>2234</v>
      </c>
      <c r="F899" s="90" t="s">
        <v>2235</v>
      </c>
      <c r="G899" s="226" t="s">
        <v>2236</v>
      </c>
    </row>
    <row r="900" spans="2:7">
      <c r="B900" s="1983" t="s">
        <v>2227</v>
      </c>
      <c r="C900" s="1984"/>
      <c r="D900" s="215">
        <v>0.44163000000000002</v>
      </c>
      <c r="E900" s="215">
        <v>0.55203999999999998</v>
      </c>
      <c r="F900" s="215">
        <v>0.69557000000000002</v>
      </c>
      <c r="G900" s="216">
        <v>0.28999999999999998</v>
      </c>
    </row>
    <row r="901" spans="2:7">
      <c r="B901" s="1983" t="s">
        <v>2230</v>
      </c>
      <c r="C901" s="1984"/>
      <c r="D901" s="215">
        <v>0.43297000000000002</v>
      </c>
      <c r="E901" s="215">
        <v>0.54122000000000003</v>
      </c>
      <c r="F901" s="215">
        <v>0.68193000000000004</v>
      </c>
      <c r="G901" s="216">
        <v>0.28999999999999998</v>
      </c>
    </row>
    <row r="902" spans="2:7">
      <c r="B902" s="1983" t="s">
        <v>2231</v>
      </c>
      <c r="C902" s="1984"/>
      <c r="D902" s="215">
        <v>0.42448000000000002</v>
      </c>
      <c r="E902" s="215">
        <v>0.53059999999999996</v>
      </c>
      <c r="F902" s="215">
        <v>0.66856000000000004</v>
      </c>
      <c r="G902" s="216">
        <v>0.28999999999999998</v>
      </c>
    </row>
    <row r="903" spans="2:7">
      <c r="B903" s="1983" t="s">
        <v>2232</v>
      </c>
      <c r="C903" s="1984"/>
      <c r="D903" s="215">
        <v>0.41615999999999997</v>
      </c>
      <c r="E903" s="215">
        <v>0.5202</v>
      </c>
      <c r="F903" s="215">
        <v>0.65544999999999998</v>
      </c>
      <c r="G903" s="216">
        <v>0.28999999999999998</v>
      </c>
    </row>
    <row r="904" spans="2:7">
      <c r="B904" s="1983" t="s">
        <v>2239</v>
      </c>
      <c r="C904" s="1984"/>
      <c r="D904" s="215">
        <v>0.40799999999999997</v>
      </c>
      <c r="E904" s="215">
        <v>0.51</v>
      </c>
      <c r="F904" s="215">
        <v>0.64259999999999995</v>
      </c>
      <c r="G904" s="216">
        <v>0.28999999999999998</v>
      </c>
    </row>
    <row r="905" spans="2:7">
      <c r="B905" s="1983" t="s">
        <v>2240</v>
      </c>
      <c r="C905" s="1984"/>
      <c r="D905" s="215">
        <v>0.4</v>
      </c>
      <c r="E905" s="215">
        <v>0.5</v>
      </c>
      <c r="F905" s="215">
        <v>0.63</v>
      </c>
      <c r="G905" s="216">
        <v>0.28999999999999998</v>
      </c>
    </row>
    <row r="906" spans="2:7">
      <c r="B906" s="1983" t="s">
        <v>2241</v>
      </c>
      <c r="C906" s="1984"/>
      <c r="D906" s="215"/>
      <c r="E906" s="215"/>
      <c r="F906" s="215"/>
      <c r="G906" s="216"/>
    </row>
    <row r="907" spans="2:7">
      <c r="B907" s="1983" t="s">
        <v>2242</v>
      </c>
      <c r="C907" s="1984"/>
      <c r="D907" s="215">
        <v>0.4</v>
      </c>
      <c r="E907" s="215">
        <v>0.5</v>
      </c>
      <c r="F907" s="215">
        <v>0.63</v>
      </c>
      <c r="G907" s="216">
        <v>0.28999999999999998</v>
      </c>
    </row>
    <row r="908" spans="2:7" ht="13.5" thickBot="1">
      <c r="B908" s="222" t="s">
        <v>2250</v>
      </c>
      <c r="C908" s="223"/>
      <c r="D908" s="223"/>
      <c r="E908" s="223"/>
      <c r="F908" s="223"/>
      <c r="G908" s="224"/>
    </row>
    <row r="909" spans="2:7" ht="13.5" thickTop="1">
      <c r="F909" s="57"/>
    </row>
    <row r="910" spans="2:7">
      <c r="B910" s="74" t="s">
        <v>1033</v>
      </c>
    </row>
    <row r="911" spans="2:7">
      <c r="B911" s="72" t="s">
        <v>2243</v>
      </c>
    </row>
    <row r="912" spans="2:7">
      <c r="B912" s="116" t="s">
        <v>370</v>
      </c>
    </row>
    <row r="913" spans="2:2">
      <c r="B913" s="116" t="str">
        <f>+B885</f>
        <v>.</v>
      </c>
    </row>
  </sheetData>
  <sheetProtection algorithmName="SHA-512" hashValue="SAAiiMw8fJIonsEhlJbwJ/psaqNVfKyNfBMvR1gtDO5H8NMwgC6vfqWhCmiBIIUxmdKGD+X02nSBq+BW5DqT/w==" saltValue="+yvwpukCckc7X+ioG4bQcg==" spinCount="100000" sheet="1" objects="1" scenarios="1"/>
  <mergeCells count="850">
    <mergeCell ref="B903:C903"/>
    <mergeCell ref="B904:C904"/>
    <mergeCell ref="B905:C905"/>
    <mergeCell ref="B906:C906"/>
    <mergeCell ref="B907:C907"/>
    <mergeCell ref="B887:G887"/>
    <mergeCell ref="B888:C888"/>
    <mergeCell ref="B889:C889"/>
    <mergeCell ref="B901:C901"/>
    <mergeCell ref="B902:C902"/>
    <mergeCell ref="B896:C896"/>
    <mergeCell ref="B898:C899"/>
    <mergeCell ref="D898:F898"/>
    <mergeCell ref="B900:C900"/>
    <mergeCell ref="B895:C895"/>
    <mergeCell ref="B890:C890"/>
    <mergeCell ref="B891:C891"/>
    <mergeCell ref="B892:C892"/>
    <mergeCell ref="B893:C893"/>
    <mergeCell ref="B894:C894"/>
    <mergeCell ref="B878:C878"/>
    <mergeCell ref="B879:C879"/>
    <mergeCell ref="B880:C880"/>
    <mergeCell ref="B881:C881"/>
    <mergeCell ref="B882:C882"/>
    <mergeCell ref="B883:C883"/>
    <mergeCell ref="B862:D862"/>
    <mergeCell ref="E862:G862"/>
    <mergeCell ref="B863:D863"/>
    <mergeCell ref="E863:G863"/>
    <mergeCell ref="B867:G867"/>
    <mergeCell ref="B876:C877"/>
    <mergeCell ref="D876:F876"/>
    <mergeCell ref="B859:D859"/>
    <mergeCell ref="E859:G859"/>
    <mergeCell ref="B860:D860"/>
    <mergeCell ref="E860:G860"/>
    <mergeCell ref="B861:D861"/>
    <mergeCell ref="E861:G861"/>
    <mergeCell ref="B855:G855"/>
    <mergeCell ref="B856:D856"/>
    <mergeCell ref="E856:G856"/>
    <mergeCell ref="E857:G857"/>
    <mergeCell ref="B858:D858"/>
    <mergeCell ref="E858:G858"/>
    <mergeCell ref="B857:D857"/>
    <mergeCell ref="C845:D845"/>
    <mergeCell ref="C846:D846"/>
    <mergeCell ref="C847:D847"/>
    <mergeCell ref="C848:D848"/>
    <mergeCell ref="C849:D849"/>
    <mergeCell ref="B854:G854"/>
    <mergeCell ref="C839:D839"/>
    <mergeCell ref="C840:D840"/>
    <mergeCell ref="C841:D841"/>
    <mergeCell ref="C842:D842"/>
    <mergeCell ref="C843:D843"/>
    <mergeCell ref="C844:D844"/>
    <mergeCell ref="C829:D829"/>
    <mergeCell ref="C830:D830"/>
    <mergeCell ref="C831:D831"/>
    <mergeCell ref="C836:D836"/>
    <mergeCell ref="C837:D837"/>
    <mergeCell ref="C838:D838"/>
    <mergeCell ref="C832:D832"/>
    <mergeCell ref="C833:D833"/>
    <mergeCell ref="C834:D834"/>
    <mergeCell ref="C835:D835"/>
    <mergeCell ref="C826:D826"/>
    <mergeCell ref="C827:D827"/>
    <mergeCell ref="C828:D828"/>
    <mergeCell ref="C817:D817"/>
    <mergeCell ref="C818:D818"/>
    <mergeCell ref="C819:D819"/>
    <mergeCell ref="C820:D820"/>
    <mergeCell ref="C821:D821"/>
    <mergeCell ref="C822:D822"/>
    <mergeCell ref="C810:D810"/>
    <mergeCell ref="C805:D805"/>
    <mergeCell ref="C806:D806"/>
    <mergeCell ref="C807:D807"/>
    <mergeCell ref="C808:D808"/>
    <mergeCell ref="C809:D809"/>
    <mergeCell ref="C823:D823"/>
    <mergeCell ref="C824:D824"/>
    <mergeCell ref="C825:D825"/>
    <mergeCell ref="C814:D814"/>
    <mergeCell ref="C815:D815"/>
    <mergeCell ref="C816:D816"/>
    <mergeCell ref="C811:D811"/>
    <mergeCell ref="C812:D812"/>
    <mergeCell ref="C813:D813"/>
    <mergeCell ref="C780:D780"/>
    <mergeCell ref="C781:D781"/>
    <mergeCell ref="C782:D782"/>
    <mergeCell ref="C783:D783"/>
    <mergeCell ref="C784:D784"/>
    <mergeCell ref="C785:D785"/>
    <mergeCell ref="C786:D786"/>
    <mergeCell ref="C774:D774"/>
    <mergeCell ref="C775:D775"/>
    <mergeCell ref="C776:D776"/>
    <mergeCell ref="C777:D777"/>
    <mergeCell ref="C778:D778"/>
    <mergeCell ref="C779:D779"/>
    <mergeCell ref="C799:D799"/>
    <mergeCell ref="C800:D800"/>
    <mergeCell ref="C802:D802"/>
    <mergeCell ref="C803:D803"/>
    <mergeCell ref="C804:D804"/>
    <mergeCell ref="C787:D787"/>
    <mergeCell ref="C788:D788"/>
    <mergeCell ref="C790:D790"/>
    <mergeCell ref="C791:D791"/>
    <mergeCell ref="C792:D792"/>
    <mergeCell ref="C793:D793"/>
    <mergeCell ref="C789:D789"/>
    <mergeCell ref="C796:D796"/>
    <mergeCell ref="C797:D797"/>
    <mergeCell ref="C798:D798"/>
    <mergeCell ref="C801:D801"/>
    <mergeCell ref="C794:D794"/>
    <mergeCell ref="C795:D795"/>
    <mergeCell ref="C768:D768"/>
    <mergeCell ref="C769:D769"/>
    <mergeCell ref="C770:D770"/>
    <mergeCell ref="C771:D771"/>
    <mergeCell ref="C772:D772"/>
    <mergeCell ref="C773:D773"/>
    <mergeCell ref="C762:D762"/>
    <mergeCell ref="C763:D763"/>
    <mergeCell ref="C764:D764"/>
    <mergeCell ref="C765:D765"/>
    <mergeCell ref="C766:D766"/>
    <mergeCell ref="C767:D767"/>
    <mergeCell ref="C756:D756"/>
    <mergeCell ref="C757:D757"/>
    <mergeCell ref="C758:D758"/>
    <mergeCell ref="C759:D759"/>
    <mergeCell ref="C760:D760"/>
    <mergeCell ref="C761:D761"/>
    <mergeCell ref="C750:D750"/>
    <mergeCell ref="C751:D751"/>
    <mergeCell ref="C752:D752"/>
    <mergeCell ref="C753:D753"/>
    <mergeCell ref="C754:D754"/>
    <mergeCell ref="C755:D755"/>
    <mergeCell ref="C744:D744"/>
    <mergeCell ref="C745:D745"/>
    <mergeCell ref="C746:D746"/>
    <mergeCell ref="C747:D747"/>
    <mergeCell ref="C748:D748"/>
    <mergeCell ref="C749:D749"/>
    <mergeCell ref="C738:D738"/>
    <mergeCell ref="C739:D739"/>
    <mergeCell ref="C740:D740"/>
    <mergeCell ref="C741:D741"/>
    <mergeCell ref="C742:D742"/>
    <mergeCell ref="C743:D743"/>
    <mergeCell ref="C732:D732"/>
    <mergeCell ref="C733:D733"/>
    <mergeCell ref="C734:D734"/>
    <mergeCell ref="C735:D735"/>
    <mergeCell ref="C736:D736"/>
    <mergeCell ref="C737:D737"/>
    <mergeCell ref="C726:D726"/>
    <mergeCell ref="C727:D727"/>
    <mergeCell ref="C728:D728"/>
    <mergeCell ref="C729:D729"/>
    <mergeCell ref="C730:D730"/>
    <mergeCell ref="C731:D731"/>
    <mergeCell ref="C720:D720"/>
    <mergeCell ref="C721:D721"/>
    <mergeCell ref="C722:D722"/>
    <mergeCell ref="C723:D723"/>
    <mergeCell ref="C724:D724"/>
    <mergeCell ref="C725:D725"/>
    <mergeCell ref="C714:D714"/>
    <mergeCell ref="C715:D715"/>
    <mergeCell ref="C716:D716"/>
    <mergeCell ref="C717:D717"/>
    <mergeCell ref="C718:D718"/>
    <mergeCell ref="C719:D719"/>
    <mergeCell ref="C708:D708"/>
    <mergeCell ref="C709:D709"/>
    <mergeCell ref="C710:D710"/>
    <mergeCell ref="C711:D711"/>
    <mergeCell ref="C712:D712"/>
    <mergeCell ref="C713:D713"/>
    <mergeCell ref="C702:D702"/>
    <mergeCell ref="C703:D703"/>
    <mergeCell ref="C704:D704"/>
    <mergeCell ref="C705:D705"/>
    <mergeCell ref="C706:D706"/>
    <mergeCell ref="C707:D707"/>
    <mergeCell ref="C696:D696"/>
    <mergeCell ref="C697:D697"/>
    <mergeCell ref="C698:D698"/>
    <mergeCell ref="C699:D699"/>
    <mergeCell ref="C700:D700"/>
    <mergeCell ref="C701:D701"/>
    <mergeCell ref="C690:D690"/>
    <mergeCell ref="C691:D691"/>
    <mergeCell ref="C692:D692"/>
    <mergeCell ref="C693:D693"/>
    <mergeCell ref="C694:D694"/>
    <mergeCell ref="C695:D695"/>
    <mergeCell ref="C684:D684"/>
    <mergeCell ref="C685:D685"/>
    <mergeCell ref="C686:D686"/>
    <mergeCell ref="C687:D687"/>
    <mergeCell ref="C688:D688"/>
    <mergeCell ref="C689:D689"/>
    <mergeCell ref="C678:D678"/>
    <mergeCell ref="C679:D679"/>
    <mergeCell ref="C680:D680"/>
    <mergeCell ref="C681:D681"/>
    <mergeCell ref="C682:D682"/>
    <mergeCell ref="C683:D683"/>
    <mergeCell ref="C672:D672"/>
    <mergeCell ref="C673:D673"/>
    <mergeCell ref="C674:D674"/>
    <mergeCell ref="C675:D675"/>
    <mergeCell ref="C676:D676"/>
    <mergeCell ref="C677:D677"/>
    <mergeCell ref="C666:D666"/>
    <mergeCell ref="C667:D667"/>
    <mergeCell ref="C668:D668"/>
    <mergeCell ref="C669:D669"/>
    <mergeCell ref="C670:D670"/>
    <mergeCell ref="C671:D671"/>
    <mergeCell ref="C660:D660"/>
    <mergeCell ref="C661:D661"/>
    <mergeCell ref="C662:D662"/>
    <mergeCell ref="C663:D663"/>
    <mergeCell ref="C664:D664"/>
    <mergeCell ref="C665:D665"/>
    <mergeCell ref="C654:D654"/>
    <mergeCell ref="C655:D655"/>
    <mergeCell ref="C656:D656"/>
    <mergeCell ref="C657:D657"/>
    <mergeCell ref="C658:D658"/>
    <mergeCell ref="C659:D659"/>
    <mergeCell ref="C648:D648"/>
    <mergeCell ref="C649:D649"/>
    <mergeCell ref="C650:D650"/>
    <mergeCell ref="C651:D651"/>
    <mergeCell ref="C652:D652"/>
    <mergeCell ref="C653:D653"/>
    <mergeCell ref="C642:D642"/>
    <mergeCell ref="C643:D643"/>
    <mergeCell ref="C644:D644"/>
    <mergeCell ref="C645:D645"/>
    <mergeCell ref="C646:D646"/>
    <mergeCell ref="C647:D647"/>
    <mergeCell ref="C636:D636"/>
    <mergeCell ref="C637:D637"/>
    <mergeCell ref="C638:D638"/>
    <mergeCell ref="C639:D639"/>
    <mergeCell ref="C640:D640"/>
    <mergeCell ref="C641:D641"/>
    <mergeCell ref="C630:D630"/>
    <mergeCell ref="C631:D631"/>
    <mergeCell ref="C632:D632"/>
    <mergeCell ref="C633:D633"/>
    <mergeCell ref="C634:D634"/>
    <mergeCell ref="C635:D635"/>
    <mergeCell ref="C624:D624"/>
    <mergeCell ref="C625:D625"/>
    <mergeCell ref="C626:D626"/>
    <mergeCell ref="C627:D627"/>
    <mergeCell ref="C628:D628"/>
    <mergeCell ref="C629:D629"/>
    <mergeCell ref="C618:D618"/>
    <mergeCell ref="C619:D619"/>
    <mergeCell ref="C620:D620"/>
    <mergeCell ref="C621:D621"/>
    <mergeCell ref="C622:D622"/>
    <mergeCell ref="C623:D623"/>
    <mergeCell ref="C612:D612"/>
    <mergeCell ref="C613:D613"/>
    <mergeCell ref="C614:D614"/>
    <mergeCell ref="C615:D615"/>
    <mergeCell ref="C616:D616"/>
    <mergeCell ref="C617:D617"/>
    <mergeCell ref="C606:D606"/>
    <mergeCell ref="C607:D607"/>
    <mergeCell ref="C608:D608"/>
    <mergeCell ref="C609:D609"/>
    <mergeCell ref="C610:D610"/>
    <mergeCell ref="C611:D611"/>
    <mergeCell ref="C600:D600"/>
    <mergeCell ref="C601:D601"/>
    <mergeCell ref="C602:D602"/>
    <mergeCell ref="C603:D603"/>
    <mergeCell ref="C604:D604"/>
    <mergeCell ref="C605:D605"/>
    <mergeCell ref="C594:D594"/>
    <mergeCell ref="C595:D595"/>
    <mergeCell ref="C596:D596"/>
    <mergeCell ref="C597:D597"/>
    <mergeCell ref="C598:D598"/>
    <mergeCell ref="C599:D599"/>
    <mergeCell ref="C588:D588"/>
    <mergeCell ref="C589:D589"/>
    <mergeCell ref="C590:D590"/>
    <mergeCell ref="C591:D591"/>
    <mergeCell ref="C592:D592"/>
    <mergeCell ref="C593:D593"/>
    <mergeCell ref="C582:D582"/>
    <mergeCell ref="C583:D583"/>
    <mergeCell ref="C584:D584"/>
    <mergeCell ref="C585:D585"/>
    <mergeCell ref="C586:D586"/>
    <mergeCell ref="C587:D587"/>
    <mergeCell ref="C576:D576"/>
    <mergeCell ref="C577:D577"/>
    <mergeCell ref="C578:D578"/>
    <mergeCell ref="C579:D579"/>
    <mergeCell ref="C580:D580"/>
    <mergeCell ref="C581:D581"/>
    <mergeCell ref="C570:D570"/>
    <mergeCell ref="C571:D571"/>
    <mergeCell ref="C572:D572"/>
    <mergeCell ref="C573:D573"/>
    <mergeCell ref="C574:D574"/>
    <mergeCell ref="C575:D575"/>
    <mergeCell ref="C564:D564"/>
    <mergeCell ref="C565:D565"/>
    <mergeCell ref="C566:D566"/>
    <mergeCell ref="C567:D567"/>
    <mergeCell ref="C568:D568"/>
    <mergeCell ref="C569:D569"/>
    <mergeCell ref="C558:D558"/>
    <mergeCell ref="C559:D559"/>
    <mergeCell ref="C560:D560"/>
    <mergeCell ref="C561:D561"/>
    <mergeCell ref="C562:D562"/>
    <mergeCell ref="C563:D563"/>
    <mergeCell ref="C552:D552"/>
    <mergeCell ref="C553:D553"/>
    <mergeCell ref="C554:D554"/>
    <mergeCell ref="C555:D555"/>
    <mergeCell ref="C556:D556"/>
    <mergeCell ref="C557:D557"/>
    <mergeCell ref="C546:D546"/>
    <mergeCell ref="C547:D547"/>
    <mergeCell ref="C548:D548"/>
    <mergeCell ref="C549:D549"/>
    <mergeCell ref="C550:D550"/>
    <mergeCell ref="C551:D551"/>
    <mergeCell ref="C540:D540"/>
    <mergeCell ref="C541:D541"/>
    <mergeCell ref="C542:D542"/>
    <mergeCell ref="C543:D543"/>
    <mergeCell ref="C544:D544"/>
    <mergeCell ref="C545:D545"/>
    <mergeCell ref="C534:D534"/>
    <mergeCell ref="C535:D535"/>
    <mergeCell ref="C536:D536"/>
    <mergeCell ref="C537:D537"/>
    <mergeCell ref="C538:D538"/>
    <mergeCell ref="C539:D539"/>
    <mergeCell ref="C528:D528"/>
    <mergeCell ref="C529:D529"/>
    <mergeCell ref="C530:D530"/>
    <mergeCell ref="C531:D531"/>
    <mergeCell ref="C532:D532"/>
    <mergeCell ref="C533:D533"/>
    <mergeCell ref="C522:D522"/>
    <mergeCell ref="C523:D523"/>
    <mergeCell ref="C524:D524"/>
    <mergeCell ref="C525:D525"/>
    <mergeCell ref="C526:D526"/>
    <mergeCell ref="C527:D527"/>
    <mergeCell ref="C516:D516"/>
    <mergeCell ref="C517:D517"/>
    <mergeCell ref="C518:D518"/>
    <mergeCell ref="C519:D519"/>
    <mergeCell ref="C520:D520"/>
    <mergeCell ref="C521:D521"/>
    <mergeCell ref="C510:D510"/>
    <mergeCell ref="C511:D511"/>
    <mergeCell ref="C512:D512"/>
    <mergeCell ref="C513:D513"/>
    <mergeCell ref="C514:D514"/>
    <mergeCell ref="C515:D515"/>
    <mergeCell ref="C504:D504"/>
    <mergeCell ref="C505:D505"/>
    <mergeCell ref="C506:D506"/>
    <mergeCell ref="C507:D507"/>
    <mergeCell ref="C508:D508"/>
    <mergeCell ref="C509:D509"/>
    <mergeCell ref="C498:D498"/>
    <mergeCell ref="C499:D499"/>
    <mergeCell ref="C500:D500"/>
    <mergeCell ref="C501:D501"/>
    <mergeCell ref="C502:D502"/>
    <mergeCell ref="C503:D503"/>
    <mergeCell ref="C492:D492"/>
    <mergeCell ref="C493:D493"/>
    <mergeCell ref="C494:D494"/>
    <mergeCell ref="C495:D495"/>
    <mergeCell ref="C496:D496"/>
    <mergeCell ref="C497:D497"/>
    <mergeCell ref="C486:D486"/>
    <mergeCell ref="C487:D487"/>
    <mergeCell ref="C488:D488"/>
    <mergeCell ref="C489:D489"/>
    <mergeCell ref="C490:D490"/>
    <mergeCell ref="C491:D491"/>
    <mergeCell ref="C480:D480"/>
    <mergeCell ref="C481:D481"/>
    <mergeCell ref="C482:D482"/>
    <mergeCell ref="C483:D483"/>
    <mergeCell ref="C484:D484"/>
    <mergeCell ref="C485:D485"/>
    <mergeCell ref="C474:D474"/>
    <mergeCell ref="C475:D475"/>
    <mergeCell ref="C476:D476"/>
    <mergeCell ref="C477:D477"/>
    <mergeCell ref="C478:D478"/>
    <mergeCell ref="C479:D479"/>
    <mergeCell ref="C468:D468"/>
    <mergeCell ref="C469:D469"/>
    <mergeCell ref="C470:D470"/>
    <mergeCell ref="C471:D471"/>
    <mergeCell ref="C472:D472"/>
    <mergeCell ref="C473:D473"/>
    <mergeCell ref="C462:D462"/>
    <mergeCell ref="C463:D463"/>
    <mergeCell ref="C464:D464"/>
    <mergeCell ref="C465:D465"/>
    <mergeCell ref="C466:D466"/>
    <mergeCell ref="C467:D467"/>
    <mergeCell ref="C456:D456"/>
    <mergeCell ref="C457:D457"/>
    <mergeCell ref="C458:D458"/>
    <mergeCell ref="C459:D459"/>
    <mergeCell ref="C460:D460"/>
    <mergeCell ref="C461:D461"/>
    <mergeCell ref="C450:D450"/>
    <mergeCell ref="C451:D451"/>
    <mergeCell ref="C452:D452"/>
    <mergeCell ref="C453:D453"/>
    <mergeCell ref="C454:D454"/>
    <mergeCell ref="C455:D455"/>
    <mergeCell ref="C444:D444"/>
    <mergeCell ref="C445:D445"/>
    <mergeCell ref="C446:D446"/>
    <mergeCell ref="C447:D447"/>
    <mergeCell ref="C448:D448"/>
    <mergeCell ref="C449:D449"/>
    <mergeCell ref="C438:D438"/>
    <mergeCell ref="C439:D439"/>
    <mergeCell ref="C440:D440"/>
    <mergeCell ref="C441:D441"/>
    <mergeCell ref="C442:D442"/>
    <mergeCell ref="C443:D443"/>
    <mergeCell ref="C432:D432"/>
    <mergeCell ref="C433:D433"/>
    <mergeCell ref="C434:D434"/>
    <mergeCell ref="C435:D435"/>
    <mergeCell ref="C436:D436"/>
    <mergeCell ref="C437:D437"/>
    <mergeCell ref="C426:D426"/>
    <mergeCell ref="C427:D427"/>
    <mergeCell ref="C428:D428"/>
    <mergeCell ref="C429:D429"/>
    <mergeCell ref="C430:D430"/>
    <mergeCell ref="C431:D431"/>
    <mergeCell ref="C420:D420"/>
    <mergeCell ref="C421:D421"/>
    <mergeCell ref="C422:D422"/>
    <mergeCell ref="C423:D423"/>
    <mergeCell ref="C424:D424"/>
    <mergeCell ref="C425:D425"/>
    <mergeCell ref="C414:D414"/>
    <mergeCell ref="C415:D415"/>
    <mergeCell ref="C416:D416"/>
    <mergeCell ref="C417:D417"/>
    <mergeCell ref="C418:D418"/>
    <mergeCell ref="C419:D419"/>
    <mergeCell ref="C408:D408"/>
    <mergeCell ref="C409:D409"/>
    <mergeCell ref="C410:D410"/>
    <mergeCell ref="C411:D411"/>
    <mergeCell ref="C412:D412"/>
    <mergeCell ref="C413:D413"/>
    <mergeCell ref="C402:D402"/>
    <mergeCell ref="C403:D403"/>
    <mergeCell ref="C404:D404"/>
    <mergeCell ref="C405:D405"/>
    <mergeCell ref="C406:D406"/>
    <mergeCell ref="C407:D407"/>
    <mergeCell ref="C396:D396"/>
    <mergeCell ref="C397:D397"/>
    <mergeCell ref="C398:D398"/>
    <mergeCell ref="C399:D399"/>
    <mergeCell ref="C400:D400"/>
    <mergeCell ref="C401:D401"/>
    <mergeCell ref="C390:D390"/>
    <mergeCell ref="C391:D391"/>
    <mergeCell ref="C392:D392"/>
    <mergeCell ref="C393:D393"/>
    <mergeCell ref="C394:D394"/>
    <mergeCell ref="C395:D395"/>
    <mergeCell ref="C384:D384"/>
    <mergeCell ref="C385:D385"/>
    <mergeCell ref="C386:D386"/>
    <mergeCell ref="C387:D387"/>
    <mergeCell ref="C388:D388"/>
    <mergeCell ref="C389:D389"/>
    <mergeCell ref="C378:D378"/>
    <mergeCell ref="C379:D379"/>
    <mergeCell ref="C380:D380"/>
    <mergeCell ref="C381:D381"/>
    <mergeCell ref="C382:D382"/>
    <mergeCell ref="C383:D383"/>
    <mergeCell ref="C372:D372"/>
    <mergeCell ref="C373:D373"/>
    <mergeCell ref="C374:D374"/>
    <mergeCell ref="C375:D375"/>
    <mergeCell ref="C376:D376"/>
    <mergeCell ref="C377:D377"/>
    <mergeCell ref="C366:D366"/>
    <mergeCell ref="C367:D367"/>
    <mergeCell ref="C368:D368"/>
    <mergeCell ref="C369:D369"/>
    <mergeCell ref="C370:D370"/>
    <mergeCell ref="C371:D371"/>
    <mergeCell ref="C360:D360"/>
    <mergeCell ref="C361:D361"/>
    <mergeCell ref="C362:D362"/>
    <mergeCell ref="C363:D363"/>
    <mergeCell ref="C364:D364"/>
    <mergeCell ref="C365:D365"/>
    <mergeCell ref="C354:D354"/>
    <mergeCell ref="C355:D355"/>
    <mergeCell ref="C356:D356"/>
    <mergeCell ref="C357:D357"/>
    <mergeCell ref="C358:D358"/>
    <mergeCell ref="C359:D359"/>
    <mergeCell ref="C348:D348"/>
    <mergeCell ref="C349:D349"/>
    <mergeCell ref="C350:D350"/>
    <mergeCell ref="C351:D351"/>
    <mergeCell ref="C352:D352"/>
    <mergeCell ref="C353:D353"/>
    <mergeCell ref="C342:D342"/>
    <mergeCell ref="C343:D343"/>
    <mergeCell ref="C344:D344"/>
    <mergeCell ref="C345:D345"/>
    <mergeCell ref="C346:D346"/>
    <mergeCell ref="C347:D347"/>
    <mergeCell ref="C336:D336"/>
    <mergeCell ref="C337:D337"/>
    <mergeCell ref="C338:D338"/>
    <mergeCell ref="C339:D339"/>
    <mergeCell ref="C340:D340"/>
    <mergeCell ref="C341:D341"/>
    <mergeCell ref="C330:D330"/>
    <mergeCell ref="C331:D331"/>
    <mergeCell ref="C332:D332"/>
    <mergeCell ref="C333:D333"/>
    <mergeCell ref="C334:D334"/>
    <mergeCell ref="C335:D335"/>
    <mergeCell ref="C324:D324"/>
    <mergeCell ref="C325:D325"/>
    <mergeCell ref="C326:D326"/>
    <mergeCell ref="C327:D327"/>
    <mergeCell ref="C328:D328"/>
    <mergeCell ref="C329:D329"/>
    <mergeCell ref="C318:D318"/>
    <mergeCell ref="C319:D319"/>
    <mergeCell ref="C320:D320"/>
    <mergeCell ref="C321:D321"/>
    <mergeCell ref="C322:D322"/>
    <mergeCell ref="C323:D323"/>
    <mergeCell ref="C312:D312"/>
    <mergeCell ref="C313:D313"/>
    <mergeCell ref="C314:D314"/>
    <mergeCell ref="C315:D315"/>
    <mergeCell ref="C316:D316"/>
    <mergeCell ref="C317:D317"/>
    <mergeCell ref="C306:D306"/>
    <mergeCell ref="C307:D307"/>
    <mergeCell ref="C308:D308"/>
    <mergeCell ref="C309:D309"/>
    <mergeCell ref="C310:D310"/>
    <mergeCell ref="C311:D311"/>
    <mergeCell ref="C300:D300"/>
    <mergeCell ref="C301:D301"/>
    <mergeCell ref="C302:D302"/>
    <mergeCell ref="C303:D303"/>
    <mergeCell ref="C304:D304"/>
    <mergeCell ref="C305:D305"/>
    <mergeCell ref="C294:D294"/>
    <mergeCell ref="C295:D295"/>
    <mergeCell ref="C296:D296"/>
    <mergeCell ref="C297:D297"/>
    <mergeCell ref="C298:D298"/>
    <mergeCell ref="C299:D299"/>
    <mergeCell ref="C288:D288"/>
    <mergeCell ref="C289:D289"/>
    <mergeCell ref="C290:D290"/>
    <mergeCell ref="C291:D291"/>
    <mergeCell ref="C292:D292"/>
    <mergeCell ref="C293:D293"/>
    <mergeCell ref="C282:D282"/>
    <mergeCell ref="C283:D283"/>
    <mergeCell ref="C284:D284"/>
    <mergeCell ref="C285:D285"/>
    <mergeCell ref="C286:D286"/>
    <mergeCell ref="C287:D287"/>
    <mergeCell ref="C276:D276"/>
    <mergeCell ref="C277:D277"/>
    <mergeCell ref="C278:D278"/>
    <mergeCell ref="C279:D279"/>
    <mergeCell ref="C280:D280"/>
    <mergeCell ref="C281:D281"/>
    <mergeCell ref="C270:D270"/>
    <mergeCell ref="C271:D271"/>
    <mergeCell ref="C272:D272"/>
    <mergeCell ref="C273:D273"/>
    <mergeCell ref="C274:D274"/>
    <mergeCell ref="C275:D275"/>
    <mergeCell ref="C264:D264"/>
    <mergeCell ref="C265:D265"/>
    <mergeCell ref="C266:D266"/>
    <mergeCell ref="C267:D267"/>
    <mergeCell ref="C268:D268"/>
    <mergeCell ref="C269:D269"/>
    <mergeCell ref="C258:D258"/>
    <mergeCell ref="C259:D259"/>
    <mergeCell ref="C260:D260"/>
    <mergeCell ref="C261:D261"/>
    <mergeCell ref="C262:D262"/>
    <mergeCell ref="C263:D263"/>
    <mergeCell ref="C252:D252"/>
    <mergeCell ref="C253:D253"/>
    <mergeCell ref="C254:D254"/>
    <mergeCell ref="C255:D255"/>
    <mergeCell ref="C256:D256"/>
    <mergeCell ref="C257:D257"/>
    <mergeCell ref="C246:D246"/>
    <mergeCell ref="C247:D247"/>
    <mergeCell ref="C248:D248"/>
    <mergeCell ref="C249:D249"/>
    <mergeCell ref="C250:D250"/>
    <mergeCell ref="C251:D251"/>
    <mergeCell ref="C240:D240"/>
    <mergeCell ref="C241:D241"/>
    <mergeCell ref="C242:D242"/>
    <mergeCell ref="C243:D243"/>
    <mergeCell ref="C244:D244"/>
    <mergeCell ref="C245:D245"/>
    <mergeCell ref="C234:D234"/>
    <mergeCell ref="C235:D235"/>
    <mergeCell ref="C236:D236"/>
    <mergeCell ref="C237:D237"/>
    <mergeCell ref="C238:D238"/>
    <mergeCell ref="C239:D239"/>
    <mergeCell ref="C228:D228"/>
    <mergeCell ref="C229:D229"/>
    <mergeCell ref="C230:D230"/>
    <mergeCell ref="C231:D231"/>
    <mergeCell ref="C232:D232"/>
    <mergeCell ref="C233:D233"/>
    <mergeCell ref="C222:D222"/>
    <mergeCell ref="C223:D223"/>
    <mergeCell ref="C224:D224"/>
    <mergeCell ref="C225:D225"/>
    <mergeCell ref="C226:D226"/>
    <mergeCell ref="C227:D227"/>
    <mergeCell ref="C216:D216"/>
    <mergeCell ref="C217:D217"/>
    <mergeCell ref="C218:D218"/>
    <mergeCell ref="C219:D219"/>
    <mergeCell ref="C220:D220"/>
    <mergeCell ref="C221:D221"/>
    <mergeCell ref="C210:D210"/>
    <mergeCell ref="C211:D211"/>
    <mergeCell ref="C212:D212"/>
    <mergeCell ref="C213:D213"/>
    <mergeCell ref="C214:D214"/>
    <mergeCell ref="C215:D215"/>
    <mergeCell ref="C204:D204"/>
    <mergeCell ref="C205:D205"/>
    <mergeCell ref="C206:D206"/>
    <mergeCell ref="C207:D207"/>
    <mergeCell ref="C208:D208"/>
    <mergeCell ref="C209:D209"/>
    <mergeCell ref="C198:D198"/>
    <mergeCell ref="C199:D199"/>
    <mergeCell ref="C200:D200"/>
    <mergeCell ref="C201:D201"/>
    <mergeCell ref="C202:D202"/>
    <mergeCell ref="C203:D203"/>
    <mergeCell ref="C192:D192"/>
    <mergeCell ref="C193:D193"/>
    <mergeCell ref="C194:D194"/>
    <mergeCell ref="C195:D195"/>
    <mergeCell ref="C196:D196"/>
    <mergeCell ref="C197:D197"/>
    <mergeCell ref="C186:D186"/>
    <mergeCell ref="C187:D187"/>
    <mergeCell ref="C188:D188"/>
    <mergeCell ref="C189:D189"/>
    <mergeCell ref="C190:D190"/>
    <mergeCell ref="C191:D191"/>
    <mergeCell ref="C180:D180"/>
    <mergeCell ref="C181:D181"/>
    <mergeCell ref="C182:D182"/>
    <mergeCell ref="C183:D183"/>
    <mergeCell ref="C184:D184"/>
    <mergeCell ref="C185:D185"/>
    <mergeCell ref="C174:D174"/>
    <mergeCell ref="C175:D175"/>
    <mergeCell ref="C176:D176"/>
    <mergeCell ref="C177:D177"/>
    <mergeCell ref="C178:D178"/>
    <mergeCell ref="C179:D179"/>
    <mergeCell ref="C168:D168"/>
    <mergeCell ref="C169:D169"/>
    <mergeCell ref="C170:D170"/>
    <mergeCell ref="C171:D171"/>
    <mergeCell ref="C172:D172"/>
    <mergeCell ref="C173:D173"/>
    <mergeCell ref="C162:D162"/>
    <mergeCell ref="C163:D163"/>
    <mergeCell ref="C164:D164"/>
    <mergeCell ref="C165:D165"/>
    <mergeCell ref="C166:D166"/>
    <mergeCell ref="C167:D167"/>
    <mergeCell ref="C156:D156"/>
    <mergeCell ref="C157:D157"/>
    <mergeCell ref="C158:D158"/>
    <mergeCell ref="C159:D159"/>
    <mergeCell ref="C160:D160"/>
    <mergeCell ref="C161:D161"/>
    <mergeCell ref="C150:D150"/>
    <mergeCell ref="C151:D151"/>
    <mergeCell ref="C152:D152"/>
    <mergeCell ref="C153:D153"/>
    <mergeCell ref="C154:D154"/>
    <mergeCell ref="C155:D155"/>
    <mergeCell ref="C144:D144"/>
    <mergeCell ref="C145:D145"/>
    <mergeCell ref="C146:D146"/>
    <mergeCell ref="C147:D147"/>
    <mergeCell ref="C148:D148"/>
    <mergeCell ref="C149:D149"/>
    <mergeCell ref="C138:D138"/>
    <mergeCell ref="C139:D139"/>
    <mergeCell ref="C140:D140"/>
    <mergeCell ref="C141:D141"/>
    <mergeCell ref="C142:D142"/>
    <mergeCell ref="C143:D143"/>
    <mergeCell ref="C132:D132"/>
    <mergeCell ref="C133:D133"/>
    <mergeCell ref="C134:D134"/>
    <mergeCell ref="C135:D135"/>
    <mergeCell ref="C136:D136"/>
    <mergeCell ref="C137:D137"/>
    <mergeCell ref="C126:D126"/>
    <mergeCell ref="C127:D127"/>
    <mergeCell ref="C128:D128"/>
    <mergeCell ref="C129:D129"/>
    <mergeCell ref="C130:D130"/>
    <mergeCell ref="C131:D131"/>
    <mergeCell ref="C120:D120"/>
    <mergeCell ref="C121:D121"/>
    <mergeCell ref="C122:D122"/>
    <mergeCell ref="C123:D123"/>
    <mergeCell ref="C124:D124"/>
    <mergeCell ref="C125:D125"/>
    <mergeCell ref="C114:D114"/>
    <mergeCell ref="C115:D115"/>
    <mergeCell ref="C116:D116"/>
    <mergeCell ref="C117:D117"/>
    <mergeCell ref="C118:D118"/>
    <mergeCell ref="C119:D119"/>
    <mergeCell ref="C109:D109"/>
    <mergeCell ref="C110:D110"/>
    <mergeCell ref="C111:D111"/>
    <mergeCell ref="C112:D112"/>
    <mergeCell ref="C113:D113"/>
    <mergeCell ref="C102:D102"/>
    <mergeCell ref="C103:D103"/>
    <mergeCell ref="C104:D104"/>
    <mergeCell ref="C105:D105"/>
    <mergeCell ref="C106:D106"/>
    <mergeCell ref="C107:D107"/>
    <mergeCell ref="C100:D100"/>
    <mergeCell ref="C101:D101"/>
    <mergeCell ref="C90:D90"/>
    <mergeCell ref="C91:D91"/>
    <mergeCell ref="C92:D92"/>
    <mergeCell ref="C93:D93"/>
    <mergeCell ref="C94:D94"/>
    <mergeCell ref="C95:D95"/>
    <mergeCell ref="C108:D108"/>
    <mergeCell ref="B58:C58"/>
    <mergeCell ref="B59:C59"/>
    <mergeCell ref="D54:E54"/>
    <mergeCell ref="B55:C55"/>
    <mergeCell ref="C72:D72"/>
    <mergeCell ref="C96:D96"/>
    <mergeCell ref="C97:D97"/>
    <mergeCell ref="C98:D98"/>
    <mergeCell ref="C99:D99"/>
    <mergeCell ref="C84:D84"/>
    <mergeCell ref="C85:D85"/>
    <mergeCell ref="C86:D86"/>
    <mergeCell ref="C87:D87"/>
    <mergeCell ref="C88:D88"/>
    <mergeCell ref="C89:D89"/>
    <mergeCell ref="C78:D78"/>
    <mergeCell ref="C79:D79"/>
    <mergeCell ref="C80:D80"/>
    <mergeCell ref="C81:D81"/>
    <mergeCell ref="C82:D82"/>
    <mergeCell ref="C83:D83"/>
    <mergeCell ref="C73:D73"/>
    <mergeCell ref="C74:D74"/>
    <mergeCell ref="C75:D75"/>
    <mergeCell ref="C76:D76"/>
    <mergeCell ref="C77:D77"/>
    <mergeCell ref="C69:D69"/>
    <mergeCell ref="C70:D70"/>
    <mergeCell ref="C71:D71"/>
    <mergeCell ref="B60:C60"/>
    <mergeCell ref="C68:E68"/>
    <mergeCell ref="B61:C61"/>
    <mergeCell ref="D61:E61"/>
    <mergeCell ref="B13:G13"/>
    <mergeCell ref="B57:C57"/>
    <mergeCell ref="B56:C56"/>
    <mergeCell ref="B42:G42"/>
    <mergeCell ref="B43:G43"/>
    <mergeCell ref="B14:C14"/>
    <mergeCell ref="F14:G14"/>
    <mergeCell ref="F15:G15"/>
    <mergeCell ref="F16:G16"/>
    <mergeCell ref="B17:G17"/>
    <mergeCell ref="B24:E24"/>
    <mergeCell ref="B33:E33"/>
    <mergeCell ref="B40:G40"/>
    <mergeCell ref="B41:G41"/>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AH811"/>
  <sheetViews>
    <sheetView showGridLines="0" zoomScaleNormal="100" workbookViewId="0">
      <selection activeCell="D37" sqref="D37:AG37"/>
    </sheetView>
  </sheetViews>
  <sheetFormatPr baseColWidth="10" defaultRowHeight="12"/>
  <cols>
    <col min="1" max="1" width="1.42578125" style="1" customWidth="1"/>
    <col min="2" max="2" width="41.42578125" style="1" customWidth="1"/>
    <col min="3" max="3" width="16" style="1" customWidth="1"/>
    <col min="4" max="4" width="13.85546875" style="1" customWidth="1"/>
    <col min="5" max="5" width="13.28515625" style="1" customWidth="1"/>
    <col min="6" max="6" width="10.140625" style="1" customWidth="1"/>
    <col min="7" max="7" width="11.5703125" style="1" customWidth="1"/>
    <col min="8" max="8" width="10.85546875" style="1" customWidth="1"/>
    <col min="9" max="9" width="10.42578125" style="1" customWidth="1"/>
    <col min="10" max="16384" width="11.42578125" style="1"/>
  </cols>
  <sheetData>
    <row r="1" spans="2:33">
      <c r="B1" s="758"/>
      <c r="C1" s="758"/>
      <c r="D1" s="758"/>
      <c r="E1" s="758"/>
      <c r="F1" s="758"/>
      <c r="G1" s="758"/>
      <c r="H1" s="758"/>
      <c r="I1" s="758"/>
      <c r="J1" s="758"/>
      <c r="K1" s="758"/>
      <c r="L1" s="758"/>
      <c r="M1" s="758"/>
      <c r="N1" s="758"/>
      <c r="O1" s="759"/>
    </row>
    <row r="2" spans="2:33" ht="18">
      <c r="B2" s="384" t="s">
        <v>2841</v>
      </c>
      <c r="C2" s="758"/>
      <c r="D2" s="758"/>
      <c r="E2" s="758"/>
      <c r="F2" s="758"/>
      <c r="G2" s="758"/>
      <c r="H2" s="758"/>
      <c r="I2" s="758"/>
      <c r="J2" s="758"/>
      <c r="K2" s="758"/>
      <c r="L2" s="758"/>
      <c r="M2" s="758"/>
      <c r="N2" s="758"/>
      <c r="O2" s="758"/>
    </row>
    <row r="3" spans="2:33" ht="14.25">
      <c r="B3" s="383" t="s">
        <v>2848</v>
      </c>
      <c r="C3" s="758"/>
      <c r="D3" s="758"/>
      <c r="E3" s="758"/>
      <c r="F3" s="758"/>
      <c r="G3" s="758"/>
      <c r="H3" s="758"/>
      <c r="I3" s="758"/>
      <c r="J3" s="758"/>
      <c r="K3" s="758"/>
      <c r="L3" s="758"/>
      <c r="M3" s="758"/>
      <c r="N3" s="758"/>
      <c r="O3" s="758"/>
    </row>
    <row r="4" spans="2:33" ht="14.25">
      <c r="B4" s="380"/>
      <c r="C4" s="758"/>
      <c r="D4" s="758"/>
      <c r="E4" s="758"/>
      <c r="F4" s="758"/>
      <c r="G4" s="758"/>
      <c r="H4" s="758"/>
      <c r="I4" s="758"/>
      <c r="J4" s="758"/>
      <c r="K4" s="758"/>
      <c r="L4" s="758"/>
      <c r="M4" s="758"/>
      <c r="N4" s="758"/>
      <c r="O4" s="758"/>
    </row>
    <row r="5" spans="2:33" ht="14.25">
      <c r="B5" s="380"/>
      <c r="C5" s="758"/>
      <c r="D5" s="758"/>
      <c r="E5" s="758"/>
      <c r="F5" s="758"/>
      <c r="G5" s="758"/>
      <c r="H5" s="758"/>
      <c r="I5" s="758"/>
      <c r="J5" s="758"/>
      <c r="K5" s="758"/>
      <c r="L5" s="758"/>
      <c r="M5" s="758"/>
      <c r="N5" s="758"/>
      <c r="O5" s="758"/>
    </row>
    <row r="6" spans="2:33" ht="14.25">
      <c r="B6" s="380"/>
      <c r="C6" s="758"/>
      <c r="D6" s="758"/>
      <c r="E6" s="758"/>
      <c r="F6" s="758"/>
      <c r="G6" s="758"/>
      <c r="H6" s="758"/>
      <c r="I6" s="758"/>
      <c r="J6" s="758"/>
      <c r="K6" s="758"/>
      <c r="L6" s="758"/>
      <c r="M6" s="758"/>
      <c r="N6" s="758"/>
      <c r="O6" s="758"/>
    </row>
    <row r="7" spans="2:33" ht="14.25">
      <c r="B7" s="380"/>
      <c r="C7" s="758"/>
      <c r="D7" s="758"/>
      <c r="E7" s="758"/>
      <c r="F7" s="758"/>
      <c r="G7" s="758"/>
      <c r="H7" s="758"/>
      <c r="I7" s="758"/>
      <c r="J7" s="758"/>
      <c r="K7" s="758"/>
      <c r="L7" s="758"/>
      <c r="M7" s="758"/>
      <c r="N7" s="758"/>
      <c r="O7" s="758"/>
    </row>
    <row r="8" spans="2:33" ht="14.25">
      <c r="B8" s="383" t="str">
        <f>+Inicio!B8</f>
        <v xml:space="preserve">      Fecha de publicación: Febrero de 2014</v>
      </c>
      <c r="C8" s="758"/>
      <c r="D8" s="758"/>
      <c r="E8" s="758"/>
      <c r="F8" s="758"/>
      <c r="G8" s="758"/>
      <c r="H8" s="758"/>
      <c r="I8" s="758"/>
      <c r="J8" s="758"/>
      <c r="K8" s="758"/>
      <c r="L8" s="758"/>
      <c r="M8" s="758"/>
      <c r="N8" s="758"/>
      <c r="O8" s="758"/>
    </row>
    <row r="9" spans="2:33">
      <c r="B9" s="758"/>
      <c r="C9" s="758"/>
      <c r="D9" s="758"/>
      <c r="E9" s="758"/>
      <c r="F9" s="758"/>
      <c r="G9" s="758"/>
      <c r="H9" s="758"/>
      <c r="I9" s="758"/>
      <c r="J9" s="758"/>
      <c r="K9" s="758"/>
      <c r="L9" s="758"/>
      <c r="M9" s="758"/>
      <c r="N9" s="758"/>
      <c r="O9" s="758"/>
    </row>
    <row r="10" spans="2:33">
      <c r="B10" s="758"/>
      <c r="C10" s="758"/>
      <c r="D10" s="758"/>
      <c r="E10" s="758"/>
      <c r="F10" s="758"/>
      <c r="G10" s="758"/>
      <c r="H10" s="758"/>
      <c r="I10" s="758"/>
      <c r="J10" s="758"/>
      <c r="K10" s="758"/>
      <c r="L10" s="758"/>
      <c r="M10" s="758"/>
      <c r="N10" s="758"/>
      <c r="O10" s="758"/>
    </row>
    <row r="11" spans="2:33">
      <c r="B11" s="760"/>
      <c r="C11" s="760"/>
      <c r="D11" s="760"/>
      <c r="E11" s="760"/>
      <c r="F11" s="860"/>
      <c r="G11" s="760"/>
      <c r="H11" s="760"/>
      <c r="I11" s="760"/>
      <c r="J11" s="760"/>
      <c r="K11" s="760"/>
      <c r="L11" s="760"/>
      <c r="M11" s="760"/>
      <c r="N11" s="760"/>
      <c r="O11" s="760"/>
    </row>
    <row r="12" spans="2:33" ht="13.5" thickBot="1">
      <c r="B12" s="362"/>
      <c r="C12" s="362"/>
      <c r="D12" s="362"/>
      <c r="E12" s="362"/>
      <c r="F12" s="362"/>
      <c r="G12" s="362"/>
      <c r="H12" s="362"/>
      <c r="I12" s="362"/>
    </row>
    <row r="13" spans="2:33" ht="20.25">
      <c r="B13" s="1832" t="s">
        <v>3171</v>
      </c>
      <c r="C13" s="1833"/>
      <c r="D13" s="1833"/>
      <c r="E13" s="1833"/>
      <c r="F13" s="1833"/>
      <c r="G13" s="1833"/>
      <c r="H13" s="1833"/>
      <c r="I13" s="1833"/>
      <c r="J13" s="1833"/>
      <c r="K13" s="1833"/>
      <c r="L13" s="1833"/>
      <c r="M13" s="1833"/>
      <c r="N13" s="1833"/>
      <c r="O13" s="1833"/>
      <c r="P13" s="1833"/>
      <c r="Q13" s="1833"/>
      <c r="R13" s="1833"/>
      <c r="S13" s="1833"/>
      <c r="T13" s="1833"/>
      <c r="U13" s="1833"/>
      <c r="V13" s="1833"/>
      <c r="W13" s="1833"/>
      <c r="X13" s="1833"/>
      <c r="Y13" s="1833"/>
      <c r="Z13" s="1833"/>
      <c r="AA13" s="1833"/>
      <c r="AB13" s="1833"/>
      <c r="AC13" s="1833"/>
      <c r="AD13" s="1833"/>
      <c r="AE13" s="1833"/>
      <c r="AF13" s="1833"/>
      <c r="AG13" s="1834"/>
    </row>
    <row r="14" spans="2:33" ht="20.25">
      <c r="B14" s="1335"/>
      <c r="C14" s="1336"/>
      <c r="D14" s="1336"/>
      <c r="E14" s="1336"/>
      <c r="F14" s="1336"/>
      <c r="G14" s="1336"/>
      <c r="H14" s="1336"/>
      <c r="I14" s="1336"/>
      <c r="J14" s="1336"/>
      <c r="K14" s="1336"/>
      <c r="L14" s="1336"/>
      <c r="M14" s="1336"/>
      <c r="N14" s="1336"/>
      <c r="O14" s="1336"/>
      <c r="P14" s="1336"/>
      <c r="Q14" s="1336"/>
      <c r="R14" s="1336"/>
      <c r="S14" s="1336"/>
      <c r="T14" s="1336"/>
      <c r="U14" s="1337"/>
      <c r="V14" s="1337"/>
      <c r="W14" s="1337"/>
      <c r="X14" s="1337"/>
      <c r="Y14" s="1337"/>
      <c r="Z14" s="1337"/>
      <c r="AA14" s="1337"/>
      <c r="AB14" s="1337"/>
      <c r="AC14" s="1337"/>
      <c r="AD14" s="1337"/>
      <c r="AE14" s="1214"/>
      <c r="AF14" s="1214"/>
      <c r="AG14" s="1338"/>
    </row>
    <row r="15" spans="2:33" ht="12.75">
      <c r="B15" s="1335" t="s">
        <v>3172</v>
      </c>
      <c r="C15" s="457"/>
      <c r="D15" s="1362" t="s">
        <v>3299</v>
      </c>
      <c r="E15" s="1363"/>
      <c r="F15" s="1363"/>
      <c r="G15" s="1339"/>
      <c r="H15" s="1339"/>
      <c r="I15" s="1215"/>
      <c r="J15" s="1215"/>
      <c r="K15" s="1215"/>
      <c r="L15" s="1215"/>
      <c r="M15" s="1215"/>
      <c r="N15" s="1215"/>
      <c r="O15" s="1214"/>
      <c r="P15" s="1214"/>
      <c r="Q15" s="1214"/>
      <c r="R15" s="1214"/>
      <c r="S15" s="1214"/>
      <c r="T15" s="1214"/>
      <c r="U15" s="1214"/>
      <c r="V15" s="1214"/>
      <c r="W15" s="1214"/>
      <c r="X15" s="1214"/>
      <c r="Y15" s="1214"/>
      <c r="Z15" s="1214"/>
      <c r="AA15" s="1214"/>
      <c r="AB15" s="1214"/>
      <c r="AC15" s="1214"/>
      <c r="AD15" s="1214"/>
      <c r="AE15" s="1214"/>
      <c r="AF15" s="457"/>
      <c r="AG15" s="1338"/>
    </row>
    <row r="16" spans="2:33" ht="12.75">
      <c r="B16" s="1454" t="s">
        <v>3173</v>
      </c>
      <c r="C16" s="1455"/>
      <c r="D16" s="1857">
        <v>41684</v>
      </c>
      <c r="E16" s="1857"/>
      <c r="F16" s="18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1089"/>
    </row>
    <row r="17" spans="2:33" ht="12.75">
      <c r="B17" s="1454" t="s">
        <v>3174</v>
      </c>
      <c r="C17" s="1455"/>
      <c r="D17" s="1858">
        <v>41684</v>
      </c>
      <c r="E17" s="1858"/>
      <c r="F17" s="1858"/>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1089"/>
    </row>
    <row r="18" spans="2:33" ht="13.5" thickBot="1">
      <c r="B18" s="1340"/>
      <c r="C18" s="1183"/>
      <c r="D18" s="1183"/>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1089"/>
    </row>
    <row r="19" spans="2:33" ht="23.25" customHeight="1" thickBot="1">
      <c r="B19" s="1343" t="s">
        <v>3175</v>
      </c>
      <c r="C19" s="1344"/>
      <c r="D19" s="1835" t="s">
        <v>3300</v>
      </c>
      <c r="E19" s="1836"/>
      <c r="F19" s="1836"/>
      <c r="G19" s="1836"/>
      <c r="H19" s="1836"/>
      <c r="I19" s="1836"/>
      <c r="J19" s="1836"/>
      <c r="K19" s="1836"/>
      <c r="L19" s="1836"/>
      <c r="M19" s="1836"/>
      <c r="N19" s="1836"/>
      <c r="O19" s="1836"/>
      <c r="P19" s="1836"/>
      <c r="Q19" s="1836"/>
      <c r="R19" s="1836"/>
      <c r="S19" s="1836"/>
      <c r="T19" s="1836"/>
      <c r="U19" s="1836"/>
      <c r="V19" s="1836"/>
      <c r="W19" s="1836"/>
      <c r="X19" s="1836"/>
      <c r="Y19" s="1836"/>
      <c r="Z19" s="1836"/>
      <c r="AA19" s="1836"/>
      <c r="AB19" s="1836"/>
      <c r="AC19" s="1836"/>
      <c r="AD19" s="1836"/>
      <c r="AE19" s="1836"/>
      <c r="AF19" s="1836"/>
      <c r="AG19" s="1837"/>
    </row>
    <row r="20" spans="2:33" ht="13.5" thickBot="1">
      <c r="B20" s="1335"/>
      <c r="C20" s="1214"/>
      <c r="D20" s="1214"/>
      <c r="E20" s="1215"/>
      <c r="F20" s="1215"/>
      <c r="G20" s="1215"/>
      <c r="H20" s="1215"/>
      <c r="I20" s="1215"/>
      <c r="J20" s="1215"/>
      <c r="K20" s="1215"/>
      <c r="L20" s="1215"/>
      <c r="M20" s="1215"/>
      <c r="N20" s="1215"/>
      <c r="O20" s="1215"/>
      <c r="P20" s="1215"/>
      <c r="Q20" s="1215"/>
      <c r="R20" s="1215"/>
      <c r="S20" s="1214"/>
      <c r="T20" s="1345"/>
      <c r="U20" s="1214"/>
      <c r="V20" s="1214"/>
      <c r="W20" s="1214"/>
      <c r="X20" s="1214"/>
      <c r="Y20" s="1214"/>
      <c r="Z20" s="1214"/>
      <c r="AA20" s="1214"/>
      <c r="AB20" s="1214"/>
      <c r="AC20" s="1214"/>
      <c r="AD20" s="1214"/>
      <c r="AE20" s="1214"/>
      <c r="AF20" s="1214"/>
      <c r="AG20" s="1089"/>
    </row>
    <row r="21" spans="2:33" ht="13.5" thickBot="1">
      <c r="B21" s="1838" t="s">
        <v>3176</v>
      </c>
      <c r="C21" s="1839"/>
      <c r="D21" s="1842" t="s">
        <v>3177</v>
      </c>
      <c r="E21" s="1845" t="s">
        <v>3178</v>
      </c>
      <c r="F21" s="1847"/>
      <c r="G21" s="1847"/>
      <c r="H21" s="1847"/>
      <c r="I21" s="1847"/>
      <c r="J21" s="1847"/>
      <c r="K21" s="1847"/>
      <c r="L21" s="1847"/>
      <c r="M21" s="1847"/>
      <c r="N21" s="1847"/>
      <c r="O21" s="1847"/>
      <c r="P21" s="1847"/>
      <c r="Q21" s="1847"/>
      <c r="R21" s="1848"/>
      <c r="S21" s="1545" t="s">
        <v>3179</v>
      </c>
      <c r="T21" s="1849"/>
      <c r="U21" s="1850"/>
      <c r="V21" s="1850"/>
      <c r="W21" s="1850"/>
      <c r="X21" s="1850"/>
      <c r="Y21" s="1850"/>
      <c r="Z21" s="1546"/>
      <c r="AA21" s="1847" t="s">
        <v>2867</v>
      </c>
      <c r="AB21" s="1847"/>
      <c r="AC21" s="1848"/>
      <c r="AD21" s="1838" t="s">
        <v>2868</v>
      </c>
      <c r="AE21" s="1851"/>
      <c r="AF21" s="1839"/>
      <c r="AG21" s="1089"/>
    </row>
    <row r="22" spans="2:33" ht="13.5" thickBot="1">
      <c r="B22" s="1840"/>
      <c r="C22" s="1841"/>
      <c r="D22" s="1843"/>
      <c r="E22" s="1846"/>
      <c r="F22" s="1855" t="s">
        <v>2870</v>
      </c>
      <c r="G22" s="1855" t="s">
        <v>2871</v>
      </c>
      <c r="H22" s="1545" t="s">
        <v>2872</v>
      </c>
      <c r="I22" s="1546"/>
      <c r="J22" s="1545" t="s">
        <v>2873</v>
      </c>
      <c r="K22" s="1546"/>
      <c r="L22" s="1545" t="s">
        <v>2874</v>
      </c>
      <c r="M22" s="1546"/>
      <c r="N22" s="1547" t="s">
        <v>2875</v>
      </c>
      <c r="O22" s="1548"/>
      <c r="P22" s="1850" t="s">
        <v>2876</v>
      </c>
      <c r="Q22" s="1850"/>
      <c r="R22" s="1546"/>
      <c r="S22" s="1855" t="s">
        <v>2872</v>
      </c>
      <c r="T22" s="1855" t="s">
        <v>2873</v>
      </c>
      <c r="U22" s="1855" t="s">
        <v>2874</v>
      </c>
      <c r="V22" s="1850" t="s">
        <v>2875</v>
      </c>
      <c r="W22" s="1850"/>
      <c r="X22" s="1545" t="s">
        <v>2876</v>
      </c>
      <c r="Y22" s="1850"/>
      <c r="Z22" s="1546"/>
      <c r="AA22" s="1845" t="s">
        <v>3180</v>
      </c>
      <c r="AB22" s="1845" t="s">
        <v>3181</v>
      </c>
      <c r="AC22" s="1845" t="s">
        <v>3182</v>
      </c>
      <c r="AD22" s="1852"/>
      <c r="AE22" s="1853"/>
      <c r="AF22" s="1854"/>
      <c r="AG22" s="1089"/>
    </row>
    <row r="23" spans="2:33" ht="26.25" thickBot="1">
      <c r="B23" s="1840"/>
      <c r="C23" s="1841"/>
      <c r="D23" s="1844"/>
      <c r="E23" s="1846"/>
      <c r="F23" s="1856"/>
      <c r="G23" s="1856"/>
      <c r="H23" s="1459" t="s">
        <v>2880</v>
      </c>
      <c r="I23" s="1459" t="s">
        <v>2881</v>
      </c>
      <c r="J23" s="1459" t="s">
        <v>2880</v>
      </c>
      <c r="K23" s="1459" t="s">
        <v>2881</v>
      </c>
      <c r="L23" s="1459" t="s">
        <v>2880</v>
      </c>
      <c r="M23" s="1459" t="s">
        <v>2881</v>
      </c>
      <c r="N23" s="1458" t="s">
        <v>306</v>
      </c>
      <c r="O23" s="1348" t="s">
        <v>2882</v>
      </c>
      <c r="P23" s="1349" t="s">
        <v>2883</v>
      </c>
      <c r="Q23" s="1348" t="s">
        <v>2884</v>
      </c>
      <c r="R23" s="1348" t="s">
        <v>2885</v>
      </c>
      <c r="S23" s="1856"/>
      <c r="T23" s="1856"/>
      <c r="U23" s="1856"/>
      <c r="V23" s="1456" t="s">
        <v>306</v>
      </c>
      <c r="W23" s="1351" t="s">
        <v>2882</v>
      </c>
      <c r="X23" s="1348" t="s">
        <v>2883</v>
      </c>
      <c r="Y23" s="1352" t="s">
        <v>2884</v>
      </c>
      <c r="Z23" s="1348" t="s">
        <v>2885</v>
      </c>
      <c r="AA23" s="1846"/>
      <c r="AB23" s="1846"/>
      <c r="AC23" s="1846"/>
      <c r="AD23" s="1457" t="s">
        <v>307</v>
      </c>
      <c r="AE23" s="1457" t="s">
        <v>2886</v>
      </c>
      <c r="AF23" s="1457" t="s">
        <v>2887</v>
      </c>
      <c r="AG23" s="1089"/>
    </row>
    <row r="24" spans="2:33" ht="13.5" thickBot="1">
      <c r="B24" s="1988" t="s">
        <v>3301</v>
      </c>
      <c r="C24" s="1989"/>
      <c r="D24" s="1121"/>
      <c r="E24" s="1293"/>
      <c r="F24" s="1125"/>
      <c r="G24" s="1327"/>
      <c r="H24" s="1329"/>
      <c r="I24" s="1329"/>
      <c r="J24" s="1333"/>
      <c r="K24" s="1329"/>
      <c r="L24" s="1329"/>
      <c r="M24" s="1329"/>
      <c r="N24" s="1476"/>
      <c r="O24" s="1329"/>
      <c r="P24" s="1333" t="s">
        <v>3302</v>
      </c>
      <c r="Q24" s="1329" t="s">
        <v>3302</v>
      </c>
      <c r="R24" s="1331"/>
      <c r="S24" s="1330"/>
      <c r="T24" s="1329"/>
      <c r="U24" s="1331"/>
      <c r="V24" s="1332"/>
      <c r="W24" s="1331"/>
      <c r="X24" s="1329"/>
      <c r="Y24" s="1333"/>
      <c r="Z24" s="1329"/>
      <c r="AA24" s="1125"/>
      <c r="AB24" s="1333"/>
      <c r="AC24" s="1329"/>
      <c r="AD24" s="1334"/>
      <c r="AE24" s="1122"/>
      <c r="AF24" s="1331"/>
      <c r="AG24" s="1089"/>
    </row>
    <row r="25" spans="2:33" ht="12.75">
      <c r="B25" s="1354"/>
      <c r="C25" s="1355"/>
      <c r="D25" s="1356"/>
      <c r="E25" s="1357"/>
      <c r="F25" s="1358"/>
      <c r="G25" s="1358"/>
      <c r="H25" s="1359"/>
      <c r="I25" s="1359"/>
      <c r="J25" s="1359"/>
      <c r="K25" s="1359"/>
      <c r="L25" s="1359"/>
      <c r="M25" s="1359"/>
      <c r="N25" s="1360"/>
      <c r="O25" s="1357"/>
      <c r="P25" s="1359"/>
      <c r="Q25" s="1359"/>
      <c r="R25" s="1359"/>
      <c r="S25" s="1359"/>
      <c r="T25" s="1359"/>
      <c r="U25" s="1359"/>
      <c r="V25" s="1360"/>
      <c r="W25" s="1359"/>
      <c r="X25" s="1359"/>
      <c r="Y25" s="1359"/>
      <c r="Z25" s="1359"/>
      <c r="AA25" s="1358"/>
      <c r="AB25" s="1359"/>
      <c r="AC25" s="1359"/>
      <c r="AD25" s="1360"/>
      <c r="AE25" s="1356"/>
      <c r="AF25" s="1359"/>
      <c r="AG25" s="1089"/>
    </row>
    <row r="26" spans="2:33" ht="12.75">
      <c r="B26" s="1505" t="s">
        <v>2890</v>
      </c>
      <c r="C26" s="1506"/>
      <c r="D26" s="1475" t="s">
        <v>3303</v>
      </c>
      <c r="E26" s="1475"/>
      <c r="F26" s="1475"/>
      <c r="G26" s="1475"/>
      <c r="H26" s="1214"/>
      <c r="I26" s="1214"/>
      <c r="J26" s="1214"/>
      <c r="K26" s="1214"/>
      <c r="L26" s="1214"/>
      <c r="M26" s="1214"/>
      <c r="N26" s="1214"/>
      <c r="O26" s="1214"/>
      <c r="P26" s="1214"/>
      <c r="Q26" s="1214"/>
      <c r="R26" s="1214"/>
      <c r="S26" s="1214"/>
      <c r="T26" s="1214"/>
      <c r="U26" s="1214"/>
      <c r="V26" s="1214"/>
      <c r="W26" s="1214"/>
      <c r="X26" s="1214"/>
      <c r="Y26" s="1214"/>
      <c r="Z26" s="1214"/>
      <c r="AA26" s="1214"/>
      <c r="AB26" s="1214"/>
      <c r="AC26" s="1214"/>
      <c r="AD26" s="1214"/>
      <c r="AE26" s="1214"/>
      <c r="AF26" s="1214"/>
      <c r="AG26" s="1089"/>
    </row>
    <row r="27" spans="2:33" ht="12.75">
      <c r="B27" s="1454" t="s">
        <v>2892</v>
      </c>
      <c r="C27" s="1455"/>
      <c r="D27" s="1507" t="s">
        <v>3298</v>
      </c>
      <c r="E27" s="1507"/>
      <c r="F27" s="1507"/>
      <c r="G27" s="1507"/>
      <c r="H27" s="1214"/>
      <c r="I27" s="1214"/>
      <c r="J27" s="1214"/>
      <c r="K27" s="1214"/>
      <c r="L27" s="1214"/>
      <c r="M27" s="1214"/>
      <c r="N27" s="1214"/>
      <c r="O27" s="1214"/>
      <c r="P27" s="1214"/>
      <c r="Q27" s="1214"/>
      <c r="R27" s="1214"/>
      <c r="S27" s="1214"/>
      <c r="T27" s="1214"/>
      <c r="U27" s="1214"/>
      <c r="V27" s="1214"/>
      <c r="W27" s="1214"/>
      <c r="X27" s="1214"/>
      <c r="Y27" s="1214"/>
      <c r="Z27" s="1214"/>
      <c r="AA27" s="1214"/>
      <c r="AB27" s="1214"/>
      <c r="AC27" s="1214"/>
      <c r="AD27" s="1214"/>
      <c r="AE27" s="1214"/>
      <c r="AF27" s="1214"/>
      <c r="AG27" s="1089"/>
    </row>
    <row r="28" spans="2:33" ht="13.5" thickBot="1">
      <c r="B28" s="1508"/>
      <c r="C28" s="1509"/>
      <c r="D28" s="1510"/>
      <c r="E28" s="1510"/>
      <c r="F28" s="1510"/>
      <c r="G28" s="1510"/>
      <c r="H28" s="1361"/>
      <c r="I28" s="1361"/>
      <c r="J28" s="1361"/>
      <c r="K28" s="1361"/>
      <c r="L28" s="1361"/>
      <c r="M28" s="1361"/>
      <c r="N28" s="1361"/>
      <c r="O28" s="1361"/>
      <c r="P28" s="1361"/>
      <c r="Q28" s="1361"/>
      <c r="R28" s="1361"/>
      <c r="S28" s="1345"/>
      <c r="T28" s="1345"/>
      <c r="U28" s="1345"/>
      <c r="V28" s="1345"/>
      <c r="W28" s="1345"/>
      <c r="X28" s="1345"/>
      <c r="Y28" s="1345"/>
      <c r="Z28" s="1345"/>
      <c r="AA28" s="1345"/>
      <c r="AB28" s="1345"/>
      <c r="AC28" s="1345"/>
      <c r="AD28" s="1345"/>
      <c r="AE28" s="1345"/>
      <c r="AF28" s="1345"/>
      <c r="AG28" s="1094"/>
    </row>
    <row r="29" spans="2:33" ht="12.75">
      <c r="B29" s="1460" t="str">
        <f>+Resumen!A123</f>
        <v>.</v>
      </c>
      <c r="C29" s="362"/>
      <c r="D29" s="362"/>
      <c r="E29" s="362"/>
      <c r="F29" s="362"/>
      <c r="G29" s="362"/>
      <c r="H29" s="362"/>
      <c r="I29" s="362"/>
    </row>
    <row r="30" spans="2:33" ht="13.5" thickBot="1">
      <c r="B30" s="362"/>
      <c r="C30" s="362"/>
      <c r="D30" s="362"/>
      <c r="E30" s="362"/>
      <c r="F30" s="362"/>
      <c r="G30" s="362"/>
      <c r="H30" s="362"/>
      <c r="I30" s="362"/>
    </row>
    <row r="31" spans="2:33" ht="13.5" customHeight="1">
      <c r="B31" s="1832" t="s">
        <v>3171</v>
      </c>
      <c r="C31" s="1833"/>
      <c r="D31" s="1833"/>
      <c r="E31" s="1833"/>
      <c r="F31" s="1833"/>
      <c r="G31" s="1833"/>
      <c r="H31" s="1833"/>
      <c r="I31" s="1833"/>
      <c r="J31" s="1833"/>
      <c r="K31" s="1833"/>
      <c r="L31" s="1833"/>
      <c r="M31" s="1833"/>
      <c r="N31" s="1833"/>
      <c r="O31" s="1833"/>
      <c r="P31" s="1833"/>
      <c r="Q31" s="1833"/>
      <c r="R31" s="1833"/>
      <c r="S31" s="1833"/>
      <c r="T31" s="1833"/>
      <c r="U31" s="1833"/>
      <c r="V31" s="1833"/>
      <c r="W31" s="1833"/>
      <c r="X31" s="1833"/>
      <c r="Y31" s="1833"/>
      <c r="Z31" s="1833"/>
      <c r="AA31" s="1833"/>
      <c r="AB31" s="1833"/>
      <c r="AC31" s="1833"/>
      <c r="AD31" s="1833"/>
      <c r="AE31" s="1833"/>
      <c r="AF31" s="1833"/>
      <c r="AG31" s="1834"/>
    </row>
    <row r="32" spans="2:33" ht="20.25">
      <c r="B32" s="1335"/>
      <c r="C32" s="1336"/>
      <c r="D32" s="1336"/>
      <c r="E32" s="1336"/>
      <c r="F32" s="1336"/>
      <c r="G32" s="1336"/>
      <c r="H32" s="1336"/>
      <c r="I32" s="1336"/>
      <c r="J32" s="1336"/>
      <c r="K32" s="1336"/>
      <c r="L32" s="1336"/>
      <c r="M32" s="1336"/>
      <c r="N32" s="1336"/>
      <c r="O32" s="1336"/>
      <c r="P32" s="1336"/>
      <c r="Q32" s="1336"/>
      <c r="R32" s="1336"/>
      <c r="S32" s="1336"/>
      <c r="T32" s="1336"/>
      <c r="U32" s="1337"/>
      <c r="V32" s="1337"/>
      <c r="W32" s="1337"/>
      <c r="X32" s="1337"/>
      <c r="Y32" s="1337"/>
      <c r="Z32" s="1337"/>
      <c r="AA32" s="1337"/>
      <c r="AB32" s="1337"/>
      <c r="AC32" s="1337"/>
      <c r="AD32" s="1337"/>
      <c r="AE32" s="1214"/>
      <c r="AF32" s="1214"/>
      <c r="AG32" s="1338"/>
    </row>
    <row r="33" spans="2:33" ht="13.5" customHeight="1">
      <c r="B33" s="1335" t="s">
        <v>3172</v>
      </c>
      <c r="C33" s="457"/>
      <c r="D33" s="1362" t="s">
        <v>3294</v>
      </c>
      <c r="E33" s="1363"/>
      <c r="F33" s="1363"/>
      <c r="G33" s="1339"/>
      <c r="H33" s="1339"/>
      <c r="I33" s="1215"/>
      <c r="J33" s="1215"/>
      <c r="K33" s="1215"/>
      <c r="L33" s="1215"/>
      <c r="M33" s="1215"/>
      <c r="N33" s="1215"/>
      <c r="O33" s="1214"/>
      <c r="P33" s="1214"/>
      <c r="Q33" s="1214"/>
      <c r="R33" s="1214"/>
      <c r="S33" s="1214"/>
      <c r="T33" s="1214"/>
      <c r="U33" s="1214"/>
      <c r="V33" s="1214"/>
      <c r="W33" s="1214"/>
      <c r="X33" s="1214"/>
      <c r="Y33" s="1214"/>
      <c r="Z33" s="1214"/>
      <c r="AA33" s="1214"/>
      <c r="AB33" s="1214"/>
      <c r="AC33" s="1214"/>
      <c r="AD33" s="1214"/>
      <c r="AE33" s="1214"/>
      <c r="AF33" s="457"/>
      <c r="AG33" s="1338"/>
    </row>
    <row r="34" spans="2:33" ht="13.5" customHeight="1">
      <c r="B34" s="1454" t="s">
        <v>3173</v>
      </c>
      <c r="C34" s="1455"/>
      <c r="D34" s="1857">
        <v>41676</v>
      </c>
      <c r="E34" s="1857"/>
      <c r="F34" s="18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1089"/>
    </row>
    <row r="35" spans="2:33" ht="12.75">
      <c r="B35" s="1454" t="s">
        <v>3174</v>
      </c>
      <c r="C35" s="1455"/>
      <c r="D35" s="1858">
        <v>41767</v>
      </c>
      <c r="E35" s="1858"/>
      <c r="F35" s="1858"/>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1089"/>
    </row>
    <row r="36" spans="2:33" ht="13.5" customHeight="1" thickBot="1">
      <c r="B36" s="1340"/>
      <c r="C36" s="1183"/>
      <c r="D36" s="1183"/>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1089"/>
    </row>
    <row r="37" spans="2:33" ht="34.5" customHeight="1" thickBot="1">
      <c r="B37" s="1343" t="s">
        <v>3175</v>
      </c>
      <c r="C37" s="1344"/>
      <c r="D37" s="1835" t="s">
        <v>3295</v>
      </c>
      <c r="E37" s="1836"/>
      <c r="F37" s="1836"/>
      <c r="G37" s="1836"/>
      <c r="H37" s="1836"/>
      <c r="I37" s="1836"/>
      <c r="J37" s="1836"/>
      <c r="K37" s="1836"/>
      <c r="L37" s="1836"/>
      <c r="M37" s="1836"/>
      <c r="N37" s="1836"/>
      <c r="O37" s="1836"/>
      <c r="P37" s="1836"/>
      <c r="Q37" s="1836"/>
      <c r="R37" s="1836"/>
      <c r="S37" s="1836"/>
      <c r="T37" s="1836"/>
      <c r="U37" s="1836"/>
      <c r="V37" s="1836"/>
      <c r="W37" s="1836"/>
      <c r="X37" s="1836"/>
      <c r="Y37" s="1836"/>
      <c r="Z37" s="1836"/>
      <c r="AA37" s="1836"/>
      <c r="AB37" s="1836"/>
      <c r="AC37" s="1836"/>
      <c r="AD37" s="1836"/>
      <c r="AE37" s="1836"/>
      <c r="AF37" s="1836"/>
      <c r="AG37" s="1837"/>
    </row>
    <row r="38" spans="2:33" ht="13.5" thickBot="1">
      <c r="B38" s="1335"/>
      <c r="C38" s="1214"/>
      <c r="D38" s="1214"/>
      <c r="E38" s="1215"/>
      <c r="F38" s="1215"/>
      <c r="G38" s="1215"/>
      <c r="H38" s="1215"/>
      <c r="I38" s="1215"/>
      <c r="J38" s="1215"/>
      <c r="K38" s="1215"/>
      <c r="L38" s="1215"/>
      <c r="M38" s="1215"/>
      <c r="N38" s="1215"/>
      <c r="O38" s="1215"/>
      <c r="P38" s="1215"/>
      <c r="Q38" s="1215"/>
      <c r="R38" s="1215"/>
      <c r="S38" s="1214"/>
      <c r="T38" s="1345"/>
      <c r="U38" s="1214"/>
      <c r="V38" s="1214"/>
      <c r="W38" s="1214"/>
      <c r="X38" s="1214"/>
      <c r="Y38" s="1214"/>
      <c r="Z38" s="1214"/>
      <c r="AA38" s="1214"/>
      <c r="AB38" s="1214"/>
      <c r="AC38" s="1214"/>
      <c r="AD38" s="1214"/>
      <c r="AE38" s="1214"/>
      <c r="AF38" s="1214"/>
      <c r="AG38" s="1089"/>
    </row>
    <row r="39" spans="2:33" ht="13.5" thickBot="1">
      <c r="B39" s="1838" t="s">
        <v>3176</v>
      </c>
      <c r="C39" s="1839"/>
      <c r="D39" s="1842" t="s">
        <v>3177</v>
      </c>
      <c r="E39" s="1845" t="s">
        <v>3178</v>
      </c>
      <c r="F39" s="1847"/>
      <c r="G39" s="1847"/>
      <c r="H39" s="1847"/>
      <c r="I39" s="1847"/>
      <c r="J39" s="1847"/>
      <c r="K39" s="1847"/>
      <c r="L39" s="1847"/>
      <c r="M39" s="1847"/>
      <c r="N39" s="1847"/>
      <c r="O39" s="1847"/>
      <c r="P39" s="1847"/>
      <c r="Q39" s="1847"/>
      <c r="R39" s="1848"/>
      <c r="S39" s="1545" t="s">
        <v>3179</v>
      </c>
      <c r="T39" s="1849"/>
      <c r="U39" s="1850"/>
      <c r="V39" s="1850"/>
      <c r="W39" s="1850"/>
      <c r="X39" s="1850"/>
      <c r="Y39" s="1850"/>
      <c r="Z39" s="1546"/>
      <c r="AA39" s="1847" t="s">
        <v>2867</v>
      </c>
      <c r="AB39" s="1847"/>
      <c r="AC39" s="1848"/>
      <c r="AD39" s="1838" t="s">
        <v>2868</v>
      </c>
      <c r="AE39" s="1851"/>
      <c r="AF39" s="1839"/>
      <c r="AG39" s="1089"/>
    </row>
    <row r="40" spans="2:33" ht="13.5" thickBot="1">
      <c r="B40" s="1840"/>
      <c r="C40" s="1841"/>
      <c r="D40" s="1843"/>
      <c r="E40" s="1846"/>
      <c r="F40" s="1855" t="s">
        <v>2870</v>
      </c>
      <c r="G40" s="1855" t="s">
        <v>2871</v>
      </c>
      <c r="H40" s="1545" t="s">
        <v>2872</v>
      </c>
      <c r="I40" s="1546"/>
      <c r="J40" s="1545" t="s">
        <v>2873</v>
      </c>
      <c r="K40" s="1546"/>
      <c r="L40" s="1545" t="s">
        <v>2874</v>
      </c>
      <c r="M40" s="1546"/>
      <c r="N40" s="1547" t="s">
        <v>2875</v>
      </c>
      <c r="O40" s="1548"/>
      <c r="P40" s="1850" t="s">
        <v>2876</v>
      </c>
      <c r="Q40" s="1850"/>
      <c r="R40" s="1546"/>
      <c r="S40" s="1855" t="s">
        <v>2872</v>
      </c>
      <c r="T40" s="1855" t="s">
        <v>2873</v>
      </c>
      <c r="U40" s="1855" t="s">
        <v>2874</v>
      </c>
      <c r="V40" s="1850" t="s">
        <v>2875</v>
      </c>
      <c r="W40" s="1850"/>
      <c r="X40" s="1545" t="s">
        <v>2876</v>
      </c>
      <c r="Y40" s="1850"/>
      <c r="Z40" s="1546"/>
      <c r="AA40" s="1845" t="s">
        <v>3180</v>
      </c>
      <c r="AB40" s="1845" t="s">
        <v>3181</v>
      </c>
      <c r="AC40" s="1845" t="s">
        <v>3182</v>
      </c>
      <c r="AD40" s="1852"/>
      <c r="AE40" s="1853"/>
      <c r="AF40" s="1854"/>
      <c r="AG40" s="1089"/>
    </row>
    <row r="41" spans="2:33" ht="26.25" thickBot="1">
      <c r="B41" s="1840"/>
      <c r="C41" s="1841"/>
      <c r="D41" s="1844"/>
      <c r="E41" s="1846"/>
      <c r="F41" s="1856"/>
      <c r="G41" s="1856"/>
      <c r="H41" s="1459" t="s">
        <v>2880</v>
      </c>
      <c r="I41" s="1459" t="s">
        <v>2881</v>
      </c>
      <c r="J41" s="1459" t="s">
        <v>2880</v>
      </c>
      <c r="K41" s="1459" t="s">
        <v>2881</v>
      </c>
      <c r="L41" s="1459" t="s">
        <v>2880</v>
      </c>
      <c r="M41" s="1459" t="s">
        <v>2881</v>
      </c>
      <c r="N41" s="1458" t="s">
        <v>306</v>
      </c>
      <c r="O41" s="1348" t="s">
        <v>2882</v>
      </c>
      <c r="P41" s="1349" t="s">
        <v>2883</v>
      </c>
      <c r="Q41" s="1348" t="s">
        <v>2884</v>
      </c>
      <c r="R41" s="1348" t="s">
        <v>2885</v>
      </c>
      <c r="S41" s="1856"/>
      <c r="T41" s="1856"/>
      <c r="U41" s="1856"/>
      <c r="V41" s="1456" t="s">
        <v>306</v>
      </c>
      <c r="W41" s="1351" t="s">
        <v>2882</v>
      </c>
      <c r="X41" s="1348" t="s">
        <v>2883</v>
      </c>
      <c r="Y41" s="1352" t="s">
        <v>2884</v>
      </c>
      <c r="Z41" s="1348" t="s">
        <v>2885</v>
      </c>
      <c r="AA41" s="1846"/>
      <c r="AB41" s="1846"/>
      <c r="AC41" s="1846"/>
      <c r="AD41" s="1457" t="s">
        <v>307</v>
      </c>
      <c r="AE41" s="1457" t="s">
        <v>2886</v>
      </c>
      <c r="AF41" s="1457" t="s">
        <v>2887</v>
      </c>
      <c r="AG41" s="1089"/>
    </row>
    <row r="42" spans="2:33" ht="40.5" customHeight="1">
      <c r="B42" s="1990" t="s">
        <v>3296</v>
      </c>
      <c r="C42" s="1991"/>
      <c r="D42" s="1042"/>
      <c r="E42" s="1043">
        <v>12</v>
      </c>
      <c r="F42" s="1044">
        <v>500</v>
      </c>
      <c r="G42" s="1045"/>
      <c r="H42" s="1047"/>
      <c r="I42" s="1047"/>
      <c r="J42" s="1048"/>
      <c r="K42" s="1047"/>
      <c r="L42" s="1047"/>
      <c r="M42" s="1047"/>
      <c r="N42" s="1095"/>
      <c r="O42" s="1047"/>
      <c r="P42" s="1048"/>
      <c r="Q42" s="1047"/>
      <c r="R42" s="1049"/>
      <c r="S42" s="1050"/>
      <c r="T42" s="1047"/>
      <c r="U42" s="1049"/>
      <c r="V42" s="1051"/>
      <c r="W42" s="1049"/>
      <c r="X42" s="1047"/>
      <c r="Y42" s="1048"/>
      <c r="Z42" s="1047"/>
      <c r="AA42" s="1044"/>
      <c r="AB42" s="1048"/>
      <c r="AC42" s="1047"/>
      <c r="AD42" s="1461"/>
      <c r="AE42" s="1053"/>
      <c r="AF42" s="1054"/>
      <c r="AG42" s="1089"/>
    </row>
    <row r="43" spans="2:33" ht="12.75">
      <c r="B43" s="1354"/>
      <c r="C43" s="1355"/>
      <c r="D43" s="1356"/>
      <c r="E43" s="1357"/>
      <c r="F43" s="1358"/>
      <c r="G43" s="1358"/>
      <c r="H43" s="1359"/>
      <c r="I43" s="1359"/>
      <c r="J43" s="1359"/>
      <c r="K43" s="1359"/>
      <c r="L43" s="1359"/>
      <c r="M43" s="1359"/>
      <c r="N43" s="1360"/>
      <c r="O43" s="1357"/>
      <c r="P43" s="1359"/>
      <c r="Q43" s="1359"/>
      <c r="R43" s="1359"/>
      <c r="S43" s="1359"/>
      <c r="T43" s="1359"/>
      <c r="U43" s="1359"/>
      <c r="V43" s="1360"/>
      <c r="W43" s="1359"/>
      <c r="X43" s="1359"/>
      <c r="Y43" s="1359"/>
      <c r="Z43" s="1359"/>
      <c r="AA43" s="1358"/>
      <c r="AB43" s="1359"/>
      <c r="AC43" s="1359"/>
      <c r="AD43" s="1360"/>
      <c r="AE43" s="1356"/>
      <c r="AF43" s="1359"/>
      <c r="AG43" s="1089"/>
    </row>
    <row r="44" spans="2:33" ht="12.75">
      <c r="B44" s="1505" t="s">
        <v>2890</v>
      </c>
      <c r="C44" s="1506"/>
      <c r="D44" s="1475" t="s">
        <v>3297</v>
      </c>
      <c r="E44" s="1475"/>
      <c r="F44" s="1475"/>
      <c r="G44" s="1475"/>
      <c r="H44" s="1214"/>
      <c r="I44" s="1214"/>
      <c r="J44" s="1214"/>
      <c r="K44" s="1214"/>
      <c r="L44" s="1214"/>
      <c r="M44" s="1214"/>
      <c r="N44" s="1214"/>
      <c r="O44" s="1214"/>
      <c r="P44" s="1214"/>
      <c r="Q44" s="1214"/>
      <c r="R44" s="1214"/>
      <c r="S44" s="1214"/>
      <c r="T44" s="1214"/>
      <c r="U44" s="1214"/>
      <c r="V44" s="1214"/>
      <c r="W44" s="1214"/>
      <c r="X44" s="1214"/>
      <c r="Y44" s="1214"/>
      <c r="Z44" s="1214"/>
      <c r="AA44" s="1214"/>
      <c r="AB44" s="1214"/>
      <c r="AC44" s="1214"/>
      <c r="AD44" s="1214"/>
      <c r="AE44" s="1214"/>
      <c r="AF44" s="1214"/>
      <c r="AG44" s="1089"/>
    </row>
    <row r="45" spans="2:33" ht="12.75">
      <c r="B45" s="1454" t="s">
        <v>2892</v>
      </c>
      <c r="C45" s="1455"/>
      <c r="D45" s="1507" t="s">
        <v>3298</v>
      </c>
      <c r="E45" s="1507"/>
      <c r="F45" s="1507"/>
      <c r="G45" s="1507"/>
      <c r="H45" s="1214"/>
      <c r="I45" s="1214"/>
      <c r="J45" s="1214"/>
      <c r="K45" s="1214"/>
      <c r="L45" s="1214"/>
      <c r="M45" s="1214"/>
      <c r="N45" s="1214"/>
      <c r="O45" s="1214"/>
      <c r="P45" s="1214"/>
      <c r="Q45" s="1214"/>
      <c r="R45" s="1214"/>
      <c r="S45" s="1214"/>
      <c r="T45" s="1214"/>
      <c r="U45" s="1214"/>
      <c r="V45" s="1214"/>
      <c r="W45" s="1214"/>
      <c r="X45" s="1214"/>
      <c r="Y45" s="1214"/>
      <c r="Z45" s="1214"/>
      <c r="AA45" s="1214"/>
      <c r="AB45" s="1214"/>
      <c r="AC45" s="1214"/>
      <c r="AD45" s="1214"/>
      <c r="AE45" s="1214"/>
      <c r="AF45" s="1214"/>
      <c r="AG45" s="1089"/>
    </row>
    <row r="46" spans="2:33" ht="13.5" thickBot="1">
      <c r="B46" s="1508"/>
      <c r="C46" s="1509"/>
      <c r="D46" s="1510"/>
      <c r="E46" s="1510"/>
      <c r="F46" s="1510"/>
      <c r="G46" s="1510"/>
      <c r="H46" s="1361"/>
      <c r="I46" s="1361"/>
      <c r="J46" s="1361"/>
      <c r="K46" s="1361"/>
      <c r="L46" s="1361"/>
      <c r="M46" s="1361"/>
      <c r="N46" s="1361"/>
      <c r="O46" s="1361"/>
      <c r="P46" s="1361"/>
      <c r="Q46" s="1361"/>
      <c r="R46" s="1361"/>
      <c r="S46" s="1345"/>
      <c r="T46" s="1345"/>
      <c r="U46" s="1345"/>
      <c r="V46" s="1345"/>
      <c r="W46" s="1345"/>
      <c r="X46" s="1345"/>
      <c r="Y46" s="1345"/>
      <c r="Z46" s="1345"/>
      <c r="AA46" s="1345"/>
      <c r="AB46" s="1345"/>
      <c r="AC46" s="1345"/>
      <c r="AD46" s="1345"/>
      <c r="AE46" s="1345"/>
      <c r="AF46" s="1345"/>
      <c r="AG46" s="1094"/>
    </row>
    <row r="47" spans="2:33" ht="12.75">
      <c r="B47" s="1460" t="str">
        <f>+B29</f>
        <v>.</v>
      </c>
      <c r="C47" s="362"/>
      <c r="D47" s="362"/>
      <c r="E47" s="362"/>
      <c r="F47" s="362"/>
      <c r="G47" s="362"/>
      <c r="H47" s="362"/>
      <c r="I47" s="362"/>
    </row>
    <row r="48" spans="2:33" s="1251" customFormat="1" ht="13.5" thickBot="1">
      <c r="B48" s="1482"/>
      <c r="C48" s="1482"/>
      <c r="D48" s="1482"/>
      <c r="E48" s="1482"/>
      <c r="F48" s="1482"/>
      <c r="G48" s="1482"/>
      <c r="H48" s="1482"/>
      <c r="I48" s="1482"/>
    </row>
    <row r="49" spans="2:34" ht="20.25">
      <c r="B49" s="1525" t="s">
        <v>2857</v>
      </c>
      <c r="C49" s="1526"/>
      <c r="D49" s="1526"/>
      <c r="E49" s="1526"/>
      <c r="F49" s="1526"/>
      <c r="G49" s="1526"/>
      <c r="H49" s="1526"/>
      <c r="I49" s="1526"/>
      <c r="J49" s="1526"/>
      <c r="K49" s="1526"/>
      <c r="L49" s="1526"/>
      <c r="M49" s="1526"/>
      <c r="N49" s="1526"/>
      <c r="O49" s="1526"/>
      <c r="P49" s="1526"/>
      <c r="Q49" s="1526"/>
      <c r="R49" s="1526"/>
      <c r="S49" s="1526"/>
      <c r="T49" s="1526"/>
      <c r="U49" s="1526"/>
      <c r="V49" s="1526"/>
      <c r="W49" s="1526"/>
      <c r="X49" s="1526"/>
      <c r="Y49" s="1526"/>
      <c r="Z49" s="1526"/>
      <c r="AA49" s="1526"/>
      <c r="AB49" s="1526"/>
      <c r="AC49" s="1526"/>
      <c r="AD49" s="1526"/>
      <c r="AE49" s="1526"/>
      <c r="AF49" s="1526"/>
      <c r="AG49" s="1526"/>
      <c r="AH49" s="1527"/>
    </row>
    <row r="50" spans="2:34" ht="12.75">
      <c r="B50" s="1088"/>
      <c r="C50" s="1028"/>
      <c r="D50" s="734"/>
      <c r="E50" s="734"/>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1089"/>
    </row>
    <row r="51" spans="2:34" ht="12.75">
      <c r="B51" s="1031" t="s">
        <v>2858</v>
      </c>
      <c r="C51" s="1087" t="s">
        <v>3260</v>
      </c>
      <c r="D51" s="1087"/>
      <c r="E51" s="457"/>
      <c r="F51" s="457"/>
      <c r="G51" s="457"/>
      <c r="H51" s="457"/>
      <c r="I51" s="478"/>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1089"/>
    </row>
    <row r="52" spans="2:34" ht="13.5" thickBot="1">
      <c r="B52" s="1031" t="s">
        <v>2860</v>
      </c>
      <c r="C52" s="1857">
        <v>41621</v>
      </c>
      <c r="D52" s="1857"/>
      <c r="E52" s="457"/>
      <c r="F52" s="457"/>
      <c r="G52" s="457"/>
      <c r="H52" s="457"/>
      <c r="I52" s="478"/>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1089"/>
    </row>
    <row r="53" spans="2:34" ht="23.25" customHeight="1" thickBot="1">
      <c r="B53" s="1088" t="s">
        <v>2861</v>
      </c>
      <c r="C53" s="1513" t="s">
        <v>3261</v>
      </c>
      <c r="D53" s="1514"/>
      <c r="E53" s="1514"/>
      <c r="F53" s="1514"/>
      <c r="G53" s="1514"/>
      <c r="H53" s="1514"/>
      <c r="I53" s="1514"/>
      <c r="J53" s="1514"/>
      <c r="K53" s="1514"/>
      <c r="L53" s="1514"/>
      <c r="M53" s="1514"/>
      <c r="N53" s="1514"/>
      <c r="O53" s="1514"/>
      <c r="P53" s="1514"/>
      <c r="Q53" s="1514"/>
      <c r="R53" s="1514"/>
      <c r="S53" s="1514"/>
      <c r="T53" s="1514"/>
      <c r="U53" s="1514"/>
      <c r="V53" s="1514"/>
      <c r="W53" s="1514"/>
      <c r="X53" s="1514"/>
      <c r="Y53" s="1514"/>
      <c r="Z53" s="1514"/>
      <c r="AA53" s="1514"/>
      <c r="AB53" s="1515"/>
      <c r="AC53" s="457"/>
      <c r="AD53" s="457"/>
      <c r="AE53" s="457"/>
      <c r="AF53" s="457"/>
      <c r="AG53" s="457"/>
      <c r="AH53" s="1089"/>
    </row>
    <row r="54" spans="2:34" ht="13.5" thickBot="1">
      <c r="B54" s="1088"/>
      <c r="C54" s="1029"/>
      <c r="D54" s="1029"/>
      <c r="E54" s="1413"/>
      <c r="F54" s="1413"/>
      <c r="G54" s="1413"/>
      <c r="H54" s="1413"/>
      <c r="I54" s="1413"/>
      <c r="J54" s="1413"/>
      <c r="K54" s="1413"/>
      <c r="L54" s="1413"/>
      <c r="M54" s="1413"/>
      <c r="N54" s="1413"/>
      <c r="O54" s="1413"/>
      <c r="P54" s="1413"/>
      <c r="Q54" s="1413"/>
      <c r="R54" s="1413"/>
      <c r="S54" s="1413"/>
      <c r="T54" s="1413"/>
      <c r="U54" s="1413"/>
      <c r="V54" s="1413"/>
      <c r="W54" s="1413"/>
      <c r="X54" s="1413"/>
      <c r="Y54" s="1413"/>
      <c r="Z54" s="1413"/>
      <c r="AA54" s="1413"/>
      <c r="AB54" s="1413"/>
      <c r="AC54" s="457"/>
      <c r="AD54" s="457"/>
      <c r="AE54" s="457"/>
      <c r="AF54" s="457"/>
      <c r="AG54" s="457"/>
      <c r="AH54" s="1089"/>
    </row>
    <row r="55" spans="2:34" ht="13.5" thickBot="1">
      <c r="B55" s="1511" t="s">
        <v>2862</v>
      </c>
      <c r="C55" s="1516" t="s">
        <v>2863</v>
      </c>
      <c r="D55" s="1511" t="s">
        <v>2864</v>
      </c>
      <c r="E55" s="1518" t="s">
        <v>2865</v>
      </c>
      <c r="F55" s="1519"/>
      <c r="G55" s="1519"/>
      <c r="H55" s="1519"/>
      <c r="I55" s="1519"/>
      <c r="J55" s="1519"/>
      <c r="K55" s="1519"/>
      <c r="L55" s="1519"/>
      <c r="M55" s="1519"/>
      <c r="N55" s="1519"/>
      <c r="O55" s="1519"/>
      <c r="P55" s="1519"/>
      <c r="Q55" s="1519"/>
      <c r="R55" s="1520"/>
      <c r="S55" s="1521" t="s">
        <v>2866</v>
      </c>
      <c r="T55" s="1522"/>
      <c r="U55" s="1522"/>
      <c r="V55" s="1522"/>
      <c r="W55" s="1522"/>
      <c r="X55" s="1522"/>
      <c r="Y55" s="1522"/>
      <c r="Z55" s="1523"/>
      <c r="AA55" s="1518" t="s">
        <v>2867</v>
      </c>
      <c r="AB55" s="1519"/>
      <c r="AC55" s="1519"/>
      <c r="AD55" s="1520"/>
      <c r="AE55" s="1533" t="s">
        <v>2868</v>
      </c>
      <c r="AF55" s="1534"/>
      <c r="AG55" s="1535"/>
      <c r="AH55" s="1089"/>
    </row>
    <row r="56" spans="2:34" ht="13.5" thickBot="1">
      <c r="B56" s="1512"/>
      <c r="C56" s="1517"/>
      <c r="D56" s="1512"/>
      <c r="E56" s="1511" t="s">
        <v>2869</v>
      </c>
      <c r="F56" s="1539" t="s">
        <v>2870</v>
      </c>
      <c r="G56" s="1539" t="s">
        <v>2871</v>
      </c>
      <c r="H56" s="1521" t="s">
        <v>2872</v>
      </c>
      <c r="I56" s="1523"/>
      <c r="J56" s="1521" t="s">
        <v>2873</v>
      </c>
      <c r="K56" s="1523"/>
      <c r="L56" s="1521" t="s">
        <v>2874</v>
      </c>
      <c r="M56" s="1523"/>
      <c r="N56" s="1530" t="s">
        <v>2875</v>
      </c>
      <c r="O56" s="1531"/>
      <c r="P56" s="1522" t="s">
        <v>2876</v>
      </c>
      <c r="Q56" s="1522"/>
      <c r="R56" s="1523"/>
      <c r="S56" s="1539" t="s">
        <v>2872</v>
      </c>
      <c r="T56" s="1539" t="s">
        <v>2873</v>
      </c>
      <c r="U56" s="1539" t="s">
        <v>2874</v>
      </c>
      <c r="V56" s="1522" t="s">
        <v>2875</v>
      </c>
      <c r="W56" s="1522"/>
      <c r="X56" s="1521" t="s">
        <v>2876</v>
      </c>
      <c r="Y56" s="1522"/>
      <c r="Z56" s="1523"/>
      <c r="AA56" s="1511" t="s">
        <v>2869</v>
      </c>
      <c r="AB56" s="1511" t="s">
        <v>2877</v>
      </c>
      <c r="AC56" s="1511" t="s">
        <v>2878</v>
      </c>
      <c r="AD56" s="1511" t="s">
        <v>2879</v>
      </c>
      <c r="AE56" s="1536"/>
      <c r="AF56" s="1537"/>
      <c r="AG56" s="1538"/>
      <c r="AH56" s="1089"/>
    </row>
    <row r="57" spans="2:34" ht="26.25" thickBot="1">
      <c r="B57" s="1512"/>
      <c r="C57" s="1517"/>
      <c r="D57" s="1512"/>
      <c r="E57" s="1512"/>
      <c r="F57" s="1540"/>
      <c r="G57" s="1540"/>
      <c r="H57" s="1410" t="s">
        <v>2880</v>
      </c>
      <c r="I57" s="1410" t="s">
        <v>2881</v>
      </c>
      <c r="J57" s="1410" t="s">
        <v>2880</v>
      </c>
      <c r="K57" s="1410" t="s">
        <v>2881</v>
      </c>
      <c r="L57" s="1410" t="s">
        <v>2880</v>
      </c>
      <c r="M57" s="1410" t="s">
        <v>2881</v>
      </c>
      <c r="N57" s="1409" t="s">
        <v>306</v>
      </c>
      <c r="O57" s="1135" t="s">
        <v>2882</v>
      </c>
      <c r="P57" s="1136" t="s">
        <v>2883</v>
      </c>
      <c r="Q57" s="1135" t="s">
        <v>2884</v>
      </c>
      <c r="R57" s="1135" t="s">
        <v>2885</v>
      </c>
      <c r="S57" s="1540"/>
      <c r="T57" s="1540"/>
      <c r="U57" s="1540"/>
      <c r="V57" s="1411" t="s">
        <v>306</v>
      </c>
      <c r="W57" s="1137" t="s">
        <v>2882</v>
      </c>
      <c r="X57" s="1135" t="s">
        <v>2883</v>
      </c>
      <c r="Y57" s="1138" t="s">
        <v>2884</v>
      </c>
      <c r="Z57" s="1135" t="s">
        <v>2885</v>
      </c>
      <c r="AA57" s="1512"/>
      <c r="AB57" s="1512"/>
      <c r="AC57" s="1512"/>
      <c r="AD57" s="1512"/>
      <c r="AE57" s="1408" t="s">
        <v>307</v>
      </c>
      <c r="AF57" s="1408" t="s">
        <v>2886</v>
      </c>
      <c r="AG57" s="1408" t="s">
        <v>2887</v>
      </c>
      <c r="AH57" s="1089"/>
    </row>
    <row r="58" spans="2:34" ht="12.75">
      <c r="B58" s="1425" t="s">
        <v>3262</v>
      </c>
      <c r="C58" s="1145" t="s">
        <v>3263</v>
      </c>
      <c r="D58" s="1146">
        <v>3</v>
      </c>
      <c r="E58" s="1146">
        <v>3</v>
      </c>
      <c r="F58" s="1147">
        <v>500</v>
      </c>
      <c r="G58" s="1147">
        <v>100</v>
      </c>
      <c r="H58" s="1148">
        <v>8.9999999999999993E-3</v>
      </c>
      <c r="I58" s="1148">
        <v>8.9999999999999993E-3</v>
      </c>
      <c r="J58" s="1148"/>
      <c r="K58" s="1148"/>
      <c r="L58" s="1148"/>
      <c r="M58" s="1148"/>
      <c r="N58" s="1163"/>
      <c r="O58" s="1148"/>
      <c r="P58" s="1148"/>
      <c r="Q58" s="1148"/>
      <c r="R58" s="1148"/>
      <c r="S58" s="1148"/>
      <c r="T58" s="1148"/>
      <c r="U58" s="1148"/>
      <c r="V58" s="1163"/>
      <c r="W58" s="1148"/>
      <c r="X58" s="1148"/>
      <c r="Y58" s="1148"/>
      <c r="Z58" s="1148"/>
      <c r="AA58" s="1146"/>
      <c r="AB58" s="1147"/>
      <c r="AC58" s="1148"/>
      <c r="AD58" s="1148"/>
      <c r="AE58" s="1163"/>
      <c r="AF58" s="1145"/>
      <c r="AG58" s="1164"/>
      <c r="AH58" s="1089"/>
    </row>
    <row r="59" spans="2:34" ht="12.75">
      <c r="B59" s="1426" t="s">
        <v>3264</v>
      </c>
      <c r="C59" s="1139" t="s">
        <v>3265</v>
      </c>
      <c r="D59" s="1140">
        <v>8</v>
      </c>
      <c r="E59" s="1140">
        <v>8</v>
      </c>
      <c r="F59" s="1141">
        <v>850</v>
      </c>
      <c r="G59" s="1141">
        <v>350</v>
      </c>
      <c r="H59" s="1142">
        <v>8.9999999999999993E-3</v>
      </c>
      <c r="I59" s="1142">
        <v>8.9999999999999993E-3</v>
      </c>
      <c r="J59" s="1142"/>
      <c r="K59" s="1142"/>
      <c r="L59" s="1142"/>
      <c r="M59" s="1142"/>
      <c r="N59" s="1162"/>
      <c r="O59" s="1142"/>
      <c r="P59" s="1142"/>
      <c r="Q59" s="1142"/>
      <c r="R59" s="1142"/>
      <c r="S59" s="1142"/>
      <c r="T59" s="1142"/>
      <c r="U59" s="1142"/>
      <c r="V59" s="1162"/>
      <c r="W59" s="1142"/>
      <c r="X59" s="1142"/>
      <c r="Y59" s="1142"/>
      <c r="Z59" s="1142"/>
      <c r="AA59" s="1140"/>
      <c r="AB59" s="1141"/>
      <c r="AC59" s="1142"/>
      <c r="AD59" s="1142"/>
      <c r="AE59" s="1162"/>
      <c r="AF59" s="1139"/>
      <c r="AG59" s="1165"/>
      <c r="AH59" s="1089"/>
    </row>
    <row r="60" spans="2:34" ht="26.25" thickBot="1">
      <c r="B60" s="1166" t="s">
        <v>3266</v>
      </c>
      <c r="C60" s="1154" t="s">
        <v>3267</v>
      </c>
      <c r="D60" s="1155">
        <v>10</v>
      </c>
      <c r="E60" s="1155">
        <v>10</v>
      </c>
      <c r="F60" s="1156">
        <v>1050</v>
      </c>
      <c r="G60" s="1156">
        <v>650</v>
      </c>
      <c r="H60" s="1157">
        <v>8.9999999999999993E-3</v>
      </c>
      <c r="I60" s="1157">
        <v>8.9999999999999993E-3</v>
      </c>
      <c r="J60" s="1157"/>
      <c r="K60" s="1157"/>
      <c r="L60" s="1157"/>
      <c r="M60" s="1157"/>
      <c r="N60" s="1167"/>
      <c r="O60" s="1157"/>
      <c r="P60" s="1157"/>
      <c r="Q60" s="1157"/>
      <c r="R60" s="1157"/>
      <c r="S60" s="1157"/>
      <c r="T60" s="1157"/>
      <c r="U60" s="1157"/>
      <c r="V60" s="1167"/>
      <c r="W60" s="1157"/>
      <c r="X60" s="1157"/>
      <c r="Y60" s="1157"/>
      <c r="Z60" s="1157"/>
      <c r="AA60" s="1155"/>
      <c r="AB60" s="1156"/>
      <c r="AC60" s="1157"/>
      <c r="AD60" s="1157"/>
      <c r="AE60" s="1167"/>
      <c r="AF60" s="1154"/>
      <c r="AG60" s="1168"/>
      <c r="AH60" s="1089"/>
    </row>
    <row r="61" spans="2:34" ht="12.75">
      <c r="B61" s="1090"/>
      <c r="C61" s="1091"/>
      <c r="D61" s="1091">
        <v>1.0000000000000001E-33</v>
      </c>
      <c r="E61" s="1091"/>
      <c r="F61" s="1091"/>
      <c r="G61" s="1091"/>
      <c r="H61" s="1091"/>
      <c r="I61" s="1091"/>
      <c r="J61" s="1091"/>
      <c r="K61" s="1091"/>
      <c r="L61" s="1091"/>
      <c r="M61" s="1091"/>
      <c r="N61" s="1091">
        <v>1.0000000000000001E-33</v>
      </c>
      <c r="O61" s="1091"/>
      <c r="P61" s="1091"/>
      <c r="Q61" s="1091"/>
      <c r="R61" s="1091"/>
      <c r="S61" s="1091"/>
      <c r="T61" s="1091"/>
      <c r="U61" s="1091"/>
      <c r="V61" s="1091">
        <v>1.0000000000000001E-33</v>
      </c>
      <c r="W61" s="1091"/>
      <c r="X61" s="1091"/>
      <c r="Y61" s="1091"/>
      <c r="Z61" s="1091"/>
      <c r="AA61" s="1091"/>
      <c r="AB61" s="1091"/>
      <c r="AC61" s="1091"/>
      <c r="AD61" s="1091"/>
      <c r="AE61" s="1091"/>
      <c r="AF61" s="1091"/>
      <c r="AG61" s="1091"/>
      <c r="AH61" s="1089"/>
    </row>
    <row r="62" spans="2:34" ht="12.75">
      <c r="B62" s="1092" t="s">
        <v>2890</v>
      </c>
      <c r="C62" s="1507" t="s">
        <v>3268</v>
      </c>
      <c r="D62" s="1507"/>
      <c r="E62" s="1507"/>
      <c r="F62" s="1507"/>
      <c r="G62" s="1507"/>
      <c r="H62" s="1507"/>
      <c r="I62" s="1507"/>
      <c r="J62" s="1507"/>
      <c r="K62" s="1507"/>
      <c r="L62" s="1507"/>
      <c r="M62" s="1507"/>
      <c r="N62" s="1507"/>
      <c r="O62" s="1507"/>
      <c r="P62" s="1507"/>
      <c r="Q62" s="1507"/>
      <c r="R62" s="1507"/>
      <c r="S62" s="1507"/>
      <c r="T62" s="1507"/>
      <c r="U62" s="1507"/>
      <c r="V62" s="1507"/>
      <c r="W62" s="1507"/>
      <c r="X62" s="1507"/>
      <c r="Y62" s="1507"/>
      <c r="Z62" s="1507"/>
      <c r="AA62" s="1507"/>
      <c r="AB62" s="1507"/>
      <c r="AC62" s="1507"/>
      <c r="AD62" s="1507"/>
      <c r="AE62" s="1507"/>
      <c r="AF62" s="1507"/>
      <c r="AG62" s="1507"/>
      <c r="AH62" s="1089"/>
    </row>
    <row r="63" spans="2:34" ht="12.75">
      <c r="B63" s="1092" t="s">
        <v>2892</v>
      </c>
      <c r="C63" s="2048" t="s">
        <v>2646</v>
      </c>
      <c r="D63" s="2048"/>
      <c r="E63" s="2048"/>
      <c r="F63" s="2048"/>
      <c r="G63" s="2048"/>
      <c r="H63" s="2048"/>
      <c r="I63" s="2048"/>
      <c r="J63" s="2048"/>
      <c r="K63" s="2048"/>
      <c r="L63" s="2048"/>
      <c r="M63" s="2048"/>
      <c r="N63" s="2048"/>
      <c r="O63" s="2048"/>
      <c r="P63" s="2048"/>
      <c r="Q63" s="2048"/>
      <c r="R63" s="2048"/>
      <c r="S63" s="2048"/>
      <c r="T63" s="2048"/>
      <c r="U63" s="2048"/>
      <c r="V63" s="2048"/>
      <c r="W63" s="2048"/>
      <c r="X63" s="2048"/>
      <c r="Y63" s="2048"/>
      <c r="Z63" s="2048"/>
      <c r="AA63" s="2048"/>
      <c r="AB63" s="2048"/>
      <c r="AC63" s="2048"/>
      <c r="AD63" s="2048"/>
      <c r="AE63" s="2048"/>
      <c r="AF63" s="2048"/>
      <c r="AG63" s="2048"/>
      <c r="AH63" s="1089"/>
    </row>
    <row r="64" spans="2:34" ht="13.5" thickBot="1">
      <c r="B64" s="1093"/>
      <c r="C64" s="1544"/>
      <c r="D64" s="1544"/>
      <c r="E64" s="1544"/>
      <c r="F64" s="1544"/>
      <c r="G64" s="1544"/>
      <c r="H64" s="1544"/>
      <c r="I64" s="1544"/>
      <c r="J64" s="1544"/>
      <c r="K64" s="1544"/>
      <c r="L64" s="1544"/>
      <c r="M64" s="1544"/>
      <c r="N64" s="1544"/>
      <c r="O64" s="1544"/>
      <c r="P64" s="1544"/>
      <c r="Q64" s="1544"/>
      <c r="R64" s="1544"/>
      <c r="S64" s="1544"/>
      <c r="T64" s="1544"/>
      <c r="U64" s="1544"/>
      <c r="V64" s="1544"/>
      <c r="W64" s="1544"/>
      <c r="X64" s="1544"/>
      <c r="Y64" s="1544"/>
      <c r="Z64" s="1544"/>
      <c r="AA64" s="1544"/>
      <c r="AB64" s="1544"/>
      <c r="AC64" s="1544"/>
      <c r="AD64" s="1544"/>
      <c r="AE64" s="1544"/>
      <c r="AF64" s="1544"/>
      <c r="AG64" s="1544"/>
      <c r="AH64" s="1094"/>
    </row>
    <row r="65" spans="2:34" ht="12.75">
      <c r="B65" s="1414" t="str">
        <f>+B47</f>
        <v>.</v>
      </c>
      <c r="C65" s="362"/>
      <c r="D65" s="362"/>
      <c r="E65" s="362"/>
      <c r="F65" s="362"/>
      <c r="G65" s="362"/>
      <c r="H65" s="362"/>
      <c r="I65" s="362"/>
    </row>
    <row r="66" spans="2:34" ht="13.5" thickBot="1">
      <c r="B66" s="362"/>
      <c r="C66" s="362"/>
      <c r="D66" s="362"/>
      <c r="E66" s="362"/>
      <c r="F66" s="362"/>
      <c r="G66" s="362"/>
      <c r="H66" s="362"/>
      <c r="I66" s="362"/>
    </row>
    <row r="67" spans="2:34" ht="20.25">
      <c r="B67" s="1525" t="s">
        <v>2857</v>
      </c>
      <c r="C67" s="1526"/>
      <c r="D67" s="1526"/>
      <c r="E67" s="1526"/>
      <c r="F67" s="1526"/>
      <c r="G67" s="1526"/>
      <c r="H67" s="1526"/>
      <c r="I67" s="1526"/>
      <c r="J67" s="1526"/>
      <c r="K67" s="1526"/>
      <c r="L67" s="1526"/>
      <c r="M67" s="1526"/>
      <c r="N67" s="1526"/>
      <c r="O67" s="1526"/>
      <c r="P67" s="1526"/>
      <c r="Q67" s="1526"/>
      <c r="R67" s="1526"/>
      <c r="S67" s="1526"/>
      <c r="T67" s="1526"/>
      <c r="U67" s="1526"/>
      <c r="V67" s="1526"/>
      <c r="W67" s="1526"/>
      <c r="X67" s="1526"/>
      <c r="Y67" s="1526"/>
      <c r="Z67" s="1526"/>
      <c r="AA67" s="1526"/>
      <c r="AB67" s="1526"/>
      <c r="AC67" s="1526"/>
      <c r="AD67" s="1526"/>
      <c r="AE67" s="1526"/>
      <c r="AF67" s="1526"/>
      <c r="AG67" s="1526"/>
      <c r="AH67" s="1527"/>
    </row>
    <row r="68" spans="2:34" ht="12.75">
      <c r="B68" s="1088"/>
      <c r="C68" s="1028"/>
      <c r="D68" s="734"/>
      <c r="E68" s="734"/>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1089"/>
    </row>
    <row r="69" spans="2:34" ht="12.75">
      <c r="B69" s="1031" t="s">
        <v>2858</v>
      </c>
      <c r="C69" s="1087" t="s">
        <v>2955</v>
      </c>
      <c r="D69" s="1087"/>
      <c r="E69" s="457"/>
      <c r="F69" s="457"/>
      <c r="G69" s="457"/>
      <c r="H69" s="457"/>
      <c r="I69" s="478"/>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1089"/>
    </row>
    <row r="70" spans="2:34" ht="13.5" thickBot="1">
      <c r="B70" s="1031" t="s">
        <v>2860</v>
      </c>
      <c r="C70" s="1266">
        <v>41395</v>
      </c>
      <c r="D70" s="1266"/>
      <c r="E70" s="457"/>
      <c r="F70" s="457"/>
      <c r="G70" s="457"/>
      <c r="H70" s="457"/>
      <c r="I70" s="478"/>
      <c r="J70" s="457"/>
      <c r="K70" s="457"/>
      <c r="L70" s="457"/>
      <c r="M70" s="457"/>
      <c r="N70" s="457"/>
      <c r="O70" s="457"/>
      <c r="P70" s="457"/>
      <c r="Q70" s="457"/>
      <c r="R70" s="457"/>
      <c r="S70" s="457"/>
      <c r="T70" s="457"/>
      <c r="U70" s="457"/>
      <c r="V70" s="457"/>
      <c r="W70" s="457"/>
      <c r="X70" s="457"/>
      <c r="Y70" s="457"/>
      <c r="Z70" s="457"/>
      <c r="AA70" s="457"/>
      <c r="AB70" s="457"/>
      <c r="AC70" s="457"/>
      <c r="AD70" s="457"/>
      <c r="AE70" s="457"/>
      <c r="AF70" s="457"/>
      <c r="AG70" s="457"/>
      <c r="AH70" s="1089"/>
    </row>
    <row r="71" spans="2:34" ht="13.5" customHeight="1" thickBot="1">
      <c r="B71" s="1088" t="s">
        <v>2861</v>
      </c>
      <c r="C71" s="1513" t="s">
        <v>2956</v>
      </c>
      <c r="D71" s="1514"/>
      <c r="E71" s="1514"/>
      <c r="F71" s="1514"/>
      <c r="G71" s="1514"/>
      <c r="H71" s="1514"/>
      <c r="I71" s="1514"/>
      <c r="J71" s="1514"/>
      <c r="K71" s="1514"/>
      <c r="L71" s="1514"/>
      <c r="M71" s="1514"/>
      <c r="N71" s="1514"/>
      <c r="O71" s="1514"/>
      <c r="P71" s="1514"/>
      <c r="Q71" s="1514"/>
      <c r="R71" s="1514"/>
      <c r="S71" s="1514"/>
      <c r="T71" s="1514"/>
      <c r="U71" s="1514"/>
      <c r="V71" s="1514"/>
      <c r="W71" s="1514"/>
      <c r="X71" s="1514"/>
      <c r="Y71" s="1514"/>
      <c r="Z71" s="1514"/>
      <c r="AA71" s="1514"/>
      <c r="AB71" s="1515"/>
      <c r="AC71" s="457"/>
      <c r="AD71" s="457"/>
      <c r="AE71" s="457"/>
      <c r="AF71" s="457"/>
      <c r="AG71" s="457"/>
      <c r="AH71" s="1089"/>
    </row>
    <row r="72" spans="2:34" ht="13.5" customHeight="1" thickBot="1">
      <c r="B72" s="1088"/>
      <c r="C72" s="1029"/>
      <c r="D72" s="1029"/>
      <c r="E72" s="1413"/>
      <c r="F72" s="1413"/>
      <c r="G72" s="1413"/>
      <c r="H72" s="1413"/>
      <c r="I72" s="1413"/>
      <c r="J72" s="1413"/>
      <c r="K72" s="1413"/>
      <c r="L72" s="1413"/>
      <c r="M72" s="1413"/>
      <c r="N72" s="1413"/>
      <c r="O72" s="1413"/>
      <c r="P72" s="1413"/>
      <c r="Q72" s="1413"/>
      <c r="R72" s="1413"/>
      <c r="S72" s="1413"/>
      <c r="T72" s="1413"/>
      <c r="U72" s="1413"/>
      <c r="V72" s="1413"/>
      <c r="W72" s="1413"/>
      <c r="X72" s="1413"/>
      <c r="Y72" s="1413"/>
      <c r="Z72" s="1413"/>
      <c r="AA72" s="1413"/>
      <c r="AB72" s="1413"/>
      <c r="AC72" s="457"/>
      <c r="AD72" s="457"/>
      <c r="AE72" s="457"/>
      <c r="AF72" s="457"/>
      <c r="AG72" s="457"/>
      <c r="AH72" s="1089"/>
    </row>
    <row r="73" spans="2:34" ht="13.5" thickBot="1">
      <c r="B73" s="1511" t="s">
        <v>2862</v>
      </c>
      <c r="C73" s="1516" t="s">
        <v>2863</v>
      </c>
      <c r="D73" s="1511" t="s">
        <v>2864</v>
      </c>
      <c r="E73" s="1518" t="s">
        <v>2865</v>
      </c>
      <c r="F73" s="1519"/>
      <c r="G73" s="1519"/>
      <c r="H73" s="1519"/>
      <c r="I73" s="1519"/>
      <c r="J73" s="1519"/>
      <c r="K73" s="1519"/>
      <c r="L73" s="1519"/>
      <c r="M73" s="1519"/>
      <c r="N73" s="1519"/>
      <c r="O73" s="1519"/>
      <c r="P73" s="1519"/>
      <c r="Q73" s="1519"/>
      <c r="R73" s="1520"/>
      <c r="S73" s="1521" t="s">
        <v>2866</v>
      </c>
      <c r="T73" s="1522"/>
      <c r="U73" s="1522"/>
      <c r="V73" s="1522"/>
      <c r="W73" s="1522"/>
      <c r="X73" s="1522"/>
      <c r="Y73" s="1522"/>
      <c r="Z73" s="1523"/>
      <c r="AA73" s="1518" t="s">
        <v>2867</v>
      </c>
      <c r="AB73" s="1519"/>
      <c r="AC73" s="1519"/>
      <c r="AD73" s="1520"/>
      <c r="AE73" s="1533" t="s">
        <v>2868</v>
      </c>
      <c r="AF73" s="1534"/>
      <c r="AG73" s="1535"/>
      <c r="AH73" s="1089"/>
    </row>
    <row r="74" spans="2:34" ht="13.5" thickBot="1">
      <c r="B74" s="1512"/>
      <c r="C74" s="1517"/>
      <c r="D74" s="1512"/>
      <c r="E74" s="1511" t="s">
        <v>2869</v>
      </c>
      <c r="F74" s="1539" t="s">
        <v>2870</v>
      </c>
      <c r="G74" s="1539" t="s">
        <v>2871</v>
      </c>
      <c r="H74" s="1521" t="s">
        <v>2872</v>
      </c>
      <c r="I74" s="1523"/>
      <c r="J74" s="1521" t="s">
        <v>2873</v>
      </c>
      <c r="K74" s="1523"/>
      <c r="L74" s="1521" t="s">
        <v>2874</v>
      </c>
      <c r="M74" s="1523"/>
      <c r="N74" s="1530" t="s">
        <v>2875</v>
      </c>
      <c r="O74" s="1531"/>
      <c r="P74" s="1522" t="s">
        <v>2876</v>
      </c>
      <c r="Q74" s="1522"/>
      <c r="R74" s="1523"/>
      <c r="S74" s="1539" t="s">
        <v>2872</v>
      </c>
      <c r="T74" s="1539" t="s">
        <v>2873</v>
      </c>
      <c r="U74" s="1539" t="s">
        <v>2874</v>
      </c>
      <c r="V74" s="1522" t="s">
        <v>2875</v>
      </c>
      <c r="W74" s="1522"/>
      <c r="X74" s="1521" t="s">
        <v>2876</v>
      </c>
      <c r="Y74" s="1522"/>
      <c r="Z74" s="1523"/>
      <c r="AA74" s="1511" t="s">
        <v>2869</v>
      </c>
      <c r="AB74" s="1511" t="s">
        <v>2877</v>
      </c>
      <c r="AC74" s="1511" t="s">
        <v>2878</v>
      </c>
      <c r="AD74" s="1511" t="s">
        <v>2879</v>
      </c>
      <c r="AE74" s="1536"/>
      <c r="AF74" s="1537"/>
      <c r="AG74" s="1538"/>
      <c r="AH74" s="1089"/>
    </row>
    <row r="75" spans="2:34" ht="37.5" customHeight="1" thickBot="1">
      <c r="B75" s="1541"/>
      <c r="C75" s="1542"/>
      <c r="D75" s="1541"/>
      <c r="E75" s="1541"/>
      <c r="F75" s="1543"/>
      <c r="G75" s="1543"/>
      <c r="H75" s="1033" t="s">
        <v>2880</v>
      </c>
      <c r="I75" s="1033" t="s">
        <v>2881</v>
      </c>
      <c r="J75" s="1033" t="s">
        <v>2880</v>
      </c>
      <c r="K75" s="1033" t="s">
        <v>2881</v>
      </c>
      <c r="L75" s="1033" t="s">
        <v>2880</v>
      </c>
      <c r="M75" s="1033" t="s">
        <v>2881</v>
      </c>
      <c r="N75" s="1034" t="s">
        <v>306</v>
      </c>
      <c r="O75" s="1035" t="s">
        <v>2882</v>
      </c>
      <c r="P75" s="1036" t="s">
        <v>2883</v>
      </c>
      <c r="Q75" s="1035" t="s">
        <v>2884</v>
      </c>
      <c r="R75" s="1035" t="s">
        <v>2885</v>
      </c>
      <c r="S75" s="1543"/>
      <c r="T75" s="1543"/>
      <c r="U75" s="1543"/>
      <c r="V75" s="1037" t="s">
        <v>306</v>
      </c>
      <c r="W75" s="1038" t="s">
        <v>2882</v>
      </c>
      <c r="X75" s="1035" t="s">
        <v>2883</v>
      </c>
      <c r="Y75" s="1039" t="s">
        <v>2884</v>
      </c>
      <c r="Z75" s="1035" t="s">
        <v>2885</v>
      </c>
      <c r="AA75" s="1541"/>
      <c r="AB75" s="1541"/>
      <c r="AC75" s="1541"/>
      <c r="AD75" s="1541"/>
      <c r="AE75" s="1040" t="s">
        <v>307</v>
      </c>
      <c r="AF75" s="1040" t="s">
        <v>2886</v>
      </c>
      <c r="AG75" s="1040" t="s">
        <v>2887</v>
      </c>
      <c r="AH75" s="1089"/>
    </row>
    <row r="76" spans="2:34" ht="26.25" thickBot="1">
      <c r="B76" s="1415" t="s">
        <v>2960</v>
      </c>
      <c r="C76" s="1122">
        <v>1700</v>
      </c>
      <c r="D76" s="1293" t="s">
        <v>2957</v>
      </c>
      <c r="E76" s="1293" t="s">
        <v>2957</v>
      </c>
      <c r="F76" s="1293" t="s">
        <v>2957</v>
      </c>
      <c r="G76" s="1293" t="s">
        <v>2957</v>
      </c>
      <c r="H76" s="1293" t="s">
        <v>2957</v>
      </c>
      <c r="I76" s="1293" t="s">
        <v>2957</v>
      </c>
      <c r="J76" s="1293" t="s">
        <v>2957</v>
      </c>
      <c r="K76" s="1293" t="s">
        <v>2957</v>
      </c>
      <c r="L76" s="1293" t="s">
        <v>2957</v>
      </c>
      <c r="M76" s="1293" t="s">
        <v>2957</v>
      </c>
      <c r="N76" s="1293" t="s">
        <v>2957</v>
      </c>
      <c r="O76" s="1293" t="s">
        <v>2957</v>
      </c>
      <c r="P76" s="1293" t="s">
        <v>2957</v>
      </c>
      <c r="Q76" s="1293" t="s">
        <v>2957</v>
      </c>
      <c r="R76" s="1293" t="s">
        <v>2957</v>
      </c>
      <c r="S76" s="1293" t="s">
        <v>2957</v>
      </c>
      <c r="T76" s="1293" t="s">
        <v>2957</v>
      </c>
      <c r="U76" s="1293" t="s">
        <v>2957</v>
      </c>
      <c r="V76" s="1293" t="s">
        <v>2957</v>
      </c>
      <c r="W76" s="1293" t="s">
        <v>2957</v>
      </c>
      <c r="X76" s="1293" t="s">
        <v>2957</v>
      </c>
      <c r="Y76" s="1293" t="s">
        <v>2957</v>
      </c>
      <c r="Z76" s="1293" t="s">
        <v>2957</v>
      </c>
      <c r="AA76" s="1293" t="s">
        <v>2957</v>
      </c>
      <c r="AB76" s="1293" t="s">
        <v>2957</v>
      </c>
      <c r="AC76" s="1293" t="s">
        <v>2957</v>
      </c>
      <c r="AD76" s="1293" t="s">
        <v>2957</v>
      </c>
      <c r="AE76" s="1334" t="s">
        <v>2958</v>
      </c>
      <c r="AF76" s="1122" t="s">
        <v>2959</v>
      </c>
      <c r="AG76" s="1331">
        <v>2.1999999999999999E-2</v>
      </c>
      <c r="AH76" s="1089"/>
    </row>
    <row r="77" spans="2:34" ht="12.75">
      <c r="B77" s="1090"/>
      <c r="C77" s="1091"/>
      <c r="D77" s="1091">
        <v>1.0000000000000001E-33</v>
      </c>
      <c r="E77" s="1091"/>
      <c r="F77" s="1091"/>
      <c r="G77" s="1091"/>
      <c r="H77" s="1091"/>
      <c r="I77" s="1091"/>
      <c r="J77" s="1091"/>
      <c r="K77" s="1091"/>
      <c r="L77" s="1091"/>
      <c r="M77" s="1091"/>
      <c r="N77" s="1091">
        <v>1.0000000000000001E-33</v>
      </c>
      <c r="O77" s="1091"/>
      <c r="P77" s="1091"/>
      <c r="Q77" s="1091"/>
      <c r="R77" s="1091"/>
      <c r="S77" s="1091"/>
      <c r="T77" s="1091"/>
      <c r="U77" s="1091"/>
      <c r="V77" s="1091">
        <v>1.0000000000000001E-33</v>
      </c>
      <c r="W77" s="1091"/>
      <c r="X77" s="1091"/>
      <c r="Y77" s="1091"/>
      <c r="Z77" s="1091"/>
      <c r="AA77" s="1091"/>
      <c r="AB77" s="1091"/>
      <c r="AC77" s="1091"/>
      <c r="AD77" s="1091"/>
      <c r="AE77" s="1091"/>
      <c r="AF77" s="1091"/>
      <c r="AG77" s="1091"/>
      <c r="AH77" s="1089"/>
    </row>
    <row r="78" spans="2:34" ht="12.75">
      <c r="B78" s="1092" t="s">
        <v>2890</v>
      </c>
      <c r="C78" s="1507" t="s">
        <v>2957</v>
      </c>
      <c r="D78" s="1507"/>
      <c r="E78" s="1507"/>
      <c r="F78" s="1507"/>
      <c r="G78" s="1507"/>
      <c r="H78" s="1507"/>
      <c r="I78" s="1507"/>
      <c r="J78" s="1507"/>
      <c r="K78" s="1507"/>
      <c r="L78" s="1507"/>
      <c r="M78" s="1507"/>
      <c r="N78" s="1507"/>
      <c r="O78" s="1507"/>
      <c r="P78" s="1507"/>
      <c r="Q78" s="1507"/>
      <c r="R78" s="1507"/>
      <c r="S78" s="1507"/>
      <c r="T78" s="1507"/>
      <c r="U78" s="1507"/>
      <c r="V78" s="1507"/>
      <c r="W78" s="1507"/>
      <c r="X78" s="1507"/>
      <c r="Y78" s="1507"/>
      <c r="Z78" s="1507"/>
      <c r="AA78" s="1507"/>
      <c r="AB78" s="1507"/>
      <c r="AC78" s="1507"/>
      <c r="AD78" s="1507"/>
      <c r="AE78" s="1507"/>
      <c r="AF78" s="1507"/>
      <c r="AG78" s="1507"/>
      <c r="AH78" s="1089"/>
    </row>
    <row r="79" spans="2:34" ht="20.25" customHeight="1" thickBot="1">
      <c r="B79" s="1093" t="s">
        <v>2892</v>
      </c>
      <c r="C79" s="1544" t="s">
        <v>2961</v>
      </c>
      <c r="D79" s="1544"/>
      <c r="E79" s="1544"/>
      <c r="F79" s="1544"/>
      <c r="G79" s="1544"/>
      <c r="H79" s="1544"/>
      <c r="I79" s="1544"/>
      <c r="J79" s="1544"/>
      <c r="K79" s="1544"/>
      <c r="L79" s="1544"/>
      <c r="M79" s="1544"/>
      <c r="N79" s="1544"/>
      <c r="O79" s="1544"/>
      <c r="P79" s="1544"/>
      <c r="Q79" s="1544"/>
      <c r="R79" s="1544"/>
      <c r="S79" s="1544"/>
      <c r="T79" s="1544"/>
      <c r="U79" s="1544"/>
      <c r="V79" s="1544"/>
      <c r="W79" s="1544"/>
      <c r="X79" s="1544"/>
      <c r="Y79" s="1544"/>
      <c r="Z79" s="1544"/>
      <c r="AA79" s="1544"/>
      <c r="AB79" s="1544"/>
      <c r="AC79" s="1544"/>
      <c r="AD79" s="1544"/>
      <c r="AE79" s="1544"/>
      <c r="AF79" s="1544"/>
      <c r="AG79" s="1544"/>
      <c r="AH79" s="1094"/>
    </row>
    <row r="80" spans="2:34" ht="12.75">
      <c r="B80" s="2023" t="str">
        <f>+B65</f>
        <v>.</v>
      </c>
      <c r="C80" s="2023"/>
      <c r="D80" s="2023"/>
      <c r="E80" s="362"/>
      <c r="F80" s="362"/>
      <c r="G80" s="362"/>
      <c r="H80" s="362"/>
      <c r="I80" s="362"/>
    </row>
    <row r="81" spans="2:10" ht="13.5" thickBot="1">
      <c r="B81" s="362"/>
      <c r="C81" s="362"/>
      <c r="D81" s="362"/>
      <c r="E81" s="362"/>
      <c r="F81" s="362"/>
      <c r="G81" s="362"/>
      <c r="H81" s="362"/>
      <c r="I81" s="362"/>
    </row>
    <row r="82" spans="2:10" ht="13.5" thickTop="1" thickBot="1">
      <c r="B82" s="1992" t="s">
        <v>2632</v>
      </c>
      <c r="C82" s="1993"/>
      <c r="D82" s="1993"/>
      <c r="E82" s="1993"/>
      <c r="F82" s="1993"/>
      <c r="G82" s="1993"/>
      <c r="H82" s="1993"/>
      <c r="I82" s="1993"/>
      <c r="J82" s="1994"/>
    </row>
    <row r="83" spans="2:10" ht="60.75" thickBot="1">
      <c r="B83" s="311" t="s">
        <v>2633</v>
      </c>
      <c r="C83" s="312" t="s">
        <v>2634</v>
      </c>
      <c r="D83" s="283" t="s">
        <v>2635</v>
      </c>
      <c r="E83" s="283" t="s">
        <v>2636</v>
      </c>
      <c r="F83" s="283" t="s">
        <v>2637</v>
      </c>
      <c r="G83" s="283" t="s">
        <v>2638</v>
      </c>
      <c r="H83" s="314" t="s">
        <v>2639</v>
      </c>
      <c r="I83" s="314" t="s">
        <v>2640</v>
      </c>
      <c r="J83" s="290" t="s">
        <v>224</v>
      </c>
    </row>
    <row r="84" spans="2:10" ht="31.5" customHeight="1">
      <c r="B84" s="313" t="s">
        <v>2641</v>
      </c>
      <c r="C84" s="315">
        <v>3</v>
      </c>
      <c r="D84" s="285">
        <v>500</v>
      </c>
      <c r="E84" s="316">
        <v>100</v>
      </c>
      <c r="F84" s="317">
        <v>0.13500000000000001</v>
      </c>
      <c r="G84" s="318">
        <v>0.01</v>
      </c>
      <c r="H84" s="318">
        <v>0.02</v>
      </c>
      <c r="I84" s="318">
        <v>2.1999999999999999E-2</v>
      </c>
      <c r="J84" s="319" t="s">
        <v>2642</v>
      </c>
    </row>
    <row r="85" spans="2:10">
      <c r="B85" s="320" t="s">
        <v>2643</v>
      </c>
      <c r="C85" s="321" t="s">
        <v>2644</v>
      </c>
      <c r="D85" s="321"/>
      <c r="E85" s="321"/>
      <c r="F85" s="321"/>
      <c r="G85" s="321"/>
      <c r="H85" s="321"/>
      <c r="I85" s="321"/>
      <c r="J85" s="322"/>
    </row>
    <row r="86" spans="2:10">
      <c r="B86" s="320" t="s">
        <v>2645</v>
      </c>
      <c r="C86" s="321" t="s">
        <v>2646</v>
      </c>
      <c r="D86" s="321"/>
      <c r="E86" s="321"/>
      <c r="F86" s="321"/>
      <c r="G86" s="321"/>
      <c r="H86" s="321"/>
      <c r="I86" s="321"/>
      <c r="J86" s="322"/>
    </row>
    <row r="87" spans="2:10">
      <c r="B87" s="320" t="s">
        <v>2647</v>
      </c>
      <c r="C87" s="1995" t="s">
        <v>2648</v>
      </c>
      <c r="D87" s="1996"/>
      <c r="E87" s="1996"/>
      <c r="F87" s="1996"/>
      <c r="G87" s="1996"/>
      <c r="H87" s="1996"/>
      <c r="I87" s="1996"/>
      <c r="J87" s="1997"/>
    </row>
    <row r="88" spans="2:10">
      <c r="B88" s="323"/>
      <c r="C88" s="324"/>
      <c r="D88" s="324"/>
      <c r="E88" s="324"/>
      <c r="F88" s="324"/>
      <c r="G88" s="324"/>
      <c r="H88" s="324"/>
      <c r="I88" s="324"/>
      <c r="J88" s="325"/>
    </row>
    <row r="89" spans="2:10" ht="12.75" thickBot="1">
      <c r="B89" s="296" t="s">
        <v>2649</v>
      </c>
      <c r="C89" s="297"/>
      <c r="D89" s="298"/>
      <c r="E89" s="298"/>
      <c r="F89" s="298"/>
      <c r="G89" s="298"/>
      <c r="H89" s="298"/>
      <c r="I89" s="298"/>
      <c r="J89" s="299"/>
    </row>
    <row r="90" spans="2:10" ht="13.5" thickTop="1">
      <c r="B90" s="1998" t="str">
        <f>+B80</f>
        <v>.</v>
      </c>
      <c r="C90" s="1999"/>
      <c r="D90" s="1999"/>
      <c r="E90" s="1999"/>
      <c r="F90" s="281"/>
      <c r="G90" s="281"/>
      <c r="H90" s="281"/>
      <c r="I90" s="281"/>
    </row>
    <row r="91" spans="2:10" ht="13.5" thickBot="1">
      <c r="B91" s="281"/>
      <c r="C91" s="281"/>
      <c r="D91" s="281"/>
      <c r="E91" s="281"/>
      <c r="F91" s="281"/>
      <c r="G91" s="281"/>
      <c r="H91" s="281"/>
      <c r="I91" s="281"/>
    </row>
    <row r="92" spans="2:10" ht="36.75" thickBot="1">
      <c r="B92" s="861" t="s">
        <v>2615</v>
      </c>
      <c r="C92" s="862" t="s">
        <v>2616</v>
      </c>
      <c r="D92" s="863" t="s">
        <v>2617</v>
      </c>
      <c r="E92" s="281"/>
      <c r="F92" s="281"/>
      <c r="G92" s="281"/>
      <c r="H92" s="281"/>
      <c r="I92" s="281"/>
    </row>
    <row r="93" spans="2:10" ht="54.75" customHeight="1">
      <c r="B93" s="306" t="s">
        <v>2618</v>
      </c>
      <c r="C93" s="284">
        <v>1.7000000000000001E-2</v>
      </c>
      <c r="D93" s="307">
        <v>0.01</v>
      </c>
      <c r="E93" s="281"/>
      <c r="F93" s="281"/>
      <c r="G93" s="281"/>
      <c r="H93" s="281"/>
      <c r="I93" s="281"/>
    </row>
    <row r="94" spans="2:10" ht="12.75" customHeight="1">
      <c r="B94" s="2038" t="s">
        <v>2393</v>
      </c>
      <c r="C94" s="1996"/>
      <c r="D94" s="2039"/>
      <c r="E94" s="281"/>
      <c r="F94" s="281"/>
      <c r="G94" s="281"/>
      <c r="H94" s="281"/>
      <c r="I94" s="281"/>
    </row>
    <row r="95" spans="2:10" ht="13.5" thickBot="1">
      <c r="B95" s="2040" t="s">
        <v>2394</v>
      </c>
      <c r="C95" s="2009"/>
      <c r="D95" s="2041"/>
      <c r="E95" s="281"/>
      <c r="F95" s="281"/>
      <c r="G95" s="281"/>
      <c r="H95" s="281"/>
      <c r="I95" s="281"/>
    </row>
    <row r="96" spans="2:10" ht="13.5" thickBot="1">
      <c r="B96" s="308" t="s">
        <v>2619</v>
      </c>
      <c r="C96" s="309"/>
      <c r="D96" s="310"/>
      <c r="E96" s="281"/>
      <c r="F96" s="281"/>
      <c r="G96" s="281"/>
      <c r="H96" s="281"/>
      <c r="I96" s="281"/>
    </row>
    <row r="97" spans="2:9" ht="12.75">
      <c r="B97" s="116" t="str">
        <f>+B90</f>
        <v>.</v>
      </c>
      <c r="C97" s="281"/>
      <c r="D97" s="281"/>
      <c r="E97" s="281"/>
      <c r="F97" s="281"/>
      <c r="G97" s="281"/>
      <c r="H97" s="281"/>
      <c r="I97" s="281"/>
    </row>
    <row r="98" spans="2:9" ht="12.75">
      <c r="B98" s="281"/>
      <c r="C98" s="281"/>
      <c r="D98" s="281"/>
      <c r="E98" s="281"/>
      <c r="F98" s="281"/>
      <c r="G98" s="281"/>
      <c r="H98" s="281"/>
      <c r="I98" s="281"/>
    </row>
    <row r="99" spans="2:9" ht="13.5" thickBot="1">
      <c r="B99" s="2000" t="s">
        <v>2624</v>
      </c>
      <c r="C99" s="2001"/>
      <c r="D99" s="2001"/>
      <c r="E99" s="2002"/>
      <c r="F99" s="281"/>
      <c r="G99" s="281"/>
      <c r="H99" s="281"/>
      <c r="I99" s="281"/>
    </row>
    <row r="100" spans="2:9" ht="75.75" customHeight="1" thickBot="1">
      <c r="B100" s="311" t="s">
        <v>2615</v>
      </c>
      <c r="C100" s="312" t="s">
        <v>2625</v>
      </c>
      <c r="D100" s="2029" t="s">
        <v>2626</v>
      </c>
      <c r="E100" s="2030"/>
      <c r="F100" s="281"/>
      <c r="G100" s="281"/>
      <c r="H100" s="281"/>
      <c r="I100" s="281"/>
    </row>
    <row r="101" spans="2:9" ht="24">
      <c r="B101" s="313" t="s">
        <v>2624</v>
      </c>
      <c r="C101" s="284">
        <v>0.13500000000000001</v>
      </c>
      <c r="D101" s="2003">
        <v>0.1</v>
      </c>
      <c r="E101" s="2004"/>
      <c r="F101" s="281"/>
      <c r="G101" s="281"/>
      <c r="H101" s="281"/>
      <c r="I101" s="281"/>
    </row>
    <row r="102" spans="2:9" ht="12.75" customHeight="1">
      <c r="B102" s="2042" t="s">
        <v>2627</v>
      </c>
      <c r="C102" s="2043"/>
      <c r="D102" s="2043"/>
      <c r="E102" s="2044"/>
      <c r="F102" s="281"/>
      <c r="G102" s="281"/>
      <c r="H102" s="281"/>
      <c r="I102" s="281"/>
    </row>
    <row r="103" spans="2:9" ht="12.75">
      <c r="B103" s="2042" t="s">
        <v>2394</v>
      </c>
      <c r="C103" s="2043"/>
      <c r="D103" s="2043"/>
      <c r="E103" s="2044"/>
      <c r="F103" s="281"/>
      <c r="G103" s="281"/>
      <c r="H103" s="281"/>
      <c r="I103" s="281"/>
    </row>
    <row r="104" spans="2:9" ht="13.5" thickBot="1">
      <c r="B104" s="2045" t="s">
        <v>2395</v>
      </c>
      <c r="C104" s="2046"/>
      <c r="D104" s="2046"/>
      <c r="E104" s="2047"/>
      <c r="F104" s="281"/>
      <c r="G104" s="281"/>
      <c r="H104" s="281"/>
      <c r="I104" s="281"/>
    </row>
    <row r="105" spans="2:9" ht="13.5" thickTop="1">
      <c r="B105" s="116" t="str">
        <f>+B97</f>
        <v>.</v>
      </c>
      <c r="C105" s="281"/>
      <c r="D105" s="281"/>
      <c r="E105" s="281"/>
      <c r="F105" s="281"/>
      <c r="G105" s="281"/>
      <c r="H105" s="281"/>
      <c r="I105" s="281"/>
    </row>
    <row r="106" spans="2:9" ht="13.5" thickBot="1">
      <c r="B106" s="281"/>
      <c r="C106" s="281"/>
      <c r="D106" s="281"/>
      <c r="E106" s="281"/>
      <c r="F106" s="281"/>
      <c r="G106" s="281"/>
      <c r="H106" s="281"/>
      <c r="I106" s="281"/>
    </row>
    <row r="107" spans="2:9" ht="14.25" thickTop="1" thickBot="1">
      <c r="B107" s="1992" t="s">
        <v>2387</v>
      </c>
      <c r="C107" s="1993"/>
      <c r="D107" s="1993"/>
      <c r="E107" s="1994"/>
      <c r="F107" s="281"/>
      <c r="G107" s="281"/>
      <c r="H107" s="281"/>
      <c r="I107" s="281"/>
    </row>
    <row r="108" spans="2:9" ht="14.25" thickTop="1" thickBot="1">
      <c r="B108" s="1992" t="s">
        <v>2388</v>
      </c>
      <c r="C108" s="1993"/>
      <c r="D108" s="1993"/>
      <c r="E108" s="1994"/>
      <c r="F108" s="281"/>
      <c r="G108" s="281"/>
      <c r="H108" s="281"/>
      <c r="I108" s="281"/>
    </row>
    <row r="109" spans="2:9" ht="60.75" thickBot="1">
      <c r="B109" s="289" t="s">
        <v>947</v>
      </c>
      <c r="C109" s="282" t="s">
        <v>1241</v>
      </c>
      <c r="D109" s="283" t="s">
        <v>2389</v>
      </c>
      <c r="E109" s="290" t="s">
        <v>2390</v>
      </c>
      <c r="F109" s="281"/>
      <c r="G109" s="281"/>
      <c r="H109" s="281"/>
      <c r="I109" s="281"/>
    </row>
    <row r="110" spans="2:9" ht="12.75">
      <c r="B110" s="291" t="s">
        <v>2391</v>
      </c>
      <c r="C110" s="284">
        <v>8</v>
      </c>
      <c r="D110" s="285">
        <v>350</v>
      </c>
      <c r="E110" s="292">
        <v>350</v>
      </c>
      <c r="F110" s="281"/>
      <c r="G110" s="281"/>
      <c r="H110" s="281"/>
      <c r="I110" s="281"/>
    </row>
    <row r="111" spans="2:9" ht="12.75">
      <c r="B111" s="293" t="s">
        <v>2392</v>
      </c>
      <c r="C111" s="286">
        <v>10</v>
      </c>
      <c r="D111" s="287">
        <v>650</v>
      </c>
      <c r="E111" s="294">
        <v>650</v>
      </c>
      <c r="F111" s="281"/>
      <c r="G111" s="281"/>
      <c r="H111" s="281"/>
      <c r="I111" s="281"/>
    </row>
    <row r="112" spans="2:9" ht="17.25" customHeight="1">
      <c r="B112" s="301" t="s">
        <v>2396</v>
      </c>
      <c r="C112" s="302" t="s">
        <v>2399</v>
      </c>
      <c r="D112" s="302" t="s">
        <v>2397</v>
      </c>
      <c r="E112" s="303" t="s">
        <v>2398</v>
      </c>
      <c r="F112" s="281"/>
      <c r="G112" s="281"/>
      <c r="H112" s="281"/>
      <c r="I112" s="281"/>
    </row>
    <row r="113" spans="2:9" ht="12.75">
      <c r="B113" s="300">
        <v>0.01</v>
      </c>
      <c r="C113" s="288">
        <v>0.02</v>
      </c>
      <c r="D113" s="288">
        <v>2.1999999999999999E-2</v>
      </c>
      <c r="E113" s="295">
        <v>0.13500000000000001</v>
      </c>
      <c r="F113" s="281"/>
      <c r="G113" s="281"/>
      <c r="H113" s="281"/>
      <c r="I113" s="281"/>
    </row>
    <row r="114" spans="2:9" ht="12.75">
      <c r="B114" s="2011" t="s">
        <v>2393</v>
      </c>
      <c r="C114" s="1996"/>
      <c r="D114" s="1996"/>
      <c r="E114" s="1997"/>
      <c r="F114" s="281"/>
      <c r="G114" s="281"/>
      <c r="H114" s="281"/>
      <c r="I114" s="281"/>
    </row>
    <row r="115" spans="2:9" ht="13.5" thickBot="1">
      <c r="B115" s="2008" t="s">
        <v>2394</v>
      </c>
      <c r="C115" s="2009"/>
      <c r="D115" s="2009"/>
      <c r="E115" s="2010"/>
      <c r="F115" s="281"/>
      <c r="G115" s="281"/>
      <c r="H115" s="281"/>
      <c r="I115" s="281"/>
    </row>
    <row r="116" spans="2:9" ht="13.5" thickBot="1">
      <c r="B116" s="296" t="s">
        <v>2395</v>
      </c>
      <c r="C116" s="297"/>
      <c r="D116" s="298"/>
      <c r="E116" s="299"/>
      <c r="F116" s="281"/>
      <c r="G116" s="281"/>
      <c r="H116" s="281"/>
      <c r="I116" s="281"/>
    </row>
    <row r="117" spans="2:9" ht="13.5" thickTop="1">
      <c r="B117" s="1999" t="str">
        <f>+B105</f>
        <v>.</v>
      </c>
      <c r="C117" s="1999"/>
      <c r="D117" s="1999"/>
      <c r="E117" s="1999"/>
      <c r="F117" s="281"/>
      <c r="G117" s="281"/>
      <c r="H117" s="281"/>
      <c r="I117" s="281"/>
    </row>
    <row r="118" spans="2:9" ht="13.5" thickBot="1">
      <c r="B118" s="281"/>
      <c r="C118" s="281"/>
      <c r="D118" s="281"/>
      <c r="E118" s="281"/>
      <c r="F118" s="281"/>
      <c r="G118" s="281"/>
      <c r="H118" s="281"/>
      <c r="I118" s="281"/>
    </row>
    <row r="119" spans="2:9" ht="12.75" thickTop="1">
      <c r="B119" s="1992" t="s">
        <v>556</v>
      </c>
      <c r="C119" s="1993"/>
      <c r="D119" s="1993"/>
      <c r="E119" s="1993"/>
      <c r="F119" s="1993"/>
      <c r="G119" s="1993"/>
      <c r="H119" s="1993"/>
      <c r="I119" s="1994"/>
    </row>
    <row r="120" spans="2:9">
      <c r="B120" s="5"/>
      <c r="C120" s="6"/>
      <c r="D120" s="6"/>
      <c r="E120" s="6"/>
      <c r="F120" s="6"/>
      <c r="G120" s="6"/>
      <c r="H120" s="6"/>
      <c r="I120" s="7"/>
    </row>
    <row r="121" spans="2:9" ht="24">
      <c r="B121" s="2031" t="s">
        <v>557</v>
      </c>
      <c r="C121" s="93" t="s">
        <v>190</v>
      </c>
      <c r="D121" s="2005" t="s">
        <v>189</v>
      </c>
      <c r="E121" s="93" t="s">
        <v>188</v>
      </c>
      <c r="F121" s="2005" t="s">
        <v>187</v>
      </c>
      <c r="G121" s="2007"/>
      <c r="H121" s="2005" t="s">
        <v>558</v>
      </c>
      <c r="I121" s="2015" t="s">
        <v>559</v>
      </c>
    </row>
    <row r="122" spans="2:9" ht="24">
      <c r="B122" s="2033"/>
      <c r="C122" s="94" t="s">
        <v>560</v>
      </c>
      <c r="D122" s="2006"/>
      <c r="E122" s="94" t="s">
        <v>560</v>
      </c>
      <c r="F122" s="94" t="s">
        <v>899</v>
      </c>
      <c r="G122" s="93" t="s">
        <v>561</v>
      </c>
      <c r="H122" s="2005"/>
      <c r="I122" s="2016"/>
    </row>
    <row r="123" spans="2:9">
      <c r="B123" s="8" t="s">
        <v>562</v>
      </c>
      <c r="C123" s="60">
        <v>100</v>
      </c>
      <c r="D123" s="60">
        <v>162</v>
      </c>
      <c r="E123" s="60">
        <v>60</v>
      </c>
      <c r="F123" s="60">
        <v>12</v>
      </c>
      <c r="G123" s="60">
        <v>8.5</v>
      </c>
      <c r="H123" s="60">
        <v>30</v>
      </c>
      <c r="I123" s="61">
        <v>30</v>
      </c>
    </row>
    <row r="124" spans="2:9">
      <c r="B124" s="8" t="s">
        <v>563</v>
      </c>
      <c r="C124" s="60">
        <v>100</v>
      </c>
      <c r="D124" s="60">
        <v>162</v>
      </c>
      <c r="E124" s="60">
        <v>60</v>
      </c>
      <c r="F124" s="60">
        <v>12</v>
      </c>
      <c r="G124" s="60">
        <v>4</v>
      </c>
      <c r="H124" s="60">
        <v>30</v>
      </c>
      <c r="I124" s="61">
        <v>30</v>
      </c>
    </row>
    <row r="125" spans="2:9">
      <c r="B125" s="11" t="s">
        <v>564</v>
      </c>
      <c r="C125" s="60" t="s">
        <v>565</v>
      </c>
      <c r="D125" s="60" t="s">
        <v>565</v>
      </c>
      <c r="E125" s="60" t="s">
        <v>565</v>
      </c>
      <c r="F125" s="60">
        <v>25</v>
      </c>
      <c r="G125" s="60">
        <v>17</v>
      </c>
      <c r="H125" s="60">
        <v>30</v>
      </c>
      <c r="I125" s="61">
        <v>60</v>
      </c>
    </row>
    <row r="126" spans="2:9">
      <c r="B126" s="12"/>
      <c r="C126" s="13"/>
      <c r="D126" s="14"/>
      <c r="E126" s="15"/>
      <c r="F126" s="14"/>
      <c r="G126" s="14"/>
      <c r="H126" s="13"/>
      <c r="I126" s="16"/>
    </row>
    <row r="127" spans="2:9" ht="24">
      <c r="B127" s="2018" t="s">
        <v>566</v>
      </c>
      <c r="C127" s="93" t="s">
        <v>275</v>
      </c>
      <c r="D127" s="93" t="s">
        <v>567</v>
      </c>
      <c r="E127" s="93" t="s">
        <v>568</v>
      </c>
      <c r="F127" s="93" t="s">
        <v>569</v>
      </c>
      <c r="G127" s="2005" t="s">
        <v>570</v>
      </c>
      <c r="H127" s="2006"/>
      <c r="I127" s="2015" t="s">
        <v>571</v>
      </c>
    </row>
    <row r="128" spans="2:9">
      <c r="B128" s="2020"/>
      <c r="C128" s="94" t="s">
        <v>572</v>
      </c>
      <c r="D128" s="94" t="s">
        <v>572</v>
      </c>
      <c r="E128" s="94" t="s">
        <v>572</v>
      </c>
      <c r="F128" s="94" t="s">
        <v>572</v>
      </c>
      <c r="G128" s="2005" t="s">
        <v>572</v>
      </c>
      <c r="H128" s="2019"/>
      <c r="I128" s="2016"/>
    </row>
    <row r="129" spans="2:9">
      <c r="B129" s="8" t="s">
        <v>562</v>
      </c>
      <c r="C129" s="17">
        <v>0.01</v>
      </c>
      <c r="D129" s="17">
        <v>0.02</v>
      </c>
      <c r="E129" s="17">
        <v>0.04</v>
      </c>
      <c r="F129" s="17">
        <v>0.25</v>
      </c>
      <c r="G129" s="2027" t="s">
        <v>573</v>
      </c>
      <c r="H129" s="2028"/>
      <c r="I129" s="98">
        <v>40</v>
      </c>
    </row>
    <row r="130" spans="2:9">
      <c r="B130" s="8" t="s">
        <v>563</v>
      </c>
      <c r="C130" s="17">
        <v>2.1999999999999999E-2</v>
      </c>
      <c r="D130" s="17">
        <v>0.04</v>
      </c>
      <c r="E130" s="17">
        <v>0.09</v>
      </c>
      <c r="F130" s="17">
        <v>0.25</v>
      </c>
      <c r="G130" s="2027" t="s">
        <v>573</v>
      </c>
      <c r="H130" s="2028"/>
      <c r="I130" s="98">
        <v>100</v>
      </c>
    </row>
    <row r="131" spans="2:9">
      <c r="B131" s="8" t="s">
        <v>574</v>
      </c>
      <c r="C131" s="17">
        <v>2.1999999999999999E-2</v>
      </c>
      <c r="D131" s="17">
        <v>0.04</v>
      </c>
      <c r="E131" s="17">
        <v>0.09</v>
      </c>
      <c r="F131" s="17">
        <v>0.25</v>
      </c>
      <c r="G131" s="2027" t="s">
        <v>573</v>
      </c>
      <c r="H131" s="2028"/>
      <c r="I131" s="98">
        <v>100</v>
      </c>
    </row>
    <row r="132" spans="2:9">
      <c r="B132" s="12"/>
      <c r="C132" s="6"/>
      <c r="D132" s="6"/>
      <c r="E132" s="6"/>
      <c r="F132" s="6"/>
      <c r="G132" s="6"/>
      <c r="H132" s="6"/>
      <c r="I132" s="7"/>
    </row>
    <row r="133" spans="2:9">
      <c r="B133" s="18" t="s">
        <v>575</v>
      </c>
      <c r="C133" s="19"/>
      <c r="D133" s="19"/>
      <c r="E133" s="19"/>
      <c r="F133" s="19"/>
      <c r="G133" s="19"/>
      <c r="H133" s="19"/>
      <c r="I133" s="20"/>
    </row>
    <row r="134" spans="2:9">
      <c r="B134" s="18" t="s">
        <v>576</v>
      </c>
      <c r="C134" s="19"/>
      <c r="D134" s="19"/>
      <c r="E134" s="19"/>
      <c r="F134" s="19"/>
      <c r="G134" s="19"/>
      <c r="H134" s="19"/>
      <c r="I134" s="20"/>
    </row>
    <row r="135" spans="2:9">
      <c r="B135" s="21"/>
      <c r="C135" s="22"/>
      <c r="D135" s="22"/>
      <c r="E135" s="22"/>
      <c r="F135" s="22"/>
      <c r="G135" s="22"/>
      <c r="H135" s="22"/>
      <c r="I135" s="23"/>
    </row>
    <row r="136" spans="2:9">
      <c r="B136" s="24" t="s">
        <v>577</v>
      </c>
      <c r="C136" s="25"/>
      <c r="D136" s="25"/>
      <c r="E136" s="25"/>
      <c r="F136" s="25"/>
      <c r="G136" s="25"/>
      <c r="H136" s="25"/>
      <c r="I136" s="26"/>
    </row>
    <row r="137" spans="2:9">
      <c r="B137" s="24" t="s">
        <v>578</v>
      </c>
      <c r="C137" s="25"/>
      <c r="D137" s="25"/>
      <c r="E137" s="25"/>
      <c r="F137" s="25"/>
      <c r="G137" s="25"/>
      <c r="H137" s="25"/>
      <c r="I137" s="26"/>
    </row>
    <row r="138" spans="2:9">
      <c r="B138" s="24" t="s">
        <v>579</v>
      </c>
      <c r="C138" s="25"/>
      <c r="D138" s="25"/>
      <c r="E138" s="25"/>
      <c r="F138" s="25"/>
      <c r="G138" s="25"/>
      <c r="H138" s="25"/>
      <c r="I138" s="26"/>
    </row>
    <row r="139" spans="2:9">
      <c r="B139" s="24" t="s">
        <v>678</v>
      </c>
      <c r="C139" s="25"/>
      <c r="D139" s="25"/>
      <c r="E139" s="25"/>
      <c r="F139" s="25"/>
      <c r="G139" s="25"/>
      <c r="H139" s="25"/>
      <c r="I139" s="26"/>
    </row>
    <row r="140" spans="2:9">
      <c r="B140" s="24" t="s">
        <v>679</v>
      </c>
      <c r="C140" s="25"/>
      <c r="D140" s="25"/>
      <c r="E140" s="25"/>
      <c r="F140" s="25"/>
      <c r="G140" s="25"/>
      <c r="H140" s="25"/>
      <c r="I140" s="26"/>
    </row>
    <row r="141" spans="2:9">
      <c r="B141" s="24" t="s">
        <v>680</v>
      </c>
      <c r="C141" s="25"/>
      <c r="D141" s="25"/>
      <c r="E141" s="25"/>
      <c r="F141" s="25"/>
      <c r="G141" s="25"/>
      <c r="H141" s="25"/>
      <c r="I141" s="26"/>
    </row>
    <row r="142" spans="2:9">
      <c r="B142" s="24" t="s">
        <v>681</v>
      </c>
      <c r="C142" s="25"/>
      <c r="D142" s="25"/>
      <c r="E142" s="25"/>
      <c r="F142" s="25"/>
      <c r="G142" s="25"/>
      <c r="H142" s="25"/>
      <c r="I142" s="26"/>
    </row>
    <row r="143" spans="2:9">
      <c r="B143" s="12"/>
      <c r="C143" s="6"/>
      <c r="D143" s="6"/>
      <c r="E143" s="6"/>
      <c r="F143" s="6"/>
      <c r="G143" s="6"/>
      <c r="H143" s="6"/>
      <c r="I143" s="7"/>
    </row>
    <row r="144" spans="2:9">
      <c r="B144" s="24" t="s">
        <v>682</v>
      </c>
      <c r="C144" s="25"/>
      <c r="D144" s="25"/>
      <c r="E144" s="25"/>
      <c r="F144" s="25"/>
      <c r="G144" s="25"/>
      <c r="H144" s="25"/>
      <c r="I144" s="26"/>
    </row>
    <row r="145" spans="2:9">
      <c r="B145" s="24" t="s">
        <v>683</v>
      </c>
      <c r="C145" s="25"/>
      <c r="D145" s="25"/>
      <c r="E145" s="25"/>
      <c r="F145" s="25"/>
      <c r="G145" s="25"/>
      <c r="H145" s="25"/>
      <c r="I145" s="26"/>
    </row>
    <row r="146" spans="2:9">
      <c r="B146" s="12"/>
      <c r="C146" s="6"/>
      <c r="D146" s="6"/>
      <c r="E146" s="6"/>
      <c r="F146" s="6"/>
      <c r="G146" s="6"/>
      <c r="H146" s="6"/>
      <c r="I146" s="7"/>
    </row>
    <row r="147" spans="2:9">
      <c r="B147" s="24" t="s">
        <v>684</v>
      </c>
      <c r="C147" s="25"/>
      <c r="D147" s="25"/>
      <c r="E147" s="25"/>
      <c r="F147" s="25"/>
      <c r="G147" s="25"/>
      <c r="H147" s="25"/>
      <c r="I147" s="26"/>
    </row>
    <row r="148" spans="2:9">
      <c r="B148" s="24" t="s">
        <v>685</v>
      </c>
      <c r="C148" s="25"/>
      <c r="D148" s="25"/>
      <c r="E148" s="25"/>
      <c r="F148" s="25"/>
      <c r="G148" s="25"/>
      <c r="H148" s="25"/>
      <c r="I148" s="26"/>
    </row>
    <row r="149" spans="2:9">
      <c r="B149" s="24" t="s">
        <v>686</v>
      </c>
      <c r="C149" s="25"/>
      <c r="D149" s="25"/>
      <c r="E149" s="25"/>
      <c r="F149" s="25"/>
      <c r="G149" s="25"/>
      <c r="H149" s="25"/>
      <c r="I149" s="26"/>
    </row>
    <row r="150" spans="2:9">
      <c r="B150" s="24" t="s">
        <v>687</v>
      </c>
      <c r="C150" s="25"/>
      <c r="D150" s="25"/>
      <c r="E150" s="25"/>
      <c r="F150" s="25"/>
      <c r="G150" s="25"/>
      <c r="H150" s="25"/>
      <c r="I150" s="26"/>
    </row>
    <row r="151" spans="2:9">
      <c r="B151" s="24" t="s">
        <v>688</v>
      </c>
      <c r="C151" s="25"/>
      <c r="D151" s="25"/>
      <c r="E151" s="25"/>
      <c r="F151" s="25"/>
      <c r="G151" s="25"/>
      <c r="H151" s="25"/>
      <c r="I151" s="26"/>
    </row>
    <row r="152" spans="2:9">
      <c r="B152" s="12"/>
      <c r="C152" s="6"/>
      <c r="D152" s="6"/>
      <c r="E152" s="6"/>
      <c r="F152" s="6"/>
      <c r="G152" s="6"/>
      <c r="H152" s="6"/>
      <c r="I152" s="7"/>
    </row>
    <row r="153" spans="2:9">
      <c r="B153" s="24" t="s">
        <v>689</v>
      </c>
      <c r="C153" s="25"/>
      <c r="D153" s="25"/>
      <c r="E153" s="25"/>
      <c r="F153" s="25"/>
      <c r="G153" s="25"/>
      <c r="H153" s="25"/>
      <c r="I153" s="26"/>
    </row>
    <row r="154" spans="2:9">
      <c r="B154" s="24" t="s">
        <v>690</v>
      </c>
      <c r="C154" s="25"/>
      <c r="D154" s="25"/>
      <c r="E154" s="25"/>
      <c r="F154" s="25"/>
      <c r="G154" s="25"/>
      <c r="H154" s="25"/>
      <c r="I154" s="26"/>
    </row>
    <row r="155" spans="2:9">
      <c r="B155" s="24" t="s">
        <v>691</v>
      </c>
      <c r="C155" s="25"/>
      <c r="D155" s="25"/>
      <c r="E155" s="25"/>
      <c r="F155" s="25"/>
      <c r="G155" s="25"/>
      <c r="H155" s="25"/>
      <c r="I155" s="26"/>
    </row>
    <row r="156" spans="2:9">
      <c r="B156" s="24" t="s">
        <v>145</v>
      </c>
      <c r="C156" s="25"/>
      <c r="D156" s="25"/>
      <c r="E156" s="25"/>
      <c r="F156" s="25"/>
      <c r="G156" s="25"/>
      <c r="H156" s="25"/>
      <c r="I156" s="26"/>
    </row>
    <row r="157" spans="2:9">
      <c r="B157" s="24" t="s">
        <v>146</v>
      </c>
      <c r="C157" s="25"/>
      <c r="D157" s="25"/>
      <c r="E157" s="25"/>
      <c r="F157" s="25"/>
      <c r="G157" s="25"/>
      <c r="H157" s="25"/>
      <c r="I157" s="26"/>
    </row>
    <row r="158" spans="2:9">
      <c r="B158" s="24" t="s">
        <v>147</v>
      </c>
      <c r="C158" s="25"/>
      <c r="D158" s="25"/>
      <c r="E158" s="25"/>
      <c r="F158" s="25"/>
      <c r="G158" s="25"/>
      <c r="H158" s="25"/>
      <c r="I158" s="26"/>
    </row>
    <row r="159" spans="2:9">
      <c r="B159" s="12"/>
      <c r="C159" s="6"/>
      <c r="D159" s="6"/>
      <c r="E159" s="6"/>
      <c r="F159" s="6"/>
      <c r="G159" s="6"/>
      <c r="H159" s="6"/>
      <c r="I159" s="7"/>
    </row>
    <row r="160" spans="2:9">
      <c r="B160" s="24" t="s">
        <v>148</v>
      </c>
      <c r="C160" s="25"/>
      <c r="D160" s="25"/>
      <c r="E160" s="25"/>
      <c r="F160" s="25"/>
      <c r="G160" s="25"/>
      <c r="H160" s="25"/>
      <c r="I160" s="26"/>
    </row>
    <row r="161" spans="2:9">
      <c r="B161" s="24" t="s">
        <v>149</v>
      </c>
      <c r="C161" s="25"/>
      <c r="D161" s="25"/>
      <c r="E161" s="25"/>
      <c r="F161" s="25"/>
      <c r="G161" s="25"/>
      <c r="H161" s="25"/>
      <c r="I161" s="26"/>
    </row>
    <row r="162" spans="2:9">
      <c r="B162" s="27"/>
      <c r="C162" s="28"/>
      <c r="D162" s="28"/>
      <c r="E162" s="28"/>
      <c r="F162" s="28"/>
      <c r="G162" s="28"/>
      <c r="H162" s="28"/>
      <c r="I162" s="29"/>
    </row>
    <row r="163" spans="2:9">
      <c r="B163" s="24" t="s">
        <v>150</v>
      </c>
      <c r="C163" s="25"/>
      <c r="D163" s="25"/>
      <c r="E163" s="25"/>
      <c r="F163" s="25"/>
      <c r="G163" s="25"/>
      <c r="H163" s="25"/>
      <c r="I163" s="26"/>
    </row>
    <row r="164" spans="2:9">
      <c r="B164" s="24" t="s">
        <v>151</v>
      </c>
      <c r="C164" s="25"/>
      <c r="D164" s="25"/>
      <c r="E164" s="25"/>
      <c r="F164" s="25"/>
      <c r="G164" s="25"/>
      <c r="H164" s="25"/>
      <c r="I164" s="26"/>
    </row>
    <row r="165" spans="2:9">
      <c r="B165" s="12"/>
      <c r="C165" s="6"/>
      <c r="D165" s="6"/>
      <c r="E165" s="6"/>
      <c r="F165" s="6"/>
      <c r="G165" s="6"/>
      <c r="H165" s="6"/>
      <c r="I165" s="7"/>
    </row>
    <row r="166" spans="2:9">
      <c r="B166" s="24" t="s">
        <v>605</v>
      </c>
      <c r="C166" s="25"/>
      <c r="D166" s="25"/>
      <c r="E166" s="25"/>
      <c r="F166" s="25"/>
      <c r="G166" s="25"/>
      <c r="H166" s="25"/>
      <c r="I166" s="26"/>
    </row>
    <row r="167" spans="2:9">
      <c r="B167" s="24" t="s">
        <v>884</v>
      </c>
      <c r="C167" s="25"/>
      <c r="D167" s="25"/>
      <c r="E167" s="25"/>
      <c r="F167" s="25"/>
      <c r="G167" s="25"/>
      <c r="H167" s="25"/>
      <c r="I167" s="26"/>
    </row>
    <row r="168" spans="2:9">
      <c r="B168" s="24" t="s">
        <v>885</v>
      </c>
      <c r="C168" s="25"/>
      <c r="D168" s="25"/>
      <c r="E168" s="25"/>
      <c r="F168" s="25"/>
      <c r="G168" s="25"/>
      <c r="H168" s="25"/>
      <c r="I168" s="26"/>
    </row>
    <row r="169" spans="2:9" ht="12.75" thickBot="1">
      <c r="B169" s="30"/>
      <c r="C169" s="31"/>
      <c r="D169" s="31"/>
      <c r="E169" s="31"/>
      <c r="F169" s="31"/>
      <c r="G169" s="31"/>
      <c r="H169" s="31"/>
      <c r="I169" s="32"/>
    </row>
    <row r="170" spans="2:9" ht="13.5" thickTop="1" thickBot="1"/>
    <row r="171" spans="2:9" ht="12.75" thickTop="1">
      <c r="B171" s="1992" t="s">
        <v>886</v>
      </c>
      <c r="C171" s="1993"/>
      <c r="D171" s="1993"/>
      <c r="E171" s="1993"/>
      <c r="F171" s="1993"/>
      <c r="G171" s="1993"/>
      <c r="H171" s="1993"/>
      <c r="I171" s="1994"/>
    </row>
    <row r="172" spans="2:9" ht="12.75" thickBot="1">
      <c r="B172" s="864"/>
      <c r="C172" s="865"/>
      <c r="D172" s="865"/>
      <c r="E172" s="865"/>
      <c r="F172" s="865"/>
      <c r="G172" s="865"/>
      <c r="H172" s="865"/>
      <c r="I172" s="866"/>
    </row>
    <row r="173" spans="2:9" ht="12.75" thickTop="1">
      <c r="B173" s="1992" t="s">
        <v>887</v>
      </c>
      <c r="C173" s="1993"/>
      <c r="D173" s="1993"/>
      <c r="E173" s="1993"/>
      <c r="F173" s="1993"/>
      <c r="G173" s="1993"/>
      <c r="H173" s="1993"/>
      <c r="I173" s="1994"/>
    </row>
    <row r="174" spans="2:9" ht="72" customHeight="1">
      <c r="B174" s="2018" t="s">
        <v>566</v>
      </c>
      <c r="C174" s="93" t="s">
        <v>888</v>
      </c>
      <c r="D174" s="2005" t="s">
        <v>239</v>
      </c>
      <c r="E174" s="93" t="s">
        <v>240</v>
      </c>
      <c r="F174" s="93" t="s">
        <v>224</v>
      </c>
      <c r="G174" s="2005" t="s">
        <v>241</v>
      </c>
      <c r="H174" s="2005" t="s">
        <v>242</v>
      </c>
      <c r="I174" s="2015" t="s">
        <v>243</v>
      </c>
    </row>
    <row r="175" spans="2:9">
      <c r="B175" s="2018"/>
      <c r="C175" s="94" t="s">
        <v>560</v>
      </c>
      <c r="D175" s="2005"/>
      <c r="E175" s="94" t="s">
        <v>244</v>
      </c>
      <c r="F175" s="95" t="s">
        <v>245</v>
      </c>
      <c r="G175" s="2005"/>
      <c r="H175" s="2005"/>
      <c r="I175" s="2015"/>
    </row>
    <row r="176" spans="2:9">
      <c r="B176" s="101" t="s">
        <v>246</v>
      </c>
      <c r="C176" s="34">
        <v>100</v>
      </c>
      <c r="D176" s="9">
        <v>162</v>
      </c>
      <c r="E176" s="9">
        <v>15</v>
      </c>
      <c r="F176" s="35" t="s">
        <v>247</v>
      </c>
      <c r="G176" s="35"/>
      <c r="H176" s="9">
        <v>60</v>
      </c>
      <c r="I176" s="10">
        <v>50</v>
      </c>
    </row>
    <row r="177" spans="2:9">
      <c r="B177" s="33" t="s">
        <v>248</v>
      </c>
      <c r="C177" s="34">
        <v>100</v>
      </c>
      <c r="D177" s="9">
        <v>162</v>
      </c>
      <c r="E177" s="9">
        <v>25</v>
      </c>
      <c r="F177" s="35" t="s">
        <v>247</v>
      </c>
      <c r="G177" s="9">
        <v>30</v>
      </c>
      <c r="H177" s="9">
        <v>60</v>
      </c>
      <c r="I177" s="10">
        <v>50</v>
      </c>
    </row>
    <row r="178" spans="2:9">
      <c r="B178" s="33" t="s">
        <v>249</v>
      </c>
      <c r="C178" s="34">
        <v>100</v>
      </c>
      <c r="D178" s="9">
        <v>162</v>
      </c>
      <c r="E178" s="9">
        <v>50</v>
      </c>
      <c r="F178" s="35" t="s">
        <v>247</v>
      </c>
      <c r="G178" s="9">
        <v>50</v>
      </c>
      <c r="H178" s="9">
        <v>60</v>
      </c>
      <c r="I178" s="10">
        <v>50</v>
      </c>
    </row>
    <row r="179" spans="2:9">
      <c r="B179" s="33" t="s">
        <v>250</v>
      </c>
      <c r="C179" s="36" t="s">
        <v>251</v>
      </c>
      <c r="D179" s="9">
        <v>162</v>
      </c>
      <c r="E179" s="36" t="s">
        <v>251</v>
      </c>
      <c r="F179" s="35" t="s">
        <v>247</v>
      </c>
      <c r="G179" s="9">
        <v>100</v>
      </c>
      <c r="H179" s="9">
        <v>60</v>
      </c>
      <c r="I179" s="10">
        <v>50</v>
      </c>
    </row>
    <row r="180" spans="2:9">
      <c r="B180" s="12"/>
      <c r="C180" s="6"/>
      <c r="D180" s="6"/>
      <c r="E180" s="6"/>
      <c r="F180" s="6"/>
      <c r="G180" s="6"/>
      <c r="H180" s="6"/>
      <c r="I180" s="7"/>
    </row>
    <row r="181" spans="2:9">
      <c r="B181" s="18" t="s">
        <v>252</v>
      </c>
      <c r="C181" s="19"/>
      <c r="D181" s="19"/>
      <c r="E181" s="19"/>
      <c r="F181" s="19"/>
      <c r="G181" s="19"/>
      <c r="H181" s="19"/>
      <c r="I181" s="20"/>
    </row>
    <row r="182" spans="2:9">
      <c r="B182" s="18" t="s">
        <v>253</v>
      </c>
      <c r="C182" s="19"/>
      <c r="D182" s="19"/>
      <c r="E182" s="19"/>
      <c r="F182" s="19"/>
      <c r="G182" s="19"/>
      <c r="H182" s="19"/>
      <c r="I182" s="20"/>
    </row>
    <row r="183" spans="2:9">
      <c r="B183" s="21"/>
      <c r="C183" s="22"/>
      <c r="D183" s="22"/>
      <c r="E183" s="22"/>
      <c r="F183" s="22"/>
      <c r="G183" s="22"/>
      <c r="H183" s="22"/>
      <c r="I183" s="23"/>
    </row>
    <row r="184" spans="2:9">
      <c r="B184" s="24" t="s">
        <v>577</v>
      </c>
      <c r="C184" s="25"/>
      <c r="D184" s="25"/>
      <c r="E184" s="25"/>
      <c r="F184" s="25"/>
      <c r="G184" s="25"/>
      <c r="H184" s="25"/>
      <c r="I184" s="26"/>
    </row>
    <row r="185" spans="2:9">
      <c r="B185" s="24" t="s">
        <v>578</v>
      </c>
      <c r="C185" s="25"/>
      <c r="D185" s="25"/>
      <c r="E185" s="25"/>
      <c r="F185" s="25"/>
      <c r="G185" s="25"/>
      <c r="H185" s="25"/>
      <c r="I185" s="26"/>
    </row>
    <row r="186" spans="2:9">
      <c r="B186" s="24" t="s">
        <v>254</v>
      </c>
      <c r="C186" s="25"/>
      <c r="D186" s="25"/>
      <c r="E186" s="25"/>
      <c r="F186" s="25"/>
      <c r="G186" s="25"/>
      <c r="H186" s="25"/>
      <c r="I186" s="26"/>
    </row>
    <row r="187" spans="2:9">
      <c r="B187" s="24" t="s">
        <v>255</v>
      </c>
      <c r="C187" s="25"/>
      <c r="D187" s="25"/>
      <c r="E187" s="25"/>
      <c r="F187" s="25"/>
      <c r="G187" s="25"/>
      <c r="H187" s="25"/>
      <c r="I187" s="26"/>
    </row>
    <row r="188" spans="2:9">
      <c r="B188" s="24" t="s">
        <v>256</v>
      </c>
      <c r="C188" s="25"/>
      <c r="D188" s="25"/>
      <c r="E188" s="25"/>
      <c r="F188" s="25"/>
      <c r="G188" s="25"/>
      <c r="H188" s="25"/>
      <c r="I188" s="26"/>
    </row>
    <row r="189" spans="2:9">
      <c r="B189" s="24" t="s">
        <v>257</v>
      </c>
      <c r="C189" s="25"/>
      <c r="D189" s="25"/>
      <c r="E189" s="25"/>
      <c r="F189" s="25"/>
      <c r="G189" s="25"/>
      <c r="H189" s="25"/>
      <c r="I189" s="26"/>
    </row>
    <row r="190" spans="2:9">
      <c r="B190" s="24" t="s">
        <v>258</v>
      </c>
      <c r="C190" s="25"/>
      <c r="D190" s="25"/>
      <c r="E190" s="25"/>
      <c r="F190" s="25"/>
      <c r="G190" s="25"/>
      <c r="H190" s="25"/>
      <c r="I190" s="26"/>
    </row>
    <row r="191" spans="2:9">
      <c r="B191" s="12"/>
      <c r="C191" s="6"/>
      <c r="D191" s="6"/>
      <c r="E191" s="6"/>
      <c r="F191" s="6"/>
      <c r="G191" s="6"/>
      <c r="H191" s="6"/>
      <c r="I191" s="7"/>
    </row>
    <row r="192" spans="2:9">
      <c r="B192" s="24" t="s">
        <v>682</v>
      </c>
      <c r="C192" s="25"/>
      <c r="D192" s="25"/>
      <c r="E192" s="25"/>
      <c r="F192" s="25"/>
      <c r="G192" s="25"/>
      <c r="H192" s="25"/>
      <c r="I192" s="26"/>
    </row>
    <row r="193" spans="2:9">
      <c r="B193" s="24" t="s">
        <v>259</v>
      </c>
      <c r="C193" s="25"/>
      <c r="D193" s="25"/>
      <c r="E193" s="25"/>
      <c r="F193" s="25"/>
      <c r="G193" s="25"/>
      <c r="H193" s="25"/>
      <c r="I193" s="26"/>
    </row>
    <row r="194" spans="2:9">
      <c r="B194" s="12"/>
      <c r="C194" s="6"/>
      <c r="D194" s="6"/>
      <c r="E194" s="6"/>
      <c r="F194" s="6"/>
      <c r="G194" s="6"/>
      <c r="H194" s="6"/>
      <c r="I194" s="7"/>
    </row>
    <row r="195" spans="2:9">
      <c r="B195" s="24" t="s">
        <v>641</v>
      </c>
      <c r="C195" s="25"/>
      <c r="D195" s="25"/>
      <c r="E195" s="25"/>
      <c r="F195" s="25"/>
      <c r="G195" s="25"/>
      <c r="H195" s="25"/>
      <c r="I195" s="26"/>
    </row>
    <row r="196" spans="2:9">
      <c r="B196" s="24" t="s">
        <v>62</v>
      </c>
      <c r="C196" s="25"/>
      <c r="D196" s="25"/>
      <c r="E196" s="25"/>
      <c r="F196" s="25"/>
      <c r="G196" s="25"/>
      <c r="H196" s="25"/>
      <c r="I196" s="26"/>
    </row>
    <row r="197" spans="2:9">
      <c r="B197" s="24" t="s">
        <v>63</v>
      </c>
      <c r="C197" s="25"/>
      <c r="D197" s="25"/>
      <c r="E197" s="25"/>
      <c r="F197" s="25"/>
      <c r="G197" s="25"/>
      <c r="H197" s="25"/>
      <c r="I197" s="26"/>
    </row>
    <row r="198" spans="2:9">
      <c r="B198" s="24" t="s">
        <v>64</v>
      </c>
      <c r="C198" s="25"/>
      <c r="D198" s="25"/>
      <c r="E198" s="25"/>
      <c r="F198" s="25"/>
      <c r="G198" s="25"/>
      <c r="H198" s="25"/>
      <c r="I198" s="26"/>
    </row>
    <row r="199" spans="2:9">
      <c r="B199" s="12"/>
      <c r="C199" s="6"/>
      <c r="D199" s="6"/>
      <c r="E199" s="6"/>
      <c r="F199" s="6"/>
      <c r="G199" s="6"/>
      <c r="H199" s="6"/>
      <c r="I199" s="7"/>
    </row>
    <row r="200" spans="2:9">
      <c r="B200" s="24" t="s">
        <v>65</v>
      </c>
      <c r="C200" s="25"/>
      <c r="D200" s="25"/>
      <c r="E200" s="25"/>
      <c r="F200" s="25"/>
      <c r="G200" s="25"/>
      <c r="H200" s="25"/>
      <c r="I200" s="26"/>
    </row>
    <row r="201" spans="2:9">
      <c r="B201" s="24" t="s">
        <v>66</v>
      </c>
      <c r="C201" s="25"/>
      <c r="D201" s="25"/>
      <c r="E201" s="25"/>
      <c r="F201" s="25"/>
      <c r="G201" s="25"/>
      <c r="H201" s="25"/>
      <c r="I201" s="26"/>
    </row>
    <row r="202" spans="2:9">
      <c r="B202" s="24" t="s">
        <v>67</v>
      </c>
      <c r="C202" s="25"/>
      <c r="D202" s="25"/>
      <c r="E202" s="25"/>
      <c r="F202" s="25"/>
      <c r="G202" s="25"/>
      <c r="H202" s="25"/>
      <c r="I202" s="26"/>
    </row>
    <row r="203" spans="2:9">
      <c r="B203" s="24" t="s">
        <v>68</v>
      </c>
      <c r="C203" s="25"/>
      <c r="D203" s="25"/>
      <c r="E203" s="25"/>
      <c r="F203" s="25"/>
      <c r="G203" s="25"/>
      <c r="H203" s="25"/>
      <c r="I203" s="26"/>
    </row>
    <row r="204" spans="2:9">
      <c r="B204" s="24" t="s">
        <v>69</v>
      </c>
      <c r="C204" s="25"/>
      <c r="D204" s="25"/>
      <c r="E204" s="25"/>
      <c r="F204" s="25"/>
      <c r="G204" s="25"/>
      <c r="H204" s="25"/>
      <c r="I204" s="26"/>
    </row>
    <row r="205" spans="2:9">
      <c r="B205" s="27"/>
      <c r="C205" s="6"/>
      <c r="D205" s="6"/>
      <c r="E205" s="6"/>
      <c r="F205" s="6"/>
      <c r="G205" s="6"/>
      <c r="H205" s="6"/>
      <c r="I205" s="7"/>
    </row>
    <row r="206" spans="2:9">
      <c r="B206" s="24" t="s">
        <v>70</v>
      </c>
      <c r="C206" s="25"/>
      <c r="D206" s="25"/>
      <c r="E206" s="25"/>
      <c r="F206" s="25"/>
      <c r="G206" s="25"/>
      <c r="H206" s="25"/>
      <c r="I206" s="7"/>
    </row>
    <row r="207" spans="2:9">
      <c r="B207" s="27"/>
      <c r="C207" s="6"/>
      <c r="D207" s="6"/>
      <c r="E207" s="6"/>
      <c r="F207" s="6"/>
      <c r="G207" s="6"/>
      <c r="H207" s="6"/>
      <c r="I207" s="7"/>
    </row>
    <row r="208" spans="2:9">
      <c r="B208" s="24" t="s">
        <v>71</v>
      </c>
      <c r="C208" s="25"/>
      <c r="D208" s="25"/>
      <c r="E208" s="25"/>
      <c r="F208" s="25"/>
      <c r="G208" s="25"/>
      <c r="H208" s="25"/>
      <c r="I208" s="26"/>
    </row>
    <row r="209" spans="2:9">
      <c r="B209" s="24" t="s">
        <v>72</v>
      </c>
      <c r="C209" s="25"/>
      <c r="D209" s="25"/>
      <c r="E209" s="25"/>
      <c r="F209" s="25"/>
      <c r="G209" s="25"/>
      <c r="H209" s="25"/>
      <c r="I209" s="26"/>
    </row>
    <row r="210" spans="2:9">
      <c r="B210" s="12"/>
      <c r="C210" s="6"/>
      <c r="D210" s="6"/>
      <c r="E210" s="6"/>
      <c r="F210" s="6"/>
      <c r="G210" s="6"/>
      <c r="H210" s="6"/>
      <c r="I210" s="7"/>
    </row>
    <row r="211" spans="2:9">
      <c r="B211" s="2036" t="s">
        <v>73</v>
      </c>
      <c r="C211" s="2037"/>
      <c r="D211" s="2037"/>
      <c r="E211" s="6"/>
      <c r="F211" s="6"/>
      <c r="G211" s="6"/>
      <c r="H211" s="6"/>
      <c r="I211" s="7"/>
    </row>
    <row r="212" spans="2:9">
      <c r="B212" s="12"/>
      <c r="C212" s="6"/>
      <c r="D212" s="6"/>
      <c r="E212" s="6"/>
      <c r="F212" s="6"/>
      <c r="G212" s="6"/>
      <c r="H212" s="6"/>
      <c r="I212" s="7"/>
    </row>
    <row r="213" spans="2:9">
      <c r="B213" s="102"/>
      <c r="C213" s="2005" t="s">
        <v>74</v>
      </c>
      <c r="D213" s="2021" t="s">
        <v>75</v>
      </c>
      <c r="E213" s="2034"/>
      <c r="F213" s="2034"/>
      <c r="G213" s="2034"/>
      <c r="H213" s="2034"/>
      <c r="I213" s="7"/>
    </row>
    <row r="214" spans="2:9">
      <c r="B214" s="103"/>
      <c r="C214" s="2006"/>
      <c r="D214" s="2022"/>
      <c r="E214" s="2035"/>
      <c r="F214" s="2035"/>
      <c r="G214" s="2035"/>
      <c r="H214" s="2035"/>
      <c r="I214" s="7"/>
    </row>
    <row r="215" spans="2:9">
      <c r="B215" s="2031" t="s">
        <v>191</v>
      </c>
      <c r="C215" s="9">
        <v>100</v>
      </c>
      <c r="D215" s="97">
        <v>100</v>
      </c>
      <c r="E215" s="14"/>
      <c r="F215" s="14"/>
      <c r="G215" s="14"/>
      <c r="H215" s="14"/>
      <c r="I215" s="7"/>
    </row>
    <row r="216" spans="2:9">
      <c r="B216" s="2032"/>
      <c r="C216" s="9">
        <v>150</v>
      </c>
      <c r="D216" s="97">
        <v>150</v>
      </c>
      <c r="E216" s="14"/>
      <c r="F216" s="14"/>
      <c r="G216" s="14"/>
      <c r="H216" s="14"/>
      <c r="I216" s="7"/>
    </row>
    <row r="217" spans="2:9">
      <c r="B217" s="2032"/>
      <c r="C217" s="9">
        <v>200</v>
      </c>
      <c r="D217" s="97">
        <v>200</v>
      </c>
      <c r="E217" s="14"/>
      <c r="F217" s="14"/>
      <c r="G217" s="14"/>
      <c r="H217" s="14"/>
      <c r="I217" s="7"/>
    </row>
    <row r="218" spans="2:9">
      <c r="B218" s="2032"/>
      <c r="C218" s="96">
        <v>300</v>
      </c>
      <c r="D218" s="97">
        <v>300</v>
      </c>
      <c r="E218" s="15"/>
      <c r="F218" s="14"/>
      <c r="G218" s="14"/>
      <c r="H218" s="14"/>
      <c r="I218" s="7"/>
    </row>
    <row r="219" spans="2:9">
      <c r="B219" s="2032"/>
      <c r="C219" s="96">
        <v>400</v>
      </c>
      <c r="D219" s="97">
        <v>400</v>
      </c>
      <c r="E219" s="14"/>
      <c r="F219" s="15"/>
      <c r="G219" s="14"/>
      <c r="H219" s="14"/>
      <c r="I219" s="7"/>
    </row>
    <row r="220" spans="2:9">
      <c r="B220" s="2033"/>
      <c r="C220" s="9">
        <v>500</v>
      </c>
      <c r="D220" s="97">
        <v>500</v>
      </c>
      <c r="E220" s="14"/>
      <c r="F220" s="15"/>
      <c r="G220" s="14"/>
      <c r="H220" s="14"/>
      <c r="I220" s="7"/>
    </row>
    <row r="221" spans="2:9">
      <c r="B221" s="2033"/>
      <c r="C221" s="9">
        <v>750</v>
      </c>
      <c r="D221" s="97">
        <v>750</v>
      </c>
      <c r="E221" s="14"/>
      <c r="F221" s="15"/>
      <c r="G221" s="14"/>
      <c r="H221" s="14"/>
      <c r="I221" s="7"/>
    </row>
    <row r="222" spans="2:9">
      <c r="B222" s="2033"/>
      <c r="C222" s="9">
        <v>1000</v>
      </c>
      <c r="D222" s="97">
        <v>1000</v>
      </c>
      <c r="E222" s="14"/>
      <c r="F222" s="15"/>
      <c r="G222" s="14"/>
      <c r="H222" s="14"/>
      <c r="I222" s="7"/>
    </row>
    <row r="223" spans="2:9">
      <c r="B223" s="2033"/>
      <c r="C223" s="96">
        <v>1500</v>
      </c>
      <c r="D223" s="97">
        <v>1500</v>
      </c>
      <c r="E223" s="14"/>
      <c r="F223" s="15"/>
      <c r="G223" s="14"/>
      <c r="H223" s="14"/>
      <c r="I223" s="7"/>
    </row>
    <row r="224" spans="2:9">
      <c r="B224" s="2033"/>
      <c r="C224" s="99">
        <v>2000</v>
      </c>
      <c r="D224" s="100">
        <v>2000</v>
      </c>
      <c r="E224" s="14"/>
      <c r="F224" s="15"/>
      <c r="G224" s="14"/>
      <c r="H224" s="14"/>
      <c r="I224" s="7"/>
    </row>
    <row r="225" spans="2:9">
      <c r="B225" s="2033"/>
      <c r="C225" s="9">
        <v>2500</v>
      </c>
      <c r="D225" s="97">
        <v>2500</v>
      </c>
      <c r="E225" s="14"/>
      <c r="F225" s="15"/>
      <c r="G225" s="14"/>
      <c r="H225" s="14"/>
      <c r="I225" s="7"/>
    </row>
    <row r="226" spans="2:9">
      <c r="B226" s="2033"/>
      <c r="C226" s="9">
        <v>3000</v>
      </c>
      <c r="D226" s="97">
        <v>3000</v>
      </c>
      <c r="E226" s="14"/>
      <c r="F226" s="15"/>
      <c r="G226" s="14"/>
      <c r="H226" s="14"/>
      <c r="I226" s="7"/>
    </row>
    <row r="227" spans="2:9">
      <c r="B227" s="2033"/>
      <c r="C227" s="9">
        <v>4000</v>
      </c>
      <c r="D227" s="97">
        <v>4000</v>
      </c>
      <c r="E227" s="14"/>
      <c r="F227" s="15"/>
      <c r="G227" s="14"/>
      <c r="H227" s="14"/>
      <c r="I227" s="7"/>
    </row>
    <row r="228" spans="2:9">
      <c r="B228" s="2033"/>
      <c r="C228" s="9">
        <v>4500</v>
      </c>
      <c r="D228" s="97">
        <v>4500</v>
      </c>
      <c r="E228" s="14"/>
      <c r="F228" s="15"/>
      <c r="G228" s="14"/>
      <c r="H228" s="14"/>
      <c r="I228" s="7"/>
    </row>
    <row r="229" spans="2:9">
      <c r="B229" s="2033"/>
      <c r="C229" s="99">
        <v>5000</v>
      </c>
      <c r="D229" s="97">
        <v>5000</v>
      </c>
      <c r="E229" s="6"/>
      <c r="F229" s="6"/>
      <c r="G229" s="6"/>
      <c r="H229" s="6"/>
      <c r="I229" s="7"/>
    </row>
    <row r="230" spans="2:9" ht="12.75" thickBot="1">
      <c r="B230" s="30"/>
      <c r="C230" s="31"/>
      <c r="D230" s="31"/>
      <c r="E230" s="31"/>
      <c r="F230" s="31"/>
      <c r="G230" s="31"/>
      <c r="H230" s="31"/>
      <c r="I230" s="32"/>
    </row>
    <row r="231" spans="2:9" ht="13.5" thickTop="1" thickBot="1"/>
    <row r="232" spans="2:9" ht="12.75" thickTop="1">
      <c r="B232" s="1992" t="s">
        <v>76</v>
      </c>
      <c r="C232" s="1993"/>
      <c r="D232" s="1993"/>
      <c r="E232" s="1993"/>
      <c r="F232" s="1993"/>
      <c r="G232" s="1993"/>
      <c r="H232" s="1994"/>
    </row>
    <row r="233" spans="2:9">
      <c r="B233" s="104"/>
      <c r="C233" s="2017" t="s">
        <v>192</v>
      </c>
      <c r="D233" s="2017"/>
      <c r="E233" s="2017"/>
      <c r="F233" s="2017"/>
      <c r="G233" s="2017"/>
      <c r="H233" s="29"/>
    </row>
    <row r="234" spans="2:9" ht="13.5" customHeight="1">
      <c r="B234" s="105"/>
      <c r="C234" s="2014" t="s">
        <v>77</v>
      </c>
      <c r="D234" s="2014"/>
      <c r="E234" s="2014"/>
      <c r="F234" s="2014"/>
      <c r="G234" s="106" t="s">
        <v>193</v>
      </c>
      <c r="H234" s="2012" t="s">
        <v>195</v>
      </c>
    </row>
    <row r="235" spans="2:9" ht="24">
      <c r="B235" s="107"/>
      <c r="C235" s="108" t="s">
        <v>78</v>
      </c>
      <c r="D235" s="108" t="s">
        <v>79</v>
      </c>
      <c r="E235" s="108" t="s">
        <v>80</v>
      </c>
      <c r="F235" s="108" t="s">
        <v>81</v>
      </c>
      <c r="G235" s="109" t="s">
        <v>82</v>
      </c>
      <c r="H235" s="2013"/>
    </row>
    <row r="236" spans="2:9">
      <c r="B236" s="39" t="s">
        <v>83</v>
      </c>
      <c r="C236" s="40">
        <v>0.56299999999999994</v>
      </c>
      <c r="D236" s="40">
        <v>0.54300000000000004</v>
      </c>
      <c r="E236" s="40">
        <v>0.51800000000000002</v>
      </c>
      <c r="F236" s="40">
        <v>0.495</v>
      </c>
      <c r="G236" s="40">
        <v>0.60299999999999998</v>
      </c>
      <c r="H236" s="41" t="s">
        <v>137</v>
      </c>
    </row>
    <row r="237" spans="2:9">
      <c r="B237" s="39" t="s">
        <v>83</v>
      </c>
      <c r="C237" s="40">
        <v>0.55800000000000005</v>
      </c>
      <c r="D237" s="40">
        <v>0.53800000000000003</v>
      </c>
      <c r="E237" s="40">
        <v>0.51300000000000001</v>
      </c>
      <c r="F237" s="40">
        <v>0.49</v>
      </c>
      <c r="G237" s="40">
        <v>0.59799999999999998</v>
      </c>
      <c r="H237" s="41" t="s">
        <v>84</v>
      </c>
    </row>
    <row r="238" spans="2:9">
      <c r="B238" s="39" t="s">
        <v>85</v>
      </c>
      <c r="C238" s="40">
        <v>0.247</v>
      </c>
      <c r="D238" s="40">
        <v>0.22700000000000001</v>
      </c>
      <c r="E238" s="40">
        <v>0.20200000000000001</v>
      </c>
      <c r="F238" s="40">
        <v>0.17899999999999999</v>
      </c>
      <c r="G238" s="40">
        <v>0.45500000000000002</v>
      </c>
      <c r="H238" s="41" t="s">
        <v>137</v>
      </c>
    </row>
    <row r="239" spans="2:9">
      <c r="B239" s="39" t="s">
        <v>85</v>
      </c>
      <c r="C239" s="40">
        <v>0.38400000000000001</v>
      </c>
      <c r="D239" s="40">
        <v>0.36399999999999999</v>
      </c>
      <c r="E239" s="40">
        <v>0.33900000000000002</v>
      </c>
      <c r="F239" s="40">
        <v>0.316</v>
      </c>
      <c r="G239" s="40">
        <v>0.42399999999999999</v>
      </c>
      <c r="H239" s="41" t="s">
        <v>84</v>
      </c>
    </row>
    <row r="240" spans="2:9">
      <c r="B240" s="39" t="s">
        <v>86</v>
      </c>
      <c r="C240" s="40">
        <v>0.247</v>
      </c>
      <c r="D240" s="40">
        <v>0.22700000000000001</v>
      </c>
      <c r="E240" s="40">
        <v>0.20200000000000001</v>
      </c>
      <c r="F240" s="40">
        <v>0.17899999999999999</v>
      </c>
      <c r="G240" s="40">
        <v>0.45500000000000002</v>
      </c>
      <c r="H240" s="41"/>
    </row>
    <row r="241" spans="2:8">
      <c r="B241" s="39" t="s">
        <v>87</v>
      </c>
      <c r="C241" s="40">
        <v>0.317</v>
      </c>
      <c r="D241" s="40">
        <v>0.29699999999999999</v>
      </c>
      <c r="E241" s="40">
        <v>0.27200000000000002</v>
      </c>
      <c r="F241" s="40">
        <v>0.249</v>
      </c>
      <c r="G241" s="40">
        <v>0.35699999999999998</v>
      </c>
      <c r="H241" s="41" t="s">
        <v>137</v>
      </c>
    </row>
    <row r="242" spans="2:8">
      <c r="B242" s="39" t="s">
        <v>87</v>
      </c>
      <c r="C242" s="40">
        <v>0.309</v>
      </c>
      <c r="D242" s="40">
        <v>0.28899999999999998</v>
      </c>
      <c r="E242" s="40">
        <v>0.26400000000000001</v>
      </c>
      <c r="F242" s="40">
        <v>0.24099999999999999</v>
      </c>
      <c r="G242" s="40">
        <v>0.45500000000000002</v>
      </c>
      <c r="H242" s="41" t="s">
        <v>84</v>
      </c>
    </row>
    <row r="243" spans="2:8">
      <c r="B243" s="39" t="s">
        <v>88</v>
      </c>
      <c r="C243" s="40">
        <v>0.21299999999999999</v>
      </c>
      <c r="D243" s="40">
        <v>0.193</v>
      </c>
      <c r="E243" s="40">
        <v>0.16800000000000001</v>
      </c>
      <c r="F243" s="40">
        <v>0.14499999999999999</v>
      </c>
      <c r="G243" s="40">
        <v>0.45500000000000002</v>
      </c>
      <c r="H243" s="41"/>
    </row>
    <row r="244" spans="2:8">
      <c r="B244" s="39" t="s">
        <v>89</v>
      </c>
      <c r="C244" s="40">
        <v>0.38600000000000001</v>
      </c>
      <c r="D244" s="40">
        <v>0.36599999999999999</v>
      </c>
      <c r="E244" s="40">
        <v>0.34100000000000003</v>
      </c>
      <c r="F244" s="40">
        <v>0.318</v>
      </c>
      <c r="G244" s="40">
        <v>0.42599999999999999</v>
      </c>
      <c r="H244" s="41" t="s">
        <v>137</v>
      </c>
    </row>
    <row r="245" spans="2:8">
      <c r="B245" s="39" t="s">
        <v>89</v>
      </c>
      <c r="C245" s="40">
        <v>0.47199999999999998</v>
      </c>
      <c r="D245" s="40">
        <v>0.45200000000000001</v>
      </c>
      <c r="E245" s="40">
        <v>0.42699999999999999</v>
      </c>
      <c r="F245" s="40">
        <v>0.40400000000000003</v>
      </c>
      <c r="G245" s="40">
        <v>0.51200000000000001</v>
      </c>
      <c r="H245" s="41" t="s">
        <v>84</v>
      </c>
    </row>
    <row r="246" spans="2:8">
      <c r="B246" s="39" t="s">
        <v>90</v>
      </c>
      <c r="C246" s="40">
        <v>0.33</v>
      </c>
      <c r="D246" s="40">
        <v>0.31</v>
      </c>
      <c r="E246" s="40">
        <v>0.28499999999999998</v>
      </c>
      <c r="F246" s="40">
        <v>0.26200000000000001</v>
      </c>
      <c r="G246" s="40">
        <v>0.37</v>
      </c>
      <c r="H246" s="41" t="s">
        <v>137</v>
      </c>
    </row>
    <row r="247" spans="2:8">
      <c r="B247" s="39" t="s">
        <v>90</v>
      </c>
      <c r="C247" s="40">
        <v>0.41699999999999998</v>
      </c>
      <c r="D247" s="40">
        <v>0.39700000000000002</v>
      </c>
      <c r="E247" s="40">
        <v>0.372</v>
      </c>
      <c r="F247" s="40">
        <v>0.34899999999999998</v>
      </c>
      <c r="G247" s="40">
        <v>0.45700000000000002</v>
      </c>
      <c r="H247" s="41" t="s">
        <v>84</v>
      </c>
    </row>
    <row r="248" spans="2:8">
      <c r="B248" s="39" t="s">
        <v>91</v>
      </c>
      <c r="C248" s="40">
        <v>0.33200000000000002</v>
      </c>
      <c r="D248" s="40">
        <v>0.312</v>
      </c>
      <c r="E248" s="40">
        <v>0.28699999999999998</v>
      </c>
      <c r="F248" s="40">
        <v>0.26400000000000001</v>
      </c>
      <c r="G248" s="40">
        <v>0.372</v>
      </c>
      <c r="H248" s="41" t="s">
        <v>137</v>
      </c>
    </row>
    <row r="249" spans="2:8">
      <c r="B249" s="39" t="s">
        <v>91</v>
      </c>
      <c r="C249" s="40">
        <v>0.29499999999999998</v>
      </c>
      <c r="D249" s="40">
        <v>0.27500000000000002</v>
      </c>
      <c r="E249" s="40">
        <v>0.25</v>
      </c>
      <c r="F249" s="40">
        <v>0.22700000000000001</v>
      </c>
      <c r="G249" s="40">
        <v>0.34300000000000003</v>
      </c>
      <c r="H249" s="41" t="s">
        <v>84</v>
      </c>
    </row>
    <row r="250" spans="2:8">
      <c r="B250" s="39" t="s">
        <v>92</v>
      </c>
      <c r="C250" s="40">
        <v>2.855</v>
      </c>
      <c r="D250" s="40">
        <v>2.835</v>
      </c>
      <c r="E250" s="40">
        <v>2.81</v>
      </c>
      <c r="F250" s="40">
        <v>2.7869999999999999</v>
      </c>
      <c r="G250" s="40">
        <v>2.895</v>
      </c>
      <c r="H250" s="41"/>
    </row>
    <row r="251" spans="2:8">
      <c r="B251" s="39" t="s">
        <v>92</v>
      </c>
      <c r="C251" s="40">
        <v>3.1880000000000002</v>
      </c>
      <c r="D251" s="40">
        <v>3.1680000000000001</v>
      </c>
      <c r="E251" s="40">
        <v>3.1429999999999998</v>
      </c>
      <c r="F251" s="40">
        <v>3.12</v>
      </c>
      <c r="G251" s="40">
        <v>3.2280000000000002</v>
      </c>
      <c r="H251" s="41" t="s">
        <v>93</v>
      </c>
    </row>
    <row r="252" spans="2:8">
      <c r="B252" s="39" t="s">
        <v>92</v>
      </c>
      <c r="C252" s="40">
        <v>2.855</v>
      </c>
      <c r="D252" s="40">
        <v>2.835</v>
      </c>
      <c r="E252" s="40">
        <v>2.81</v>
      </c>
      <c r="F252" s="40">
        <v>2.7869999999999999</v>
      </c>
      <c r="G252" s="40">
        <v>2.895</v>
      </c>
      <c r="H252" s="42" t="s">
        <v>94</v>
      </c>
    </row>
    <row r="253" spans="2:8">
      <c r="B253" s="39" t="s">
        <v>95</v>
      </c>
      <c r="C253" s="40">
        <v>0.315</v>
      </c>
      <c r="D253" s="40">
        <v>0.29499999999999998</v>
      </c>
      <c r="E253" s="40">
        <v>0.27</v>
      </c>
      <c r="F253" s="40">
        <v>0.247</v>
      </c>
      <c r="G253" s="40">
        <v>0.35499999999999998</v>
      </c>
      <c r="H253" s="41" t="s">
        <v>137</v>
      </c>
    </row>
    <row r="254" spans="2:8">
      <c r="B254" s="39" t="s">
        <v>95</v>
      </c>
      <c r="C254" s="40">
        <v>0.315</v>
      </c>
      <c r="D254" s="40">
        <v>0.29499999999999998</v>
      </c>
      <c r="E254" s="40">
        <v>0.27</v>
      </c>
      <c r="F254" s="40">
        <v>0.247</v>
      </c>
      <c r="G254" s="40">
        <v>0.35499999999999998</v>
      </c>
      <c r="H254" s="41" t="s">
        <v>93</v>
      </c>
    </row>
    <row r="255" spans="2:8">
      <c r="B255" s="39" t="s">
        <v>95</v>
      </c>
      <c r="C255" s="40">
        <v>0.28000000000000003</v>
      </c>
      <c r="D255" s="40">
        <v>0.26</v>
      </c>
      <c r="E255" s="40">
        <v>0.23499999999999999</v>
      </c>
      <c r="F255" s="40">
        <v>0.21199999999999999</v>
      </c>
      <c r="G255" s="40">
        <v>0.32</v>
      </c>
      <c r="H255" s="42" t="s">
        <v>84</v>
      </c>
    </row>
    <row r="256" spans="2:8">
      <c r="B256" s="39" t="s">
        <v>96</v>
      </c>
      <c r="C256" s="40">
        <v>0.14199999999999999</v>
      </c>
      <c r="D256" s="40">
        <v>0.122</v>
      </c>
      <c r="E256" s="40">
        <v>9.7000000000000003E-2</v>
      </c>
      <c r="F256" s="40">
        <v>7.3999999999999996E-2</v>
      </c>
      <c r="G256" s="40">
        <v>0.34300000000000003</v>
      </c>
      <c r="H256" s="41" t="s">
        <v>137</v>
      </c>
    </row>
    <row r="257" spans="2:8">
      <c r="B257" s="39" t="s">
        <v>97</v>
      </c>
      <c r="C257" s="40">
        <v>0.14199999999999999</v>
      </c>
      <c r="D257" s="40">
        <v>0.122</v>
      </c>
      <c r="E257" s="40">
        <v>9.7000000000000003E-2</v>
      </c>
      <c r="F257" s="40">
        <v>7.3999999999999996E-2</v>
      </c>
      <c r="G257" s="40">
        <v>0.34300000000000003</v>
      </c>
      <c r="H257" s="41" t="s">
        <v>137</v>
      </c>
    </row>
    <row r="258" spans="2:8">
      <c r="B258" s="39" t="s">
        <v>96</v>
      </c>
      <c r="C258" s="40">
        <v>0.377</v>
      </c>
      <c r="D258" s="40">
        <v>0.35699999999999998</v>
      </c>
      <c r="E258" s="40">
        <v>0.33200000000000002</v>
      </c>
      <c r="F258" s="40">
        <v>0.309</v>
      </c>
      <c r="G258" s="40">
        <v>0.41699999999999998</v>
      </c>
      <c r="H258" s="42" t="s">
        <v>84</v>
      </c>
    </row>
    <row r="259" spans="2:8">
      <c r="B259" s="39" t="s">
        <v>98</v>
      </c>
      <c r="C259" s="40">
        <v>0.14199999999999999</v>
      </c>
      <c r="D259" s="40">
        <v>0.122</v>
      </c>
      <c r="E259" s="40">
        <v>9.7000000000000003E-2</v>
      </c>
      <c r="F259" s="40">
        <v>7.3999999999999996E-2</v>
      </c>
      <c r="G259" s="40">
        <v>0.34300000000000003</v>
      </c>
      <c r="H259" s="41" t="s">
        <v>137</v>
      </c>
    </row>
    <row r="260" spans="2:8">
      <c r="B260" s="39" t="s">
        <v>99</v>
      </c>
      <c r="C260" s="40">
        <v>0.14199999999999999</v>
      </c>
      <c r="D260" s="40">
        <v>0.122</v>
      </c>
      <c r="E260" s="40">
        <v>9.7000000000000003E-2</v>
      </c>
      <c r="F260" s="40">
        <v>7.3999999999999996E-2</v>
      </c>
      <c r="G260" s="40">
        <v>0.34300000000000003</v>
      </c>
      <c r="H260" s="41" t="s">
        <v>137</v>
      </c>
    </row>
    <row r="261" spans="2:8">
      <c r="B261" s="39" t="s">
        <v>100</v>
      </c>
      <c r="C261" s="40">
        <v>0.14199999999999999</v>
      </c>
      <c r="D261" s="40">
        <v>0.122</v>
      </c>
      <c r="E261" s="40">
        <v>9.7000000000000003E-2</v>
      </c>
      <c r="F261" s="40">
        <v>7.3999999999999996E-2</v>
      </c>
      <c r="G261" s="40">
        <v>0.34300000000000003</v>
      </c>
      <c r="H261" s="41" t="s">
        <v>137</v>
      </c>
    </row>
    <row r="262" spans="2:8">
      <c r="B262" s="39" t="s">
        <v>101</v>
      </c>
      <c r="C262" s="40">
        <v>0.14199999999999999</v>
      </c>
      <c r="D262" s="40">
        <v>0.122</v>
      </c>
      <c r="E262" s="40">
        <v>9.7000000000000003E-2</v>
      </c>
      <c r="F262" s="40">
        <v>7.3999999999999996E-2</v>
      </c>
      <c r="G262" s="40">
        <v>0.34300000000000003</v>
      </c>
      <c r="H262" s="41" t="s">
        <v>137</v>
      </c>
    </row>
    <row r="263" spans="2:8">
      <c r="B263" s="39" t="s">
        <v>102</v>
      </c>
      <c r="C263" s="40">
        <v>0.14199999999999999</v>
      </c>
      <c r="D263" s="40">
        <v>0.122</v>
      </c>
      <c r="E263" s="40">
        <v>9.7000000000000003E-2</v>
      </c>
      <c r="F263" s="40">
        <v>7.3999999999999996E-2</v>
      </c>
      <c r="G263" s="40">
        <v>0.34300000000000003</v>
      </c>
      <c r="H263" s="41" t="s">
        <v>137</v>
      </c>
    </row>
    <row r="264" spans="2:8">
      <c r="B264" s="39" t="s">
        <v>103</v>
      </c>
      <c r="C264" s="40">
        <v>0.22</v>
      </c>
      <c r="D264" s="40">
        <v>0.2</v>
      </c>
      <c r="E264" s="40">
        <v>0.17499999999999999</v>
      </c>
      <c r="F264" s="40">
        <v>0.152</v>
      </c>
      <c r="G264" s="40">
        <v>0.45500000000000002</v>
      </c>
      <c r="H264" s="41" t="s">
        <v>137</v>
      </c>
    </row>
    <row r="265" spans="2:8">
      <c r="B265" s="39" t="s">
        <v>103</v>
      </c>
      <c r="C265" s="40">
        <v>0.35699999999999998</v>
      </c>
      <c r="D265" s="40">
        <v>0.33700000000000002</v>
      </c>
      <c r="E265" s="40">
        <v>0.312</v>
      </c>
      <c r="F265" s="40">
        <v>0.28899999999999998</v>
      </c>
      <c r="G265" s="40">
        <v>0.39700000000000002</v>
      </c>
      <c r="H265" s="41" t="s">
        <v>84</v>
      </c>
    </row>
    <row r="266" spans="2:8">
      <c r="B266" s="39" t="s">
        <v>104</v>
      </c>
      <c r="C266" s="40">
        <v>0.309</v>
      </c>
      <c r="D266" s="40">
        <v>0.28899999999999998</v>
      </c>
      <c r="E266" s="40">
        <v>0.26400000000000001</v>
      </c>
      <c r="F266" s="40">
        <v>0.24099999999999999</v>
      </c>
      <c r="G266" s="40">
        <v>0.34899999999999998</v>
      </c>
      <c r="H266" s="41" t="s">
        <v>137</v>
      </c>
    </row>
    <row r="267" spans="2:8">
      <c r="B267" s="39" t="s">
        <v>104</v>
      </c>
      <c r="C267" s="40">
        <v>0.36899999999999999</v>
      </c>
      <c r="D267" s="40">
        <v>0.34899999999999998</v>
      </c>
      <c r="E267" s="40">
        <v>0.32400000000000001</v>
      </c>
      <c r="F267" s="40">
        <v>0.30099999999999999</v>
      </c>
      <c r="G267" s="40">
        <v>0.40899999999999997</v>
      </c>
      <c r="H267" s="42" t="s">
        <v>84</v>
      </c>
    </row>
    <row r="268" spans="2:8">
      <c r="B268" s="39" t="s">
        <v>105</v>
      </c>
      <c r="C268" s="40">
        <v>1.032</v>
      </c>
      <c r="D268" s="40">
        <v>1.012</v>
      </c>
      <c r="E268" s="40">
        <v>0.98699999999999999</v>
      </c>
      <c r="F268" s="40">
        <v>0.96399999999999997</v>
      </c>
      <c r="G268" s="40">
        <v>1.0720000000000001</v>
      </c>
      <c r="H268" s="41" t="s">
        <v>137</v>
      </c>
    </row>
    <row r="269" spans="2:8">
      <c r="B269" s="39" t="s">
        <v>106</v>
      </c>
      <c r="C269" s="40">
        <v>0.14399999999999999</v>
      </c>
      <c r="D269" s="40">
        <v>0.124</v>
      </c>
      <c r="E269" s="40">
        <v>9.9000000000000005E-2</v>
      </c>
      <c r="F269" s="40">
        <v>7.5999999999999998E-2</v>
      </c>
      <c r="G269" s="40">
        <v>0.45500000000000002</v>
      </c>
      <c r="H269" s="41" t="s">
        <v>137</v>
      </c>
    </row>
    <row r="270" spans="2:8">
      <c r="B270" s="39" t="s">
        <v>106</v>
      </c>
      <c r="C270" s="40">
        <v>0.32300000000000001</v>
      </c>
      <c r="D270" s="40">
        <v>0.30299999999999999</v>
      </c>
      <c r="E270" s="40">
        <v>0.27800000000000002</v>
      </c>
      <c r="F270" s="40">
        <v>0.255</v>
      </c>
      <c r="G270" s="40">
        <v>0.36299999999999999</v>
      </c>
      <c r="H270" s="42" t="s">
        <v>84</v>
      </c>
    </row>
    <row r="271" spans="2:8">
      <c r="B271" s="39" t="s">
        <v>107</v>
      </c>
      <c r="C271" s="40">
        <v>0.14399999999999999</v>
      </c>
      <c r="D271" s="40">
        <v>0.124</v>
      </c>
      <c r="E271" s="40">
        <v>9.9000000000000005E-2</v>
      </c>
      <c r="F271" s="40">
        <v>7.5999999999999998E-2</v>
      </c>
      <c r="G271" s="40">
        <v>0.45500000000000002</v>
      </c>
      <c r="H271" s="41" t="s">
        <v>137</v>
      </c>
    </row>
    <row r="272" spans="2:8">
      <c r="B272" s="39" t="s">
        <v>108</v>
      </c>
      <c r="C272" s="40">
        <v>0.14399999999999999</v>
      </c>
      <c r="D272" s="40">
        <v>0.124</v>
      </c>
      <c r="E272" s="40">
        <v>9.9000000000000005E-2</v>
      </c>
      <c r="F272" s="40">
        <v>7.5999999999999998E-2</v>
      </c>
      <c r="G272" s="40">
        <v>0.45500000000000002</v>
      </c>
      <c r="H272" s="41" t="s">
        <v>137</v>
      </c>
    </row>
    <row r="273" spans="2:8">
      <c r="B273" s="39" t="s">
        <v>109</v>
      </c>
      <c r="C273" s="40">
        <v>0.159</v>
      </c>
      <c r="D273" s="40">
        <v>0.13900000000000001</v>
      </c>
      <c r="E273" s="40">
        <v>0.114</v>
      </c>
      <c r="F273" s="40">
        <v>9.0999999999999998E-2</v>
      </c>
      <c r="G273" s="40">
        <v>0.36399999999999999</v>
      </c>
      <c r="H273" s="41" t="s">
        <v>137</v>
      </c>
    </row>
    <row r="274" spans="2:8">
      <c r="B274" s="39" t="s">
        <v>109</v>
      </c>
      <c r="C274" s="40">
        <v>0.33500000000000002</v>
      </c>
      <c r="D274" s="40">
        <v>0.315</v>
      </c>
      <c r="E274" s="40">
        <v>0.28999999999999998</v>
      </c>
      <c r="F274" s="40">
        <v>0.26700000000000002</v>
      </c>
      <c r="G274" s="40">
        <v>0.375</v>
      </c>
      <c r="H274" s="41" t="s">
        <v>84</v>
      </c>
    </row>
    <row r="275" spans="2:8">
      <c r="B275" s="39" t="s">
        <v>110</v>
      </c>
      <c r="C275" s="40">
        <v>0.48799999999999999</v>
      </c>
      <c r="D275" s="40">
        <v>0.46800000000000003</v>
      </c>
      <c r="E275" s="40">
        <v>0.443</v>
      </c>
      <c r="F275" s="40">
        <v>0.42</v>
      </c>
      <c r="G275" s="40">
        <v>0.52800000000000002</v>
      </c>
      <c r="H275" s="41" t="s">
        <v>137</v>
      </c>
    </row>
    <row r="276" spans="2:8">
      <c r="B276" s="39" t="s">
        <v>111</v>
      </c>
      <c r="C276" s="40">
        <v>0.159</v>
      </c>
      <c r="D276" s="40">
        <v>0.13900000000000001</v>
      </c>
      <c r="E276" s="40">
        <v>0.114</v>
      </c>
      <c r="F276" s="40">
        <v>9.0999999999999998E-2</v>
      </c>
      <c r="G276" s="40">
        <v>0.36399999999999999</v>
      </c>
      <c r="H276" s="41" t="s">
        <v>137</v>
      </c>
    </row>
    <row r="277" spans="2:8">
      <c r="B277" s="39" t="s">
        <v>112</v>
      </c>
      <c r="C277" s="40">
        <v>0.29299999999999998</v>
      </c>
      <c r="D277" s="40">
        <v>0.27300000000000002</v>
      </c>
      <c r="E277" s="40">
        <v>0.248</v>
      </c>
      <c r="F277" s="40">
        <v>0.22500000000000001</v>
      </c>
      <c r="G277" s="40">
        <v>0.33300000000000002</v>
      </c>
      <c r="H277" s="41" t="s">
        <v>137</v>
      </c>
    </row>
    <row r="278" spans="2:8">
      <c r="B278" s="39" t="s">
        <v>112</v>
      </c>
      <c r="C278" s="40">
        <v>0.32400000000000001</v>
      </c>
      <c r="D278" s="40">
        <v>0.30399999999999999</v>
      </c>
      <c r="E278" s="40">
        <v>0.27900000000000003</v>
      </c>
      <c r="F278" s="40">
        <v>0.25600000000000001</v>
      </c>
      <c r="G278" s="40">
        <v>0.45500000000000002</v>
      </c>
      <c r="H278" s="41" t="s">
        <v>84</v>
      </c>
    </row>
    <row r="279" spans="2:8">
      <c r="B279" s="39" t="s">
        <v>113</v>
      </c>
      <c r="C279" s="40">
        <v>0.22500000000000001</v>
      </c>
      <c r="D279" s="40">
        <v>0.20499999999999999</v>
      </c>
      <c r="E279" s="40">
        <v>0.18</v>
      </c>
      <c r="F279" s="40">
        <v>0.157</v>
      </c>
      <c r="G279" s="40">
        <v>0.34300000000000003</v>
      </c>
      <c r="H279" s="41" t="s">
        <v>115</v>
      </c>
    </row>
    <row r="280" spans="2:8">
      <c r="B280" s="39" t="s">
        <v>116</v>
      </c>
      <c r="C280" s="40">
        <v>0.496</v>
      </c>
      <c r="D280" s="40">
        <v>0.47599999999999998</v>
      </c>
      <c r="E280" s="40">
        <v>0.45100000000000001</v>
      </c>
      <c r="F280" s="40">
        <v>0.42799999999999999</v>
      </c>
      <c r="G280" s="40">
        <v>0.53600000000000003</v>
      </c>
      <c r="H280" s="41" t="s">
        <v>137</v>
      </c>
    </row>
    <row r="281" spans="2:8">
      <c r="B281" s="39" t="s">
        <v>116</v>
      </c>
      <c r="C281" s="40">
        <v>0.32800000000000001</v>
      </c>
      <c r="D281" s="40">
        <v>0.308</v>
      </c>
      <c r="E281" s="40">
        <v>0.28299999999999997</v>
      </c>
      <c r="F281" s="40">
        <v>0.26</v>
      </c>
      <c r="G281" s="40">
        <v>0.36799999999999999</v>
      </c>
      <c r="H281" s="41" t="s">
        <v>84</v>
      </c>
    </row>
    <row r="282" spans="2:8">
      <c r="B282" s="39" t="s">
        <v>117</v>
      </c>
      <c r="C282" s="40">
        <v>0.496</v>
      </c>
      <c r="D282" s="40">
        <v>0.47599999999999998</v>
      </c>
      <c r="E282" s="40">
        <v>0.45100000000000001</v>
      </c>
      <c r="F282" s="40">
        <v>0.42799999999999999</v>
      </c>
      <c r="G282" s="40">
        <v>0.53600000000000003</v>
      </c>
      <c r="H282" s="41" t="s">
        <v>137</v>
      </c>
    </row>
    <row r="283" spans="2:8">
      <c r="B283" s="39" t="s">
        <v>118</v>
      </c>
      <c r="C283" s="40">
        <v>0.23</v>
      </c>
      <c r="D283" s="40">
        <v>0.21</v>
      </c>
      <c r="E283" s="40">
        <v>0.185</v>
      </c>
      <c r="F283" s="40">
        <v>0.16200000000000001</v>
      </c>
      <c r="G283" s="40">
        <v>0.45500000000000002</v>
      </c>
      <c r="H283" s="41" t="s">
        <v>137</v>
      </c>
    </row>
    <row r="284" spans="2:8">
      <c r="B284" s="39" t="s">
        <v>118</v>
      </c>
      <c r="C284" s="40">
        <v>0.216</v>
      </c>
      <c r="D284" s="40">
        <v>0.19600000000000001</v>
      </c>
      <c r="E284" s="40">
        <v>0.17100000000000001</v>
      </c>
      <c r="F284" s="40">
        <v>0.14799999999999999</v>
      </c>
      <c r="G284" s="40">
        <v>0.45500000000000002</v>
      </c>
      <c r="H284" s="41" t="s">
        <v>84</v>
      </c>
    </row>
    <row r="285" spans="2:8">
      <c r="B285" s="39" t="s">
        <v>119</v>
      </c>
      <c r="C285" s="40">
        <v>0.23</v>
      </c>
      <c r="D285" s="40">
        <v>0.21</v>
      </c>
      <c r="E285" s="40">
        <v>0.185</v>
      </c>
      <c r="F285" s="40">
        <v>0.16200000000000001</v>
      </c>
      <c r="G285" s="40">
        <v>0.45500000000000002</v>
      </c>
      <c r="H285" s="41" t="s">
        <v>137</v>
      </c>
    </row>
    <row r="286" spans="2:8">
      <c r="B286" s="39" t="s">
        <v>120</v>
      </c>
      <c r="C286" s="40">
        <v>0.23</v>
      </c>
      <c r="D286" s="40">
        <v>0.21</v>
      </c>
      <c r="E286" s="40">
        <v>0.185</v>
      </c>
      <c r="F286" s="40">
        <v>0.16200000000000001</v>
      </c>
      <c r="G286" s="40">
        <v>0.45500000000000002</v>
      </c>
      <c r="H286" s="41" t="s">
        <v>137</v>
      </c>
    </row>
    <row r="287" spans="2:8">
      <c r="B287" s="39" t="s">
        <v>121</v>
      </c>
      <c r="C287" s="40">
        <v>0.23</v>
      </c>
      <c r="D287" s="40">
        <v>0.21</v>
      </c>
      <c r="E287" s="40">
        <v>0.185</v>
      </c>
      <c r="F287" s="40">
        <v>0.16200000000000001</v>
      </c>
      <c r="G287" s="40">
        <v>0.45500000000000002</v>
      </c>
      <c r="H287" s="41" t="s">
        <v>137</v>
      </c>
    </row>
    <row r="288" spans="2:8">
      <c r="B288" s="39" t="s">
        <v>122</v>
      </c>
      <c r="C288" s="40">
        <v>0.38900000000000001</v>
      </c>
      <c r="D288" s="40">
        <v>0.36899999999999999</v>
      </c>
      <c r="E288" s="40">
        <v>0.34399999999999997</v>
      </c>
      <c r="F288" s="40">
        <v>0.32100000000000001</v>
      </c>
      <c r="G288" s="40">
        <v>0.42899999999999999</v>
      </c>
      <c r="H288" s="41" t="s">
        <v>137</v>
      </c>
    </row>
    <row r="289" spans="2:8">
      <c r="B289" s="39" t="s">
        <v>122</v>
      </c>
      <c r="C289" s="40">
        <v>0.42599999999999999</v>
      </c>
      <c r="D289" s="40">
        <v>0.40600000000000003</v>
      </c>
      <c r="E289" s="40">
        <v>0.38100000000000001</v>
      </c>
      <c r="F289" s="40">
        <v>0.35799999999999998</v>
      </c>
      <c r="G289" s="40">
        <v>0.46600000000000003</v>
      </c>
      <c r="H289" s="42" t="s">
        <v>84</v>
      </c>
    </row>
    <row r="290" spans="2:8">
      <c r="B290" s="39" t="s">
        <v>123</v>
      </c>
      <c r="C290" s="40">
        <v>0.44800000000000001</v>
      </c>
      <c r="D290" s="40">
        <v>0.42799999999999999</v>
      </c>
      <c r="E290" s="40">
        <v>0.40300000000000002</v>
      </c>
      <c r="F290" s="40">
        <v>0.38</v>
      </c>
      <c r="G290" s="40">
        <v>0.48799999999999999</v>
      </c>
      <c r="H290" s="41" t="s">
        <v>137</v>
      </c>
    </row>
    <row r="291" spans="2:8">
      <c r="B291" s="39" t="s">
        <v>123</v>
      </c>
      <c r="C291" s="40">
        <v>0.42499999999999999</v>
      </c>
      <c r="D291" s="40">
        <v>0.40500000000000003</v>
      </c>
      <c r="E291" s="40">
        <v>0.38</v>
      </c>
      <c r="F291" s="40">
        <v>0.35699999999999998</v>
      </c>
      <c r="G291" s="40">
        <v>0.46500000000000002</v>
      </c>
      <c r="H291" s="41" t="s">
        <v>84</v>
      </c>
    </row>
    <row r="292" spans="2:8">
      <c r="B292" s="39" t="s">
        <v>124</v>
      </c>
      <c r="C292" s="40">
        <v>0.44800000000000001</v>
      </c>
      <c r="D292" s="40">
        <v>0.42799999999999999</v>
      </c>
      <c r="E292" s="40">
        <v>0.40300000000000002</v>
      </c>
      <c r="F292" s="40">
        <v>0.38</v>
      </c>
      <c r="G292" s="40">
        <v>0.48799999999999999</v>
      </c>
      <c r="H292" s="41" t="s">
        <v>137</v>
      </c>
    </row>
    <row r="293" spans="2:8">
      <c r="B293" s="39" t="s">
        <v>125</v>
      </c>
      <c r="C293" s="40">
        <v>0.15</v>
      </c>
      <c r="D293" s="40">
        <v>0.13</v>
      </c>
      <c r="E293" s="40">
        <v>0.105</v>
      </c>
      <c r="F293" s="40">
        <v>8.2000000000000003E-2</v>
      </c>
      <c r="G293" s="40">
        <v>0.36399999999999999</v>
      </c>
      <c r="H293" s="41" t="s">
        <v>137</v>
      </c>
    </row>
    <row r="294" spans="2:8">
      <c r="B294" s="39" t="s">
        <v>125</v>
      </c>
      <c r="C294" s="40">
        <v>0.42699999999999999</v>
      </c>
      <c r="D294" s="40">
        <v>0.40699999999999997</v>
      </c>
      <c r="E294" s="40">
        <v>0.38200000000000001</v>
      </c>
      <c r="F294" s="40">
        <v>0.35899999999999999</v>
      </c>
      <c r="G294" s="40">
        <v>0.46700000000000003</v>
      </c>
      <c r="H294" s="41" t="s">
        <v>84</v>
      </c>
    </row>
    <row r="295" spans="2:8">
      <c r="B295" s="39" t="s">
        <v>476</v>
      </c>
      <c r="C295" s="40">
        <v>0.4</v>
      </c>
      <c r="D295" s="40">
        <v>0.38</v>
      </c>
      <c r="E295" s="40">
        <v>0.35499999999999998</v>
      </c>
      <c r="F295" s="40">
        <v>0.33200000000000002</v>
      </c>
      <c r="G295" s="40">
        <v>0.44</v>
      </c>
      <c r="H295" s="41" t="s">
        <v>137</v>
      </c>
    </row>
    <row r="296" spans="2:8">
      <c r="B296" s="39" t="s">
        <v>476</v>
      </c>
      <c r="C296" s="40">
        <v>0.432</v>
      </c>
      <c r="D296" s="40">
        <v>0.41199999999999998</v>
      </c>
      <c r="E296" s="40">
        <v>0.38700000000000001</v>
      </c>
      <c r="F296" s="40">
        <v>0.36399999999999999</v>
      </c>
      <c r="G296" s="40">
        <v>0.47199999999999998</v>
      </c>
      <c r="H296" s="42" t="s">
        <v>84</v>
      </c>
    </row>
    <row r="297" spans="2:8">
      <c r="B297" s="39" t="s">
        <v>477</v>
      </c>
      <c r="C297" s="40">
        <v>0.4</v>
      </c>
      <c r="D297" s="40">
        <v>0.38</v>
      </c>
      <c r="E297" s="40">
        <v>0.35499999999999998</v>
      </c>
      <c r="F297" s="40">
        <v>0.33200000000000002</v>
      </c>
      <c r="G297" s="40">
        <v>0.44</v>
      </c>
      <c r="H297" s="41" t="s">
        <v>137</v>
      </c>
    </row>
    <row r="298" spans="2:8">
      <c r="B298" s="39" t="s">
        <v>478</v>
      </c>
      <c r="C298" s="40">
        <v>0.20799999999999999</v>
      </c>
      <c r="D298" s="40">
        <v>0.188</v>
      </c>
      <c r="E298" s="40">
        <v>0.16300000000000001</v>
      </c>
      <c r="F298" s="40">
        <v>0.14000000000000001</v>
      </c>
      <c r="G298" s="40">
        <v>0.45500000000000002</v>
      </c>
      <c r="H298" s="41" t="s">
        <v>137</v>
      </c>
    </row>
    <row r="299" spans="2:8">
      <c r="B299" s="39" t="s">
        <v>478</v>
      </c>
      <c r="C299" s="40">
        <v>0.23300000000000001</v>
      </c>
      <c r="D299" s="40">
        <v>0.21299999999999999</v>
      </c>
      <c r="E299" s="40">
        <v>0.188</v>
      </c>
      <c r="F299" s="40">
        <v>0.16500000000000001</v>
      </c>
      <c r="G299" s="40">
        <v>0.45500000000000002</v>
      </c>
      <c r="H299" s="41" t="s">
        <v>84</v>
      </c>
    </row>
    <row r="300" spans="2:8">
      <c r="B300" s="39" t="s">
        <v>479</v>
      </c>
      <c r="C300" s="40">
        <v>0.20799999999999999</v>
      </c>
      <c r="D300" s="40">
        <v>0.188</v>
      </c>
      <c r="E300" s="40">
        <v>0.16300000000000001</v>
      </c>
      <c r="F300" s="40">
        <v>0.14000000000000001</v>
      </c>
      <c r="G300" s="40">
        <v>0.34300000000000003</v>
      </c>
      <c r="H300" s="41" t="s">
        <v>115</v>
      </c>
    </row>
    <row r="301" spans="2:8">
      <c r="B301" s="39" t="s">
        <v>480</v>
      </c>
      <c r="C301" s="40">
        <v>0.32500000000000001</v>
      </c>
      <c r="D301" s="40">
        <v>0.30499999999999999</v>
      </c>
      <c r="E301" s="40">
        <v>0.28000000000000003</v>
      </c>
      <c r="F301" s="40">
        <v>0.25700000000000001</v>
      </c>
      <c r="G301" s="40">
        <v>0.36499999999999999</v>
      </c>
      <c r="H301" s="41" t="s">
        <v>137</v>
      </c>
    </row>
    <row r="302" spans="2:8">
      <c r="B302" s="38" t="s">
        <v>154</v>
      </c>
      <c r="C302" s="44">
        <v>0.20100000000000001</v>
      </c>
      <c r="D302" s="44">
        <v>0.18099999999999999</v>
      </c>
      <c r="E302" s="44">
        <v>0.156</v>
      </c>
      <c r="F302" s="44">
        <v>0.13300000000000001</v>
      </c>
      <c r="G302" s="44">
        <v>0.24099999999999999</v>
      </c>
      <c r="H302" s="43" t="s">
        <v>137</v>
      </c>
    </row>
    <row r="303" spans="2:8">
      <c r="B303" s="39" t="s">
        <v>154</v>
      </c>
      <c r="C303" s="40">
        <v>0.23799999999999999</v>
      </c>
      <c r="D303" s="40">
        <v>0.218</v>
      </c>
      <c r="E303" s="40">
        <v>0.193</v>
      </c>
      <c r="F303" s="40">
        <v>0.17</v>
      </c>
      <c r="G303" s="40">
        <v>0.27800000000000002</v>
      </c>
      <c r="H303" s="42" t="s">
        <v>84</v>
      </c>
    </row>
    <row r="304" spans="2:8">
      <c r="B304" s="38" t="s">
        <v>481</v>
      </c>
      <c r="C304" s="44">
        <v>0.20100000000000001</v>
      </c>
      <c r="D304" s="44">
        <v>0.18099999999999999</v>
      </c>
      <c r="E304" s="44">
        <v>0.156</v>
      </c>
      <c r="F304" s="44">
        <v>0.13300000000000001</v>
      </c>
      <c r="G304" s="44">
        <v>0.24099999999999999</v>
      </c>
      <c r="H304" s="43" t="s">
        <v>137</v>
      </c>
    </row>
    <row r="305" spans="2:8">
      <c r="B305" s="38" t="s">
        <v>482</v>
      </c>
      <c r="C305" s="44">
        <v>0.20100000000000001</v>
      </c>
      <c r="D305" s="44">
        <v>0.18099999999999999</v>
      </c>
      <c r="E305" s="44">
        <v>0.156</v>
      </c>
      <c r="F305" s="44">
        <v>0.13300000000000001</v>
      </c>
      <c r="G305" s="44">
        <v>0.24099999999999999</v>
      </c>
      <c r="H305" s="43" t="s">
        <v>137</v>
      </c>
    </row>
    <row r="306" spans="2:8">
      <c r="B306" s="38" t="s">
        <v>483</v>
      </c>
      <c r="C306" s="44">
        <v>0.20100000000000001</v>
      </c>
      <c r="D306" s="44">
        <v>0.18099999999999999</v>
      </c>
      <c r="E306" s="44">
        <v>0.156</v>
      </c>
      <c r="F306" s="44">
        <v>0.13300000000000001</v>
      </c>
      <c r="G306" s="44">
        <v>0.24099999999999999</v>
      </c>
      <c r="H306" s="43" t="s">
        <v>137</v>
      </c>
    </row>
    <row r="307" spans="2:8">
      <c r="B307" s="39" t="s">
        <v>484</v>
      </c>
      <c r="C307" s="40">
        <v>0.42299999999999999</v>
      </c>
      <c r="D307" s="40">
        <v>0.40300000000000002</v>
      </c>
      <c r="E307" s="40">
        <v>0.378</v>
      </c>
      <c r="F307" s="40">
        <v>0.35499999999999998</v>
      </c>
      <c r="G307" s="40">
        <v>0.46300000000000002</v>
      </c>
      <c r="H307" s="41" t="s">
        <v>137</v>
      </c>
    </row>
    <row r="308" spans="2:8">
      <c r="B308" s="39" t="s">
        <v>484</v>
      </c>
      <c r="C308" s="40">
        <v>0.441</v>
      </c>
      <c r="D308" s="40">
        <v>0.42099999999999999</v>
      </c>
      <c r="E308" s="40">
        <v>0.39600000000000002</v>
      </c>
      <c r="F308" s="40">
        <v>0.373</v>
      </c>
      <c r="G308" s="40">
        <v>0.48099999999999998</v>
      </c>
      <c r="H308" s="41" t="s">
        <v>84</v>
      </c>
    </row>
    <row r="309" spans="2:8">
      <c r="B309" s="39" t="s">
        <v>485</v>
      </c>
      <c r="C309" s="40">
        <v>0.26800000000000002</v>
      </c>
      <c r="D309" s="40">
        <v>0.248</v>
      </c>
      <c r="E309" s="40">
        <v>0.223</v>
      </c>
      <c r="F309" s="40">
        <v>0.2</v>
      </c>
      <c r="G309" s="40">
        <v>0.45500000000000002</v>
      </c>
      <c r="H309" s="41" t="s">
        <v>137</v>
      </c>
    </row>
    <row r="310" spans="2:8">
      <c r="B310" s="39" t="s">
        <v>485</v>
      </c>
      <c r="C310" s="40">
        <v>0.38</v>
      </c>
      <c r="D310" s="40">
        <v>0.36</v>
      </c>
      <c r="E310" s="40">
        <v>0.33500000000000002</v>
      </c>
      <c r="F310" s="40">
        <v>0.312</v>
      </c>
      <c r="G310" s="40">
        <v>0.45500000000000002</v>
      </c>
      <c r="H310" s="41" t="s">
        <v>84</v>
      </c>
    </row>
    <row r="311" spans="2:8">
      <c r="B311" s="39" t="s">
        <v>486</v>
      </c>
      <c r="C311" s="40">
        <v>0.19900000000000001</v>
      </c>
      <c r="D311" s="40">
        <v>0.17899999999999999</v>
      </c>
      <c r="E311" s="40">
        <v>0.154</v>
      </c>
      <c r="F311" s="40">
        <v>0.13100000000000001</v>
      </c>
      <c r="G311" s="40">
        <v>0.34300000000000003</v>
      </c>
      <c r="H311" s="41" t="s">
        <v>137</v>
      </c>
    </row>
    <row r="312" spans="2:8">
      <c r="B312" s="39" t="s">
        <v>487</v>
      </c>
      <c r="C312" s="40">
        <v>0.19900000000000001</v>
      </c>
      <c r="D312" s="40">
        <v>0.17899999999999999</v>
      </c>
      <c r="E312" s="40">
        <v>0.154</v>
      </c>
      <c r="F312" s="40">
        <v>0.13100000000000001</v>
      </c>
      <c r="G312" s="40">
        <v>0.34300000000000003</v>
      </c>
      <c r="H312" s="41" t="s">
        <v>137</v>
      </c>
    </row>
    <row r="313" spans="2:8">
      <c r="B313" s="39" t="s">
        <v>488</v>
      </c>
      <c r="C313" s="40">
        <v>0.19900000000000001</v>
      </c>
      <c r="D313" s="40">
        <v>0.17899999999999999</v>
      </c>
      <c r="E313" s="40">
        <v>0.154</v>
      </c>
      <c r="F313" s="40">
        <v>0.13100000000000001</v>
      </c>
      <c r="G313" s="40">
        <v>0.34300000000000003</v>
      </c>
      <c r="H313" s="41" t="s">
        <v>137</v>
      </c>
    </row>
    <row r="314" spans="2:8">
      <c r="B314" s="39" t="s">
        <v>486</v>
      </c>
      <c r="C314" s="40">
        <v>0.34799999999999998</v>
      </c>
      <c r="D314" s="40">
        <v>0.32800000000000001</v>
      </c>
      <c r="E314" s="40">
        <v>0.30299999999999999</v>
      </c>
      <c r="F314" s="40">
        <v>0.28000000000000003</v>
      </c>
      <c r="G314" s="40">
        <v>0.38800000000000001</v>
      </c>
      <c r="H314" s="42" t="s">
        <v>84</v>
      </c>
    </row>
    <row r="315" spans="2:8">
      <c r="B315" s="39" t="s">
        <v>489</v>
      </c>
      <c r="C315" s="40">
        <v>0.19900000000000001</v>
      </c>
      <c r="D315" s="40">
        <v>0.17899999999999999</v>
      </c>
      <c r="E315" s="40">
        <v>0.154</v>
      </c>
      <c r="F315" s="40">
        <v>0.13100000000000001</v>
      </c>
      <c r="G315" s="40">
        <v>0.34300000000000003</v>
      </c>
      <c r="H315" s="41" t="s">
        <v>137</v>
      </c>
    </row>
    <row r="316" spans="2:8">
      <c r="B316" s="39" t="s">
        <v>490</v>
      </c>
      <c r="C316" s="40">
        <v>0.19900000000000001</v>
      </c>
      <c r="D316" s="40">
        <v>0.17899999999999999</v>
      </c>
      <c r="E316" s="40">
        <v>0.154</v>
      </c>
      <c r="F316" s="40">
        <v>0.13100000000000001</v>
      </c>
      <c r="G316" s="40">
        <v>0.34300000000000003</v>
      </c>
      <c r="H316" s="41" t="s">
        <v>137</v>
      </c>
    </row>
    <row r="317" spans="2:8">
      <c r="B317" s="39" t="s">
        <v>491</v>
      </c>
      <c r="C317" s="40">
        <v>0.19900000000000001</v>
      </c>
      <c r="D317" s="40">
        <v>0.17899999999999999</v>
      </c>
      <c r="E317" s="40">
        <v>0.154</v>
      </c>
      <c r="F317" s="40">
        <v>0.13100000000000001</v>
      </c>
      <c r="G317" s="40">
        <v>0.34300000000000003</v>
      </c>
      <c r="H317" s="41" t="s">
        <v>137</v>
      </c>
    </row>
    <row r="318" spans="2:8">
      <c r="B318" s="39" t="s">
        <v>492</v>
      </c>
      <c r="C318" s="40">
        <v>0.19900000000000001</v>
      </c>
      <c r="D318" s="40">
        <v>0.17899999999999999</v>
      </c>
      <c r="E318" s="40">
        <v>0.154</v>
      </c>
      <c r="F318" s="40">
        <v>0.13100000000000001</v>
      </c>
      <c r="G318" s="40">
        <v>0.34300000000000003</v>
      </c>
      <c r="H318" s="41" t="s">
        <v>137</v>
      </c>
    </row>
    <row r="319" spans="2:8">
      <c r="B319" s="39" t="s">
        <v>493</v>
      </c>
      <c r="C319" s="40">
        <v>0.19900000000000001</v>
      </c>
      <c r="D319" s="40">
        <v>0.17899999999999999</v>
      </c>
      <c r="E319" s="40">
        <v>0.154</v>
      </c>
      <c r="F319" s="40">
        <v>0.13100000000000001</v>
      </c>
      <c r="G319" s="40">
        <v>0.34300000000000003</v>
      </c>
      <c r="H319" s="41" t="s">
        <v>137</v>
      </c>
    </row>
    <row r="320" spans="2:8">
      <c r="B320" s="39" t="s">
        <v>494</v>
      </c>
      <c r="C320" s="40">
        <v>0.19900000000000001</v>
      </c>
      <c r="D320" s="40">
        <v>0.17899999999999999</v>
      </c>
      <c r="E320" s="40">
        <v>0.154</v>
      </c>
      <c r="F320" s="40">
        <v>0.13100000000000001</v>
      </c>
      <c r="G320" s="40">
        <v>0.34300000000000003</v>
      </c>
      <c r="H320" s="41" t="s">
        <v>137</v>
      </c>
    </row>
    <row r="321" spans="2:8">
      <c r="B321" s="39" t="s">
        <v>654</v>
      </c>
      <c r="C321" s="40">
        <v>0.19900000000000001</v>
      </c>
      <c r="D321" s="40">
        <v>0.17899999999999999</v>
      </c>
      <c r="E321" s="40">
        <v>0.154</v>
      </c>
      <c r="F321" s="40">
        <v>0.13100000000000001</v>
      </c>
      <c r="G321" s="40">
        <v>0.34300000000000003</v>
      </c>
      <c r="H321" s="41" t="s">
        <v>137</v>
      </c>
    </row>
    <row r="322" spans="2:8">
      <c r="B322" s="39" t="s">
        <v>655</v>
      </c>
      <c r="C322" s="40">
        <v>0.19900000000000001</v>
      </c>
      <c r="D322" s="40">
        <v>0.17899999999999999</v>
      </c>
      <c r="E322" s="40">
        <v>0.154</v>
      </c>
      <c r="F322" s="40">
        <v>0.13100000000000001</v>
      </c>
      <c r="G322" s="40">
        <v>0.34300000000000003</v>
      </c>
      <c r="H322" s="41" t="s">
        <v>137</v>
      </c>
    </row>
    <row r="323" spans="2:8">
      <c r="B323" s="39" t="s">
        <v>656</v>
      </c>
      <c r="C323" s="40">
        <v>0.19900000000000001</v>
      </c>
      <c r="D323" s="40">
        <v>0.17899999999999999</v>
      </c>
      <c r="E323" s="40">
        <v>0.154</v>
      </c>
      <c r="F323" s="40">
        <v>0.13100000000000001</v>
      </c>
      <c r="G323" s="40">
        <v>0.34300000000000003</v>
      </c>
      <c r="H323" s="41" t="s">
        <v>137</v>
      </c>
    </row>
    <row r="324" spans="2:8">
      <c r="B324" s="39" t="s">
        <v>657</v>
      </c>
      <c r="C324" s="40">
        <v>0.19900000000000001</v>
      </c>
      <c r="D324" s="40">
        <v>0.17899999999999999</v>
      </c>
      <c r="E324" s="40">
        <v>0.154</v>
      </c>
      <c r="F324" s="40">
        <v>0.13100000000000001</v>
      </c>
      <c r="G324" s="40">
        <v>0.34300000000000003</v>
      </c>
      <c r="H324" s="41" t="s">
        <v>137</v>
      </c>
    </row>
    <row r="325" spans="2:8">
      <c r="B325" s="39" t="s">
        <v>658</v>
      </c>
      <c r="C325" s="40">
        <v>0.19900000000000001</v>
      </c>
      <c r="D325" s="40">
        <v>0.17899999999999999</v>
      </c>
      <c r="E325" s="40">
        <v>0.154</v>
      </c>
      <c r="F325" s="40">
        <v>0.13100000000000001</v>
      </c>
      <c r="G325" s="40">
        <v>0.34300000000000003</v>
      </c>
      <c r="H325" s="41" t="s">
        <v>137</v>
      </c>
    </row>
    <row r="326" spans="2:8">
      <c r="B326" s="39" t="s">
        <v>659</v>
      </c>
      <c r="C326" s="40">
        <v>0.19900000000000001</v>
      </c>
      <c r="D326" s="40">
        <v>0.17899999999999999</v>
      </c>
      <c r="E326" s="40">
        <v>0.154</v>
      </c>
      <c r="F326" s="40">
        <v>0.13100000000000001</v>
      </c>
      <c r="G326" s="40">
        <v>0.34300000000000003</v>
      </c>
      <c r="H326" s="41" t="s">
        <v>137</v>
      </c>
    </row>
    <row r="327" spans="2:8">
      <c r="B327" s="39" t="s">
        <v>660</v>
      </c>
      <c r="C327" s="40">
        <v>0.19900000000000001</v>
      </c>
      <c r="D327" s="40">
        <v>0.17899999999999999</v>
      </c>
      <c r="E327" s="40">
        <v>0.154</v>
      </c>
      <c r="F327" s="40">
        <v>0.13100000000000001</v>
      </c>
      <c r="G327" s="40">
        <v>0.34300000000000003</v>
      </c>
      <c r="H327" s="41" t="s">
        <v>137</v>
      </c>
    </row>
    <row r="328" spans="2:8">
      <c r="B328" s="39" t="s">
        <v>661</v>
      </c>
      <c r="C328" s="40">
        <v>0.28899999999999998</v>
      </c>
      <c r="D328" s="40">
        <v>0.26900000000000002</v>
      </c>
      <c r="E328" s="40">
        <v>0.24399999999999999</v>
      </c>
      <c r="F328" s="40">
        <v>0.221</v>
      </c>
      <c r="G328" s="40">
        <v>0.45500000000000002</v>
      </c>
      <c r="H328" s="41"/>
    </row>
    <row r="329" spans="2:8">
      <c r="B329" s="39" t="s">
        <v>662</v>
      </c>
      <c r="C329" s="40">
        <v>0.21099999999999999</v>
      </c>
      <c r="D329" s="40">
        <v>0.191</v>
      </c>
      <c r="E329" s="40">
        <v>0.16600000000000001</v>
      </c>
      <c r="F329" s="40">
        <v>0.14299999999999999</v>
      </c>
      <c r="G329" s="40">
        <v>0.45500000000000002</v>
      </c>
      <c r="H329" s="41" t="s">
        <v>137</v>
      </c>
    </row>
    <row r="330" spans="2:8">
      <c r="B330" s="39" t="s">
        <v>662</v>
      </c>
      <c r="C330" s="40">
        <v>0.20899999999999999</v>
      </c>
      <c r="D330" s="40">
        <v>0.189</v>
      </c>
      <c r="E330" s="40">
        <v>0.16400000000000001</v>
      </c>
      <c r="F330" s="40">
        <v>0.14099999999999999</v>
      </c>
      <c r="G330" s="40">
        <v>0.45500000000000002</v>
      </c>
      <c r="H330" s="41" t="s">
        <v>84</v>
      </c>
    </row>
    <row r="331" spans="2:8">
      <c r="B331" s="39" t="s">
        <v>663</v>
      </c>
      <c r="C331" s="40">
        <v>0.19500000000000001</v>
      </c>
      <c r="D331" s="40">
        <v>0.17499999999999999</v>
      </c>
      <c r="E331" s="40">
        <v>0.15</v>
      </c>
      <c r="F331" s="40">
        <v>0.127</v>
      </c>
      <c r="G331" s="40">
        <v>0.36399999999999999</v>
      </c>
      <c r="H331" s="41" t="s">
        <v>137</v>
      </c>
    </row>
    <row r="332" spans="2:8">
      <c r="B332" s="39" t="s">
        <v>663</v>
      </c>
      <c r="C332" s="40">
        <v>0.44700000000000001</v>
      </c>
      <c r="D332" s="40">
        <v>0.42699999999999999</v>
      </c>
      <c r="E332" s="40">
        <v>0.40200000000000002</v>
      </c>
      <c r="F332" s="40">
        <v>0.379</v>
      </c>
      <c r="G332" s="40">
        <v>0.48699999999999999</v>
      </c>
      <c r="H332" s="41" t="s">
        <v>84</v>
      </c>
    </row>
    <row r="333" spans="2:8">
      <c r="B333" s="39" t="s">
        <v>664</v>
      </c>
      <c r="C333" s="40">
        <v>0.19500000000000001</v>
      </c>
      <c r="D333" s="40">
        <v>0.17499999999999999</v>
      </c>
      <c r="E333" s="40">
        <v>0.15</v>
      </c>
      <c r="F333" s="40">
        <v>0.127</v>
      </c>
      <c r="G333" s="40">
        <v>0.36399999999999999</v>
      </c>
      <c r="H333" s="41" t="s">
        <v>137</v>
      </c>
    </row>
    <row r="334" spans="2:8">
      <c r="B334" s="39" t="s">
        <v>665</v>
      </c>
      <c r="C334" s="40">
        <v>0.32400000000000001</v>
      </c>
      <c r="D334" s="40">
        <v>0.30399999999999999</v>
      </c>
      <c r="E334" s="40">
        <v>0.27900000000000003</v>
      </c>
      <c r="F334" s="40">
        <v>0.25600000000000001</v>
      </c>
      <c r="G334" s="40">
        <v>0.36399999999999999</v>
      </c>
      <c r="H334" s="41" t="s">
        <v>137</v>
      </c>
    </row>
    <row r="335" spans="2:8">
      <c r="B335" s="39" t="s">
        <v>666</v>
      </c>
      <c r="C335" s="40">
        <v>0.224</v>
      </c>
      <c r="D335" s="40">
        <v>0.20399999999999999</v>
      </c>
      <c r="E335" s="40">
        <v>0.17899999999999999</v>
      </c>
      <c r="F335" s="40">
        <v>0.156</v>
      </c>
      <c r="G335" s="40">
        <v>0.45500000000000002</v>
      </c>
      <c r="H335" s="41" t="s">
        <v>137</v>
      </c>
    </row>
    <row r="336" spans="2:8">
      <c r="B336" s="39" t="s">
        <v>667</v>
      </c>
      <c r="C336" s="40">
        <v>0.47499999999999998</v>
      </c>
      <c r="D336" s="40">
        <v>0.45500000000000002</v>
      </c>
      <c r="E336" s="40">
        <v>0.43</v>
      </c>
      <c r="F336" s="40">
        <v>0.40699999999999997</v>
      </c>
      <c r="G336" s="40">
        <v>0.51500000000000001</v>
      </c>
      <c r="H336" s="41" t="s">
        <v>137</v>
      </c>
    </row>
    <row r="337" spans="2:8">
      <c r="B337" s="39" t="s">
        <v>668</v>
      </c>
      <c r="C337" s="40">
        <v>0.47499999999999998</v>
      </c>
      <c r="D337" s="40">
        <v>0.45500000000000002</v>
      </c>
      <c r="E337" s="40">
        <v>0.43</v>
      </c>
      <c r="F337" s="40">
        <v>0.40699999999999997</v>
      </c>
      <c r="G337" s="40">
        <v>0.51500000000000001</v>
      </c>
      <c r="H337" s="41"/>
    </row>
    <row r="338" spans="2:8">
      <c r="B338" s="39" t="s">
        <v>669</v>
      </c>
      <c r="C338" s="40">
        <v>0.41499999999999998</v>
      </c>
      <c r="D338" s="40">
        <v>0.39500000000000002</v>
      </c>
      <c r="E338" s="40">
        <v>0.37</v>
      </c>
      <c r="F338" s="40">
        <v>0.34699999999999998</v>
      </c>
      <c r="G338" s="40">
        <v>0.45500000000000002</v>
      </c>
      <c r="H338" s="41" t="s">
        <v>137</v>
      </c>
    </row>
    <row r="339" spans="2:8">
      <c r="B339" s="39" t="s">
        <v>669</v>
      </c>
      <c r="C339" s="40">
        <v>0.34399999999999997</v>
      </c>
      <c r="D339" s="40">
        <v>0.32400000000000001</v>
      </c>
      <c r="E339" s="40">
        <v>0.29899999999999999</v>
      </c>
      <c r="F339" s="40">
        <v>0.27600000000000002</v>
      </c>
      <c r="G339" s="40">
        <v>0.45500000000000002</v>
      </c>
      <c r="H339" s="41" t="s">
        <v>84</v>
      </c>
    </row>
    <row r="340" spans="2:8">
      <c r="B340" s="39" t="s">
        <v>670</v>
      </c>
      <c r="C340" s="40">
        <v>0.41499999999999998</v>
      </c>
      <c r="D340" s="40">
        <v>0.39500000000000002</v>
      </c>
      <c r="E340" s="40">
        <v>0.37</v>
      </c>
      <c r="F340" s="40">
        <v>0.34699999999999998</v>
      </c>
      <c r="G340" s="40">
        <v>0.45500000000000002</v>
      </c>
      <c r="H340" s="41" t="s">
        <v>137</v>
      </c>
    </row>
    <row r="341" spans="2:8">
      <c r="B341" s="38" t="s">
        <v>671</v>
      </c>
      <c r="C341" s="44">
        <v>0.13800000000000001</v>
      </c>
      <c r="D341" s="44">
        <v>0.11799999999999999</v>
      </c>
      <c r="E341" s="44">
        <v>9.2999999999999999E-2</v>
      </c>
      <c r="F341" s="44">
        <v>7.0000000000000007E-2</v>
      </c>
      <c r="G341" s="44">
        <v>0.189</v>
      </c>
      <c r="H341" s="43" t="s">
        <v>137</v>
      </c>
    </row>
    <row r="342" spans="2:8">
      <c r="B342" s="39" t="s">
        <v>672</v>
      </c>
      <c r="C342" s="40">
        <v>0.53200000000000003</v>
      </c>
      <c r="D342" s="40">
        <v>0.51200000000000001</v>
      </c>
      <c r="E342" s="40">
        <v>0.48699999999999999</v>
      </c>
      <c r="F342" s="40">
        <v>0.46400000000000002</v>
      </c>
      <c r="G342" s="40">
        <v>0.57199999999999995</v>
      </c>
      <c r="H342" s="41" t="s">
        <v>137</v>
      </c>
    </row>
    <row r="343" spans="2:8">
      <c r="B343" s="39" t="s">
        <v>673</v>
      </c>
      <c r="C343" s="40">
        <v>0.313</v>
      </c>
      <c r="D343" s="40">
        <v>0.29299999999999998</v>
      </c>
      <c r="E343" s="40">
        <v>0.26800000000000002</v>
      </c>
      <c r="F343" s="40">
        <v>0.245</v>
      </c>
      <c r="G343" s="40">
        <v>0.35299999999999998</v>
      </c>
      <c r="H343" s="41" t="s">
        <v>137</v>
      </c>
    </row>
    <row r="344" spans="2:8">
      <c r="B344" s="39" t="s">
        <v>674</v>
      </c>
      <c r="C344" s="40">
        <v>0.29799999999999999</v>
      </c>
      <c r="D344" s="40">
        <v>0.27800000000000002</v>
      </c>
      <c r="E344" s="40">
        <v>0.253</v>
      </c>
      <c r="F344" s="40">
        <v>0.23</v>
      </c>
      <c r="G344" s="40">
        <v>0.45500000000000002</v>
      </c>
      <c r="H344" s="41" t="s">
        <v>137</v>
      </c>
    </row>
    <row r="345" spans="2:8">
      <c r="B345" s="39" t="s">
        <v>674</v>
      </c>
      <c r="C345" s="40">
        <v>0.25600000000000001</v>
      </c>
      <c r="D345" s="40">
        <v>0.23599999999999999</v>
      </c>
      <c r="E345" s="40">
        <v>0.21099999999999999</v>
      </c>
      <c r="F345" s="40">
        <v>0.188</v>
      </c>
      <c r="G345" s="40">
        <v>0.45500000000000002</v>
      </c>
      <c r="H345" s="41" t="s">
        <v>84</v>
      </c>
    </row>
    <row r="346" spans="2:8">
      <c r="B346" s="39" t="s">
        <v>675</v>
      </c>
      <c r="C346" s="40">
        <v>0.57099999999999995</v>
      </c>
      <c r="D346" s="40">
        <v>0.55100000000000005</v>
      </c>
      <c r="E346" s="40">
        <v>0.52600000000000002</v>
      </c>
      <c r="F346" s="40">
        <v>0.503</v>
      </c>
      <c r="G346" s="40">
        <v>0.61099999999999999</v>
      </c>
      <c r="H346" s="41" t="s">
        <v>137</v>
      </c>
    </row>
    <row r="347" spans="2:8">
      <c r="B347" s="39" t="s">
        <v>676</v>
      </c>
      <c r="C347" s="40">
        <v>0.57099999999999995</v>
      </c>
      <c r="D347" s="40">
        <v>0.55100000000000005</v>
      </c>
      <c r="E347" s="40">
        <v>0.52600000000000002</v>
      </c>
      <c r="F347" s="40">
        <v>0.503</v>
      </c>
      <c r="G347" s="40">
        <v>0.61099999999999999</v>
      </c>
      <c r="H347" s="41"/>
    </row>
    <row r="348" spans="2:8">
      <c r="B348" s="39" t="s">
        <v>153</v>
      </c>
      <c r="C348" s="40">
        <v>0.14399999999999999</v>
      </c>
      <c r="D348" s="40">
        <v>0.124</v>
      </c>
      <c r="E348" s="40">
        <v>9.9000000000000005E-2</v>
      </c>
      <c r="F348" s="40">
        <v>7.5999999999999998E-2</v>
      </c>
      <c r="G348" s="40">
        <v>0.217</v>
      </c>
      <c r="H348" s="41" t="s">
        <v>137</v>
      </c>
    </row>
    <row r="349" spans="2:8">
      <c r="B349" s="39" t="s">
        <v>153</v>
      </c>
      <c r="C349" s="40">
        <v>0.252</v>
      </c>
      <c r="D349" s="40">
        <v>0.252</v>
      </c>
      <c r="E349" s="40">
        <v>0.22700000000000001</v>
      </c>
      <c r="F349" s="40">
        <v>0.20399999999999999</v>
      </c>
      <c r="G349" s="40">
        <v>0.312</v>
      </c>
      <c r="H349" s="42" t="s">
        <v>84</v>
      </c>
    </row>
    <row r="350" spans="2:8">
      <c r="B350" s="39" t="s">
        <v>677</v>
      </c>
      <c r="C350" s="40">
        <v>0.14399999999999999</v>
      </c>
      <c r="D350" s="40">
        <v>0.124</v>
      </c>
      <c r="E350" s="40">
        <v>9.9000000000000005E-2</v>
      </c>
      <c r="F350" s="40">
        <v>7.5999999999999998E-2</v>
      </c>
      <c r="G350" s="40">
        <v>0.217</v>
      </c>
      <c r="H350" s="41" t="s">
        <v>137</v>
      </c>
    </row>
    <row r="351" spans="2:8">
      <c r="B351" s="39" t="s">
        <v>159</v>
      </c>
      <c r="C351" s="40">
        <v>0.14099999999999999</v>
      </c>
      <c r="D351" s="40">
        <v>0.121</v>
      </c>
      <c r="E351" s="40">
        <v>9.6000000000000002E-2</v>
      </c>
      <c r="F351" s="40">
        <v>7.2999999999999995E-2</v>
      </c>
      <c r="G351" s="40">
        <v>0.45500000000000002</v>
      </c>
      <c r="H351" s="41" t="s">
        <v>137</v>
      </c>
    </row>
    <row r="352" spans="2:8">
      <c r="B352" s="39" t="s">
        <v>447</v>
      </c>
      <c r="C352" s="40">
        <v>0.14099999999999999</v>
      </c>
      <c r="D352" s="40">
        <v>0.121</v>
      </c>
      <c r="E352" s="40">
        <v>9.6000000000000002E-2</v>
      </c>
      <c r="F352" s="40">
        <v>7.2999999999999995E-2</v>
      </c>
      <c r="G352" s="40">
        <v>0.45500000000000002</v>
      </c>
      <c r="H352" s="41" t="s">
        <v>137</v>
      </c>
    </row>
    <row r="353" spans="2:8">
      <c r="B353" s="39" t="s">
        <v>159</v>
      </c>
      <c r="C353" s="40">
        <v>0.13700000000000001</v>
      </c>
      <c r="D353" s="40">
        <v>0.11700000000000001</v>
      </c>
      <c r="E353" s="40">
        <v>9.1999999999999998E-2</v>
      </c>
      <c r="F353" s="40">
        <v>6.9000000000000006E-2</v>
      </c>
      <c r="G353" s="40">
        <v>0.45500000000000002</v>
      </c>
      <c r="H353" s="41" t="s">
        <v>84</v>
      </c>
    </row>
    <row r="354" spans="2:8">
      <c r="B354" s="39" t="s">
        <v>448</v>
      </c>
      <c r="C354" s="40">
        <v>0.14099999999999999</v>
      </c>
      <c r="D354" s="40">
        <v>0.121</v>
      </c>
      <c r="E354" s="40">
        <v>9.6000000000000002E-2</v>
      </c>
      <c r="F354" s="40">
        <v>7.2999999999999995E-2</v>
      </c>
      <c r="G354" s="40">
        <v>0.45500000000000002</v>
      </c>
      <c r="H354" s="41" t="s">
        <v>137</v>
      </c>
    </row>
    <row r="355" spans="2:8">
      <c r="B355" s="39" t="s">
        <v>449</v>
      </c>
      <c r="C355" s="40">
        <v>0.14099999999999999</v>
      </c>
      <c r="D355" s="40">
        <v>0.121</v>
      </c>
      <c r="E355" s="40">
        <v>9.6000000000000002E-2</v>
      </c>
      <c r="F355" s="40">
        <v>7.2999999999999995E-2</v>
      </c>
      <c r="G355" s="40">
        <v>0.45500000000000002</v>
      </c>
      <c r="H355" s="41" t="s">
        <v>137</v>
      </c>
    </row>
    <row r="356" spans="2:8">
      <c r="B356" s="39" t="s">
        <v>450</v>
      </c>
      <c r="C356" s="40">
        <v>0.14099999999999999</v>
      </c>
      <c r="D356" s="40">
        <v>0.121</v>
      </c>
      <c r="E356" s="40">
        <v>9.6000000000000002E-2</v>
      </c>
      <c r="F356" s="40">
        <v>7.2999999999999995E-2</v>
      </c>
      <c r="G356" s="40">
        <v>0.45500000000000002</v>
      </c>
      <c r="H356" s="41" t="s">
        <v>137</v>
      </c>
    </row>
    <row r="357" spans="2:8">
      <c r="B357" s="39" t="s">
        <v>451</v>
      </c>
      <c r="C357" s="40">
        <v>1.8620000000000001</v>
      </c>
      <c r="D357" s="40">
        <v>1.8420000000000001</v>
      </c>
      <c r="E357" s="40">
        <v>1.8169999999999999</v>
      </c>
      <c r="F357" s="40">
        <v>1.794</v>
      </c>
      <c r="G357" s="40">
        <v>1.9019999999999999</v>
      </c>
      <c r="H357" s="41" t="s">
        <v>137</v>
      </c>
    </row>
    <row r="358" spans="2:8">
      <c r="B358" s="39" t="s">
        <v>452</v>
      </c>
      <c r="C358" s="40">
        <v>3.1880000000000002</v>
      </c>
      <c r="D358" s="40">
        <v>3.1680000000000001</v>
      </c>
      <c r="E358" s="40">
        <v>3.1429999999999998</v>
      </c>
      <c r="F358" s="40">
        <v>3.12</v>
      </c>
      <c r="G358" s="40">
        <v>3.2280000000000002</v>
      </c>
      <c r="H358" s="41" t="s">
        <v>137</v>
      </c>
    </row>
    <row r="359" spans="2:8">
      <c r="B359" s="39" t="s">
        <v>155</v>
      </c>
      <c r="C359" s="40">
        <v>0.17599999999999999</v>
      </c>
      <c r="D359" s="40">
        <v>0.156</v>
      </c>
      <c r="E359" s="40">
        <v>0.13100000000000001</v>
      </c>
      <c r="F359" s="40">
        <v>0.108</v>
      </c>
      <c r="G359" s="40">
        <v>0.216</v>
      </c>
      <c r="H359" s="41" t="s">
        <v>137</v>
      </c>
    </row>
    <row r="360" spans="2:8">
      <c r="B360" s="39" t="s">
        <v>453</v>
      </c>
      <c r="C360" s="40">
        <v>0.17599999999999999</v>
      </c>
      <c r="D360" s="40">
        <v>0.156</v>
      </c>
      <c r="E360" s="40">
        <v>0.13100000000000001</v>
      </c>
      <c r="F360" s="40">
        <v>0.108</v>
      </c>
      <c r="G360" s="40">
        <v>0.216</v>
      </c>
      <c r="H360" s="41" t="s">
        <v>137</v>
      </c>
    </row>
    <row r="361" spans="2:8">
      <c r="B361" s="39" t="s">
        <v>454</v>
      </c>
      <c r="C361" s="40">
        <v>0.17599999999999999</v>
      </c>
      <c r="D361" s="40">
        <v>0.156</v>
      </c>
      <c r="E361" s="40">
        <v>0.13100000000000001</v>
      </c>
      <c r="F361" s="40">
        <v>0.108</v>
      </c>
      <c r="G361" s="40">
        <v>0.216</v>
      </c>
      <c r="H361" s="41" t="s">
        <v>137</v>
      </c>
    </row>
    <row r="362" spans="2:8">
      <c r="B362" s="39" t="s">
        <v>455</v>
      </c>
      <c r="C362" s="40">
        <v>0.17599999999999999</v>
      </c>
      <c r="D362" s="40">
        <v>0.156</v>
      </c>
      <c r="E362" s="40">
        <v>0.13100000000000001</v>
      </c>
      <c r="F362" s="40">
        <v>0.108</v>
      </c>
      <c r="G362" s="40">
        <v>0.216</v>
      </c>
      <c r="H362" s="41" t="s">
        <v>137</v>
      </c>
    </row>
    <row r="363" spans="2:8">
      <c r="B363" s="39" t="s">
        <v>889</v>
      </c>
      <c r="C363" s="40">
        <v>0.17599999999999999</v>
      </c>
      <c r="D363" s="40">
        <v>0.156</v>
      </c>
      <c r="E363" s="40">
        <v>0.13100000000000001</v>
      </c>
      <c r="F363" s="40">
        <v>0.108</v>
      </c>
      <c r="G363" s="40">
        <v>0.216</v>
      </c>
      <c r="H363" s="41" t="s">
        <v>137</v>
      </c>
    </row>
    <row r="364" spans="2:8">
      <c r="B364" s="39" t="s">
        <v>374</v>
      </c>
      <c r="C364" s="40">
        <v>0.17599999999999999</v>
      </c>
      <c r="D364" s="40">
        <v>0.156</v>
      </c>
      <c r="E364" s="40">
        <v>0.13100000000000001</v>
      </c>
      <c r="F364" s="40">
        <v>0.108</v>
      </c>
      <c r="G364" s="40">
        <v>0.216</v>
      </c>
      <c r="H364" s="41" t="s">
        <v>137</v>
      </c>
    </row>
    <row r="365" spans="2:8">
      <c r="B365" s="39" t="s">
        <v>375</v>
      </c>
      <c r="C365" s="40">
        <v>0.17599999999999999</v>
      </c>
      <c r="D365" s="40">
        <v>0.156</v>
      </c>
      <c r="E365" s="40">
        <v>0.13100000000000001</v>
      </c>
      <c r="F365" s="40">
        <v>0.108</v>
      </c>
      <c r="G365" s="40">
        <v>0.216</v>
      </c>
      <c r="H365" s="41" t="s">
        <v>137</v>
      </c>
    </row>
    <row r="366" spans="2:8">
      <c r="B366" s="39" t="s">
        <v>376</v>
      </c>
      <c r="C366" s="40">
        <v>0.17599999999999999</v>
      </c>
      <c r="D366" s="40">
        <v>0.156</v>
      </c>
      <c r="E366" s="40">
        <v>0.13100000000000001</v>
      </c>
      <c r="F366" s="40">
        <v>0.108</v>
      </c>
      <c r="G366" s="40">
        <v>0.216</v>
      </c>
      <c r="H366" s="41" t="s">
        <v>137</v>
      </c>
    </row>
    <row r="367" spans="2:8">
      <c r="B367" s="39" t="s">
        <v>377</v>
      </c>
      <c r="C367" s="40">
        <v>0.17599999999999999</v>
      </c>
      <c r="D367" s="40">
        <v>0.156</v>
      </c>
      <c r="E367" s="40">
        <v>0.13100000000000001</v>
      </c>
      <c r="F367" s="40">
        <v>0.108</v>
      </c>
      <c r="G367" s="40">
        <v>0.216</v>
      </c>
      <c r="H367" s="41" t="s">
        <v>137</v>
      </c>
    </row>
    <row r="368" spans="2:8">
      <c r="B368" s="39" t="s">
        <v>155</v>
      </c>
      <c r="C368" s="40">
        <v>0.20799999999999999</v>
      </c>
      <c r="D368" s="40">
        <v>0.188</v>
      </c>
      <c r="E368" s="40">
        <v>0.16300000000000001</v>
      </c>
      <c r="F368" s="40">
        <v>0.14000000000000001</v>
      </c>
      <c r="G368" s="40">
        <v>0.248</v>
      </c>
      <c r="H368" s="42" t="s">
        <v>84</v>
      </c>
    </row>
    <row r="369" spans="2:8">
      <c r="B369" s="39" t="s">
        <v>378</v>
      </c>
      <c r="C369" s="40">
        <v>0.17599999999999999</v>
      </c>
      <c r="D369" s="40">
        <v>0.156</v>
      </c>
      <c r="E369" s="40">
        <v>0.13100000000000001</v>
      </c>
      <c r="F369" s="40">
        <v>0.108</v>
      </c>
      <c r="G369" s="40">
        <v>0.216</v>
      </c>
      <c r="H369" s="41" t="s">
        <v>137</v>
      </c>
    </row>
    <row r="370" spans="2:8">
      <c r="B370" s="39" t="s">
        <v>379</v>
      </c>
      <c r="C370" s="40">
        <v>0.17599999999999999</v>
      </c>
      <c r="D370" s="40">
        <v>0.156</v>
      </c>
      <c r="E370" s="40">
        <v>0.13100000000000001</v>
      </c>
      <c r="F370" s="40">
        <v>0.108</v>
      </c>
      <c r="G370" s="40">
        <v>0.216</v>
      </c>
      <c r="H370" s="41" t="s">
        <v>137</v>
      </c>
    </row>
    <row r="371" spans="2:8">
      <c r="B371" s="39" t="s">
        <v>380</v>
      </c>
      <c r="C371" s="40">
        <v>0.17599999999999999</v>
      </c>
      <c r="D371" s="40">
        <v>0.156</v>
      </c>
      <c r="E371" s="40">
        <v>0.13100000000000001</v>
      </c>
      <c r="F371" s="40">
        <v>0.108</v>
      </c>
      <c r="G371" s="40">
        <v>0.216</v>
      </c>
      <c r="H371" s="41" t="s">
        <v>137</v>
      </c>
    </row>
    <row r="372" spans="2:8">
      <c r="B372" s="39" t="s">
        <v>894</v>
      </c>
      <c r="C372" s="40">
        <v>0.17599999999999999</v>
      </c>
      <c r="D372" s="40">
        <v>0.156</v>
      </c>
      <c r="E372" s="40">
        <v>0.13100000000000001</v>
      </c>
      <c r="F372" s="40">
        <v>0.108</v>
      </c>
      <c r="G372" s="40">
        <v>0.216</v>
      </c>
      <c r="H372" s="41" t="s">
        <v>137</v>
      </c>
    </row>
    <row r="373" spans="2:8">
      <c r="B373" s="39" t="s">
        <v>895</v>
      </c>
      <c r="C373" s="40">
        <v>0.17599999999999999</v>
      </c>
      <c r="D373" s="40">
        <v>0.156</v>
      </c>
      <c r="E373" s="40">
        <v>0.13100000000000001</v>
      </c>
      <c r="F373" s="40">
        <v>0.108</v>
      </c>
      <c r="G373" s="40">
        <v>0.216</v>
      </c>
      <c r="H373" s="41" t="s">
        <v>137</v>
      </c>
    </row>
    <row r="374" spans="2:8">
      <c r="B374" s="39" t="s">
        <v>896</v>
      </c>
      <c r="C374" s="40">
        <v>0.17599999999999999</v>
      </c>
      <c r="D374" s="40">
        <v>0.156</v>
      </c>
      <c r="E374" s="40">
        <v>0.13100000000000001</v>
      </c>
      <c r="F374" s="40">
        <v>0.108</v>
      </c>
      <c r="G374" s="40">
        <v>0.216</v>
      </c>
      <c r="H374" s="41" t="s">
        <v>137</v>
      </c>
    </row>
    <row r="375" spans="2:8">
      <c r="B375" s="39" t="s">
        <v>897</v>
      </c>
      <c r="C375" s="40">
        <v>0.17599999999999999</v>
      </c>
      <c r="D375" s="40">
        <v>0.156</v>
      </c>
      <c r="E375" s="40">
        <v>0.13100000000000001</v>
      </c>
      <c r="F375" s="40">
        <v>0.108</v>
      </c>
      <c r="G375" s="40">
        <v>0.216</v>
      </c>
      <c r="H375" s="41" t="s">
        <v>137</v>
      </c>
    </row>
    <row r="376" spans="2:8">
      <c r="B376" s="39" t="s">
        <v>583</v>
      </c>
      <c r="C376" s="40">
        <v>0.17599999999999999</v>
      </c>
      <c r="D376" s="40">
        <v>0.156</v>
      </c>
      <c r="E376" s="40">
        <v>0.13100000000000001</v>
      </c>
      <c r="F376" s="40">
        <v>0.108</v>
      </c>
      <c r="G376" s="40">
        <v>0.216</v>
      </c>
      <c r="H376" s="41" t="s">
        <v>137</v>
      </c>
    </row>
    <row r="377" spans="2:8">
      <c r="B377" s="39" t="s">
        <v>584</v>
      </c>
      <c r="C377" s="40">
        <v>0.59399999999999997</v>
      </c>
      <c r="D377" s="40">
        <v>0.57399999999999995</v>
      </c>
      <c r="E377" s="40">
        <v>0.54900000000000004</v>
      </c>
      <c r="F377" s="40">
        <v>0.52600000000000002</v>
      </c>
      <c r="G377" s="40">
        <v>0.63400000000000001</v>
      </c>
      <c r="H377" s="41" t="s">
        <v>137</v>
      </c>
    </row>
    <row r="378" spans="2:8">
      <c r="B378" s="39" t="s">
        <v>585</v>
      </c>
      <c r="C378" s="40">
        <v>0.313</v>
      </c>
      <c r="D378" s="40">
        <v>0.29299999999999998</v>
      </c>
      <c r="E378" s="40">
        <v>0.26800000000000002</v>
      </c>
      <c r="F378" s="40">
        <v>0.245</v>
      </c>
      <c r="G378" s="40">
        <v>0.35299999999999998</v>
      </c>
      <c r="H378" s="41" t="s">
        <v>137</v>
      </c>
    </row>
    <row r="379" spans="2:8">
      <c r="B379" s="39" t="s">
        <v>586</v>
      </c>
      <c r="C379" s="40">
        <v>1.129</v>
      </c>
      <c r="D379" s="40">
        <v>1.109</v>
      </c>
      <c r="E379" s="40">
        <v>1.0840000000000001</v>
      </c>
      <c r="F379" s="40">
        <v>1.0609999999999999</v>
      </c>
      <c r="G379" s="40">
        <v>1.169</v>
      </c>
      <c r="H379" s="41" t="s">
        <v>137</v>
      </c>
    </row>
    <row r="380" spans="2:8">
      <c r="B380" s="39" t="s">
        <v>160</v>
      </c>
      <c r="C380" s="40">
        <v>0.20899999999999999</v>
      </c>
      <c r="D380" s="40">
        <v>0.189</v>
      </c>
      <c r="E380" s="40">
        <v>0.16400000000000001</v>
      </c>
      <c r="F380" s="40">
        <v>0.14099999999999999</v>
      </c>
      <c r="G380" s="40">
        <v>0.34300000000000003</v>
      </c>
      <c r="H380" s="41" t="s">
        <v>137</v>
      </c>
    </row>
    <row r="381" spans="2:8">
      <c r="B381" s="39" t="s">
        <v>160</v>
      </c>
      <c r="C381" s="40">
        <v>0.20899999999999999</v>
      </c>
      <c r="D381" s="40">
        <v>0.189</v>
      </c>
      <c r="E381" s="40">
        <v>0.16400000000000001</v>
      </c>
      <c r="F381" s="40">
        <v>0.14099999999999999</v>
      </c>
      <c r="G381" s="40">
        <v>0.34300000000000003</v>
      </c>
      <c r="H381" s="41" t="s">
        <v>84</v>
      </c>
    </row>
    <row r="382" spans="2:8">
      <c r="B382" s="39" t="s">
        <v>587</v>
      </c>
      <c r="C382" s="40">
        <v>0.187</v>
      </c>
      <c r="D382" s="40">
        <v>0.16700000000000001</v>
      </c>
      <c r="E382" s="40">
        <v>0.14199999999999999</v>
      </c>
      <c r="F382" s="40">
        <v>0.11899999999999999</v>
      </c>
      <c r="G382" s="40">
        <v>0.36399999999999999</v>
      </c>
      <c r="H382" s="41" t="s">
        <v>137</v>
      </c>
    </row>
    <row r="383" spans="2:8">
      <c r="B383" s="39" t="s">
        <v>587</v>
      </c>
      <c r="C383" s="40">
        <v>0.35299999999999998</v>
      </c>
      <c r="D383" s="40">
        <v>0.33300000000000002</v>
      </c>
      <c r="E383" s="40">
        <v>0.308</v>
      </c>
      <c r="F383" s="40">
        <v>0.28499999999999998</v>
      </c>
      <c r="G383" s="40">
        <v>0.39300000000000002</v>
      </c>
      <c r="H383" s="41" t="s">
        <v>84</v>
      </c>
    </row>
    <row r="384" spans="2:8">
      <c r="B384" s="39" t="s">
        <v>161</v>
      </c>
      <c r="C384" s="40">
        <v>1.542</v>
      </c>
      <c r="D384" s="40">
        <v>1.542</v>
      </c>
      <c r="E384" s="40">
        <v>1.5169999999999999</v>
      </c>
      <c r="F384" s="40">
        <v>1.494</v>
      </c>
      <c r="G384" s="40">
        <v>1.6020000000000001</v>
      </c>
      <c r="H384" s="41" t="s">
        <v>137</v>
      </c>
    </row>
    <row r="385" spans="2:8">
      <c r="B385" s="39" t="s">
        <v>161</v>
      </c>
      <c r="C385" s="40">
        <v>1.4450000000000001</v>
      </c>
      <c r="D385" s="40">
        <v>1.4450000000000001</v>
      </c>
      <c r="E385" s="40">
        <v>1.42</v>
      </c>
      <c r="F385" s="40">
        <v>1.397</v>
      </c>
      <c r="G385" s="40">
        <v>1.5049999999999999</v>
      </c>
      <c r="H385" s="42" t="s">
        <v>84</v>
      </c>
    </row>
    <row r="386" spans="2:8">
      <c r="B386" s="39" t="s">
        <v>588</v>
      </c>
      <c r="C386" s="40">
        <v>0.17599999999999999</v>
      </c>
      <c r="D386" s="40">
        <v>0.156</v>
      </c>
      <c r="E386" s="40">
        <v>0.13100000000000001</v>
      </c>
      <c r="F386" s="40">
        <v>0.108</v>
      </c>
      <c r="G386" s="40">
        <v>0.36399999999999999</v>
      </c>
      <c r="H386" s="41" t="s">
        <v>137</v>
      </c>
    </row>
    <row r="387" spans="2:8">
      <c r="B387" s="39" t="s">
        <v>588</v>
      </c>
      <c r="C387" s="40">
        <v>0.214</v>
      </c>
      <c r="D387" s="40">
        <v>0.19400000000000001</v>
      </c>
      <c r="E387" s="40">
        <v>0.16900000000000001</v>
      </c>
      <c r="F387" s="40">
        <v>0.14599999999999999</v>
      </c>
      <c r="G387" s="40">
        <v>0.36399999999999999</v>
      </c>
      <c r="H387" s="41" t="s">
        <v>84</v>
      </c>
    </row>
    <row r="388" spans="2:8">
      <c r="B388" s="39" t="s">
        <v>589</v>
      </c>
      <c r="C388" s="40">
        <v>0.20399999999999999</v>
      </c>
      <c r="D388" s="40">
        <v>0.184</v>
      </c>
      <c r="E388" s="40">
        <v>0.159</v>
      </c>
      <c r="F388" s="40">
        <v>0.13600000000000001</v>
      </c>
      <c r="G388" s="40">
        <v>0.36399999999999999</v>
      </c>
      <c r="H388" s="45"/>
    </row>
    <row r="389" spans="2:8">
      <c r="B389" s="39" t="s">
        <v>590</v>
      </c>
      <c r="C389" s="40">
        <v>0.16500000000000001</v>
      </c>
      <c r="D389" s="40">
        <v>0.14499999999999999</v>
      </c>
      <c r="E389" s="40">
        <v>0.12</v>
      </c>
      <c r="F389" s="40">
        <v>9.7000000000000003E-2</v>
      </c>
      <c r="G389" s="40">
        <v>0.36399999999999999</v>
      </c>
      <c r="H389" s="41" t="s">
        <v>137</v>
      </c>
    </row>
    <row r="390" spans="2:8">
      <c r="B390" s="39" t="s">
        <v>590</v>
      </c>
      <c r="C390" s="40">
        <v>0.31900000000000001</v>
      </c>
      <c r="D390" s="40">
        <v>0.29899999999999999</v>
      </c>
      <c r="E390" s="40">
        <v>0.27400000000000002</v>
      </c>
      <c r="F390" s="40">
        <v>0.251</v>
      </c>
      <c r="G390" s="40">
        <v>0.23599999999999999</v>
      </c>
      <c r="H390" s="41" t="s">
        <v>84</v>
      </c>
    </row>
    <row r="391" spans="2:8">
      <c r="B391" s="39" t="s">
        <v>591</v>
      </c>
      <c r="C391" s="40">
        <v>0.13300000000000001</v>
      </c>
      <c r="D391" s="40">
        <v>0.13300000000000001</v>
      </c>
      <c r="E391" s="40">
        <v>8.7999999999999995E-2</v>
      </c>
      <c r="F391" s="40">
        <v>6.5000000000000002E-2</v>
      </c>
      <c r="G391" s="40">
        <v>0.36399999999999999</v>
      </c>
      <c r="H391" s="41" t="s">
        <v>137</v>
      </c>
    </row>
    <row r="392" spans="2:8">
      <c r="B392" s="39" t="s">
        <v>591</v>
      </c>
      <c r="C392" s="40">
        <v>0.36899999999999999</v>
      </c>
      <c r="D392" s="40">
        <v>0.34899999999999998</v>
      </c>
      <c r="E392" s="40">
        <v>0.32400000000000001</v>
      </c>
      <c r="F392" s="40">
        <v>0.30099999999999999</v>
      </c>
      <c r="G392" s="40">
        <v>0.40899999999999997</v>
      </c>
      <c r="H392" s="41" t="s">
        <v>84</v>
      </c>
    </row>
    <row r="393" spans="2:8">
      <c r="B393" s="46" t="s">
        <v>592</v>
      </c>
      <c r="C393" s="47">
        <v>1.419</v>
      </c>
      <c r="D393" s="47">
        <v>1.399</v>
      </c>
      <c r="E393" s="47">
        <v>1.3740000000000001</v>
      </c>
      <c r="F393" s="47">
        <v>1.351</v>
      </c>
      <c r="G393" s="47">
        <v>1.4590000000000001</v>
      </c>
      <c r="H393" s="41" t="s">
        <v>137</v>
      </c>
    </row>
    <row r="394" spans="2:8">
      <c r="B394" s="39" t="s">
        <v>593</v>
      </c>
      <c r="C394" s="40">
        <v>0.59699999999999998</v>
      </c>
      <c r="D394" s="40">
        <v>0.57699999999999996</v>
      </c>
      <c r="E394" s="40">
        <v>0.55200000000000005</v>
      </c>
      <c r="F394" s="40">
        <v>0.52900000000000003</v>
      </c>
      <c r="G394" s="40">
        <v>0.63700000000000001</v>
      </c>
      <c r="H394" s="41" t="s">
        <v>137</v>
      </c>
    </row>
    <row r="395" spans="2:8">
      <c r="B395" s="39" t="s">
        <v>594</v>
      </c>
      <c r="C395" s="40">
        <v>0.42799999999999999</v>
      </c>
      <c r="D395" s="40">
        <v>0.40799999999999997</v>
      </c>
      <c r="E395" s="40">
        <v>0.38300000000000001</v>
      </c>
      <c r="F395" s="40">
        <v>0.36</v>
      </c>
      <c r="G395" s="40">
        <v>0.46800000000000003</v>
      </c>
      <c r="H395" s="41" t="s">
        <v>137</v>
      </c>
    </row>
    <row r="396" spans="2:8">
      <c r="B396" s="39" t="s">
        <v>595</v>
      </c>
      <c r="C396" s="40">
        <v>0.42799999999999999</v>
      </c>
      <c r="D396" s="40">
        <v>0.40799999999999997</v>
      </c>
      <c r="E396" s="40">
        <v>0.38300000000000001</v>
      </c>
      <c r="F396" s="40">
        <v>0.36</v>
      </c>
      <c r="G396" s="40">
        <v>0.46800000000000003</v>
      </c>
      <c r="H396" s="41" t="s">
        <v>137</v>
      </c>
    </row>
    <row r="397" spans="2:8">
      <c r="B397" s="39" t="s">
        <v>594</v>
      </c>
      <c r="C397" s="40">
        <v>0.42799999999999999</v>
      </c>
      <c r="D397" s="40">
        <v>0.40799999999999997</v>
      </c>
      <c r="E397" s="40">
        <v>0.38300000000000001</v>
      </c>
      <c r="F397" s="40">
        <v>0.36</v>
      </c>
      <c r="G397" s="40">
        <v>0.46800000000000003</v>
      </c>
      <c r="H397" s="41" t="s">
        <v>84</v>
      </c>
    </row>
    <row r="398" spans="2:8">
      <c r="B398" s="39" t="s">
        <v>596</v>
      </c>
      <c r="C398" s="40">
        <v>0.21099999999999999</v>
      </c>
      <c r="D398" s="40">
        <v>0.191</v>
      </c>
      <c r="E398" s="40">
        <v>0.16600000000000001</v>
      </c>
      <c r="F398" s="40">
        <v>0.14299999999999999</v>
      </c>
      <c r="G398" s="40">
        <v>0.45500000000000002</v>
      </c>
      <c r="H398" s="41" t="s">
        <v>137</v>
      </c>
    </row>
    <row r="399" spans="2:8">
      <c r="B399" s="39" t="s">
        <v>596</v>
      </c>
      <c r="C399" s="40">
        <v>0.26600000000000001</v>
      </c>
      <c r="D399" s="40">
        <v>0.246</v>
      </c>
      <c r="E399" s="40">
        <v>0.221</v>
      </c>
      <c r="F399" s="40">
        <v>0.19800000000000001</v>
      </c>
      <c r="G399" s="40">
        <v>0.30599999999999999</v>
      </c>
      <c r="H399" s="42" t="s">
        <v>84</v>
      </c>
    </row>
    <row r="400" spans="2:8">
      <c r="B400" s="46" t="s">
        <v>597</v>
      </c>
      <c r="C400" s="47">
        <v>0.26300000000000001</v>
      </c>
      <c r="D400" s="47">
        <v>0.24299999999999999</v>
      </c>
      <c r="E400" s="47">
        <v>0.218</v>
      </c>
      <c r="F400" s="47">
        <v>0.19500000000000001</v>
      </c>
      <c r="G400" s="47">
        <v>0.30299999999999999</v>
      </c>
      <c r="H400" s="41" t="s">
        <v>137</v>
      </c>
    </row>
    <row r="401" spans="2:8">
      <c r="B401" s="46" t="s">
        <v>597</v>
      </c>
      <c r="C401" s="47">
        <v>0.41099999999999998</v>
      </c>
      <c r="D401" s="47">
        <v>0.39100000000000001</v>
      </c>
      <c r="E401" s="47">
        <v>0.36599999999999999</v>
      </c>
      <c r="F401" s="47">
        <v>0.34300000000000003</v>
      </c>
      <c r="G401" s="47">
        <v>0.45100000000000001</v>
      </c>
      <c r="H401" s="42" t="s">
        <v>84</v>
      </c>
    </row>
    <row r="402" spans="2:8">
      <c r="B402" s="46" t="s">
        <v>597</v>
      </c>
      <c r="C402" s="47">
        <v>0.41099999999999998</v>
      </c>
      <c r="D402" s="47">
        <v>0.39100000000000001</v>
      </c>
      <c r="E402" s="47">
        <v>0.36599999999999999</v>
      </c>
      <c r="F402" s="47">
        <v>0.34300000000000003</v>
      </c>
      <c r="G402" s="47">
        <v>0.45100000000000001</v>
      </c>
      <c r="H402" s="42" t="s">
        <v>598</v>
      </c>
    </row>
    <row r="403" spans="2:8">
      <c r="B403" s="46" t="s">
        <v>599</v>
      </c>
      <c r="C403" s="47">
        <v>0.26300000000000001</v>
      </c>
      <c r="D403" s="47">
        <v>0.24299999999999999</v>
      </c>
      <c r="E403" s="47">
        <v>0.218</v>
      </c>
      <c r="F403" s="47">
        <v>0.19500000000000001</v>
      </c>
      <c r="G403" s="47">
        <v>0.30299999999999999</v>
      </c>
      <c r="H403" s="41" t="s">
        <v>137</v>
      </c>
    </row>
    <row r="404" spans="2:8">
      <c r="B404" s="46" t="s">
        <v>600</v>
      </c>
      <c r="C404" s="47">
        <v>0.26300000000000001</v>
      </c>
      <c r="D404" s="47">
        <v>0.24299999999999999</v>
      </c>
      <c r="E404" s="47">
        <v>0.218</v>
      </c>
      <c r="F404" s="47">
        <v>0.19500000000000001</v>
      </c>
      <c r="G404" s="47">
        <v>0.30299999999999999</v>
      </c>
      <c r="H404" s="41" t="s">
        <v>137</v>
      </c>
    </row>
    <row r="405" spans="2:8">
      <c r="B405" s="46" t="s">
        <v>601</v>
      </c>
      <c r="C405" s="47">
        <v>0.26300000000000001</v>
      </c>
      <c r="D405" s="47">
        <v>0.24299999999999999</v>
      </c>
      <c r="E405" s="47">
        <v>0.218</v>
      </c>
      <c r="F405" s="47">
        <v>0.19500000000000001</v>
      </c>
      <c r="G405" s="47">
        <v>0.30299999999999999</v>
      </c>
      <c r="H405" s="41" t="s">
        <v>137</v>
      </c>
    </row>
    <row r="406" spans="2:8">
      <c r="B406" s="46" t="s">
        <v>602</v>
      </c>
      <c r="C406" s="47">
        <v>0.26300000000000001</v>
      </c>
      <c r="D406" s="47">
        <v>0.24299999999999999</v>
      </c>
      <c r="E406" s="47">
        <v>0.218</v>
      </c>
      <c r="F406" s="47">
        <v>0.19500000000000001</v>
      </c>
      <c r="G406" s="47">
        <v>0.30299999999999999</v>
      </c>
      <c r="H406" s="41" t="s">
        <v>137</v>
      </c>
    </row>
    <row r="407" spans="2:8">
      <c r="B407" s="39" t="s">
        <v>603</v>
      </c>
      <c r="C407" s="40">
        <v>0.36799999999999999</v>
      </c>
      <c r="D407" s="40">
        <v>0.34799999999999998</v>
      </c>
      <c r="E407" s="40">
        <v>0.32300000000000001</v>
      </c>
      <c r="F407" s="40">
        <v>0.3</v>
      </c>
      <c r="G407" s="40">
        <v>0.40799999999999997</v>
      </c>
      <c r="H407" s="41" t="s">
        <v>137</v>
      </c>
    </row>
    <row r="408" spans="2:8">
      <c r="B408" s="39" t="s">
        <v>604</v>
      </c>
      <c r="C408" s="40">
        <v>0.36799999999999999</v>
      </c>
      <c r="D408" s="40">
        <v>0.34799999999999998</v>
      </c>
      <c r="E408" s="40">
        <v>0.32300000000000001</v>
      </c>
      <c r="F408" s="40">
        <v>0.3</v>
      </c>
      <c r="G408" s="40">
        <v>0.40799999999999997</v>
      </c>
      <c r="H408" s="41" t="s">
        <v>137</v>
      </c>
    </row>
    <row r="409" spans="2:8">
      <c r="B409" s="39" t="s">
        <v>603</v>
      </c>
      <c r="C409" s="40">
        <v>0.313</v>
      </c>
      <c r="D409" s="40">
        <v>0.29299999999999998</v>
      </c>
      <c r="E409" s="40">
        <v>0.26800000000000002</v>
      </c>
      <c r="F409" s="40">
        <v>0.245</v>
      </c>
      <c r="G409" s="40">
        <v>0.35299999999999998</v>
      </c>
      <c r="H409" s="41" t="s">
        <v>84</v>
      </c>
    </row>
    <row r="410" spans="2:8">
      <c r="B410" s="39" t="s">
        <v>836</v>
      </c>
      <c r="C410" s="40">
        <v>0.24399999999999999</v>
      </c>
      <c r="D410" s="40">
        <v>0.24399999999999999</v>
      </c>
      <c r="E410" s="40">
        <v>0.19900000000000001</v>
      </c>
      <c r="F410" s="40">
        <v>0.17599999999999999</v>
      </c>
      <c r="G410" s="40">
        <v>0.34300000000000003</v>
      </c>
      <c r="H410" s="41" t="s">
        <v>137</v>
      </c>
    </row>
    <row r="411" spans="2:8">
      <c r="B411" s="39" t="s">
        <v>836</v>
      </c>
      <c r="C411" s="40">
        <v>0.23799999999999999</v>
      </c>
      <c r="D411" s="40">
        <v>0.218</v>
      </c>
      <c r="E411" s="40">
        <v>0.193</v>
      </c>
      <c r="F411" s="40">
        <v>0.17</v>
      </c>
      <c r="G411" s="40">
        <v>0.27800000000000002</v>
      </c>
      <c r="H411" s="42" t="s">
        <v>84</v>
      </c>
    </row>
    <row r="412" spans="2:8">
      <c r="B412" s="39" t="s">
        <v>837</v>
      </c>
      <c r="C412" s="40">
        <v>0.48</v>
      </c>
      <c r="D412" s="40">
        <v>0.46</v>
      </c>
      <c r="E412" s="40">
        <v>0.435</v>
      </c>
      <c r="F412" s="40">
        <v>0.41199999999999998</v>
      </c>
      <c r="G412" s="40">
        <v>0.52</v>
      </c>
      <c r="H412" s="41" t="s">
        <v>137</v>
      </c>
    </row>
    <row r="413" spans="2:8">
      <c r="B413" s="39" t="s">
        <v>837</v>
      </c>
      <c r="C413" s="40">
        <v>0.41899999999999998</v>
      </c>
      <c r="D413" s="40">
        <v>0.39900000000000002</v>
      </c>
      <c r="E413" s="40">
        <v>0.374</v>
      </c>
      <c r="F413" s="40">
        <v>0.35099999999999998</v>
      </c>
      <c r="G413" s="40">
        <v>0.45900000000000002</v>
      </c>
      <c r="H413" s="41" t="s">
        <v>84</v>
      </c>
    </row>
    <row r="414" spans="2:8">
      <c r="B414" s="39" t="s">
        <v>838</v>
      </c>
      <c r="C414" s="40">
        <v>0.58599999999999997</v>
      </c>
      <c r="D414" s="40">
        <v>0.56599999999999995</v>
      </c>
      <c r="E414" s="40">
        <v>0.54100000000000004</v>
      </c>
      <c r="F414" s="40">
        <v>0.51800000000000002</v>
      </c>
      <c r="G414" s="40">
        <v>0.626</v>
      </c>
      <c r="H414" s="41" t="s">
        <v>137</v>
      </c>
    </row>
    <row r="415" spans="2:8">
      <c r="B415" s="39" t="s">
        <v>839</v>
      </c>
      <c r="C415" s="40">
        <v>0.157</v>
      </c>
      <c r="D415" s="40">
        <v>0.13700000000000001</v>
      </c>
      <c r="E415" s="40">
        <v>0.112</v>
      </c>
      <c r="F415" s="40">
        <v>8.8999999999999996E-2</v>
      </c>
      <c r="G415" s="40">
        <v>0.36399999999999999</v>
      </c>
      <c r="H415" s="41" t="s">
        <v>137</v>
      </c>
    </row>
    <row r="416" spans="2:8">
      <c r="B416" s="39" t="s">
        <v>839</v>
      </c>
      <c r="C416" s="40">
        <v>0.4</v>
      </c>
      <c r="D416" s="40">
        <v>0.38</v>
      </c>
      <c r="E416" s="40">
        <v>0.35499999999999998</v>
      </c>
      <c r="F416" s="40">
        <v>0.33200000000000002</v>
      </c>
      <c r="G416" s="40">
        <v>0.44</v>
      </c>
      <c r="H416" s="41" t="s">
        <v>84</v>
      </c>
    </row>
    <row r="417" spans="2:8">
      <c r="B417" s="39" t="s">
        <v>840</v>
      </c>
      <c r="C417" s="40">
        <v>0.59499999999999997</v>
      </c>
      <c r="D417" s="40">
        <v>0.57499999999999996</v>
      </c>
      <c r="E417" s="40">
        <v>0.55000000000000004</v>
      </c>
      <c r="F417" s="40">
        <v>0.52700000000000002</v>
      </c>
      <c r="G417" s="40">
        <v>0.63500000000000001</v>
      </c>
      <c r="H417" s="41" t="s">
        <v>137</v>
      </c>
    </row>
    <row r="418" spans="2:8">
      <c r="B418" s="39" t="s">
        <v>840</v>
      </c>
      <c r="C418" s="40">
        <v>0.502</v>
      </c>
      <c r="D418" s="40">
        <v>0.48199999999999998</v>
      </c>
      <c r="E418" s="40">
        <v>0.45700000000000002</v>
      </c>
      <c r="F418" s="40">
        <v>0.434</v>
      </c>
      <c r="G418" s="40">
        <v>0.54200000000000004</v>
      </c>
      <c r="H418" s="41" t="s">
        <v>84</v>
      </c>
    </row>
    <row r="419" spans="2:8">
      <c r="B419" s="46" t="s">
        <v>841</v>
      </c>
      <c r="C419" s="47">
        <v>0.39200000000000002</v>
      </c>
      <c r="D419" s="47">
        <v>0.372</v>
      </c>
      <c r="E419" s="47">
        <v>0.34699999999999998</v>
      </c>
      <c r="F419" s="47">
        <v>0.32400000000000001</v>
      </c>
      <c r="G419" s="47">
        <v>0.432</v>
      </c>
      <c r="H419" s="41" t="s">
        <v>137</v>
      </c>
    </row>
    <row r="420" spans="2:8">
      <c r="B420" s="39" t="s">
        <v>842</v>
      </c>
      <c r="C420" s="40">
        <v>1.05</v>
      </c>
      <c r="D420" s="40">
        <v>1.03</v>
      </c>
      <c r="E420" s="40">
        <v>1.0049999999999999</v>
      </c>
      <c r="F420" s="40">
        <v>0.98199999999999998</v>
      </c>
      <c r="G420" s="40">
        <v>1.0900000000000001</v>
      </c>
      <c r="H420" s="41" t="s">
        <v>137</v>
      </c>
    </row>
    <row r="421" spans="2:8">
      <c r="B421" s="39" t="s">
        <v>843</v>
      </c>
      <c r="C421" s="40">
        <v>0.52800000000000002</v>
      </c>
      <c r="D421" s="40">
        <v>0.50800000000000001</v>
      </c>
      <c r="E421" s="40">
        <v>0.48299999999999998</v>
      </c>
      <c r="F421" s="40">
        <v>0.46</v>
      </c>
      <c r="G421" s="40">
        <v>0.56799999999999995</v>
      </c>
      <c r="H421" s="41" t="s">
        <v>137</v>
      </c>
    </row>
    <row r="422" spans="2:8">
      <c r="B422" s="39" t="s">
        <v>844</v>
      </c>
      <c r="C422" s="40">
        <v>0.17699999999999999</v>
      </c>
      <c r="D422" s="40">
        <v>0.157</v>
      </c>
      <c r="E422" s="40">
        <v>0.13200000000000001</v>
      </c>
      <c r="F422" s="40">
        <v>0.109</v>
      </c>
      <c r="G422" s="40">
        <v>0.36399999999999999</v>
      </c>
      <c r="H422" s="41" t="s">
        <v>137</v>
      </c>
    </row>
    <row r="423" spans="2:8">
      <c r="B423" s="39" t="s">
        <v>844</v>
      </c>
      <c r="C423" s="40">
        <v>0.27300000000000002</v>
      </c>
      <c r="D423" s="40">
        <v>0.253</v>
      </c>
      <c r="E423" s="40">
        <v>0.22800000000000001</v>
      </c>
      <c r="F423" s="40">
        <v>0.20499999999999999</v>
      </c>
      <c r="G423" s="40">
        <v>0.313</v>
      </c>
      <c r="H423" s="41" t="s">
        <v>84</v>
      </c>
    </row>
    <row r="424" spans="2:8">
      <c r="B424" s="39" t="s">
        <v>845</v>
      </c>
      <c r="C424" s="40">
        <v>0.127</v>
      </c>
      <c r="D424" s="40">
        <v>0.107</v>
      </c>
      <c r="E424" s="40">
        <v>8.2000000000000003E-2</v>
      </c>
      <c r="F424" s="40">
        <v>5.8999999999999997E-2</v>
      </c>
      <c r="G424" s="40">
        <v>0.36399999999999999</v>
      </c>
      <c r="H424" s="41" t="s">
        <v>137</v>
      </c>
    </row>
    <row r="425" spans="2:8">
      <c r="B425" s="39" t="s">
        <v>845</v>
      </c>
      <c r="C425" s="40">
        <v>0.30099999999999999</v>
      </c>
      <c r="D425" s="40">
        <v>0.28100000000000003</v>
      </c>
      <c r="E425" s="40">
        <v>0.25600000000000001</v>
      </c>
      <c r="F425" s="40">
        <v>0.23300000000000001</v>
      </c>
      <c r="G425" s="40">
        <v>0.36399999999999999</v>
      </c>
      <c r="H425" s="41" t="s">
        <v>84</v>
      </c>
    </row>
    <row r="426" spans="2:8">
      <c r="B426" s="39" t="s">
        <v>846</v>
      </c>
      <c r="C426" s="40">
        <v>0.127</v>
      </c>
      <c r="D426" s="40">
        <v>0.107</v>
      </c>
      <c r="E426" s="40">
        <v>8.2000000000000003E-2</v>
      </c>
      <c r="F426" s="40">
        <v>5.8999999999999997E-2</v>
      </c>
      <c r="G426" s="40">
        <v>0.36399999999999999</v>
      </c>
      <c r="H426" s="41" t="s">
        <v>137</v>
      </c>
    </row>
    <row r="427" spans="2:8">
      <c r="B427" s="39" t="s">
        <v>847</v>
      </c>
      <c r="C427" s="40">
        <v>0.127</v>
      </c>
      <c r="D427" s="40">
        <v>0.107</v>
      </c>
      <c r="E427" s="40">
        <v>8.2000000000000003E-2</v>
      </c>
      <c r="F427" s="40">
        <v>5.8999999999999997E-2</v>
      </c>
      <c r="G427" s="40">
        <v>0.36399999999999999</v>
      </c>
      <c r="H427" s="41" t="s">
        <v>137</v>
      </c>
    </row>
    <row r="428" spans="2:8">
      <c r="B428" s="39" t="s">
        <v>848</v>
      </c>
      <c r="C428" s="40">
        <v>0.222</v>
      </c>
      <c r="D428" s="40">
        <v>0.20200000000000001</v>
      </c>
      <c r="E428" s="40">
        <v>0.17699999999999999</v>
      </c>
      <c r="F428" s="40">
        <v>0.154</v>
      </c>
      <c r="G428" s="40">
        <v>0.36399999999999999</v>
      </c>
      <c r="H428" s="41" t="s">
        <v>137</v>
      </c>
    </row>
    <row r="429" spans="2:8">
      <c r="B429" s="39" t="s">
        <v>848</v>
      </c>
      <c r="C429" s="40">
        <v>0.47899999999999998</v>
      </c>
      <c r="D429" s="40">
        <v>0.45900000000000002</v>
      </c>
      <c r="E429" s="40">
        <v>0.434</v>
      </c>
      <c r="F429" s="40">
        <v>0.41099999999999998</v>
      </c>
      <c r="G429" s="40">
        <v>0.51900000000000002</v>
      </c>
      <c r="H429" s="42" t="s">
        <v>84</v>
      </c>
    </row>
    <row r="430" spans="2:8">
      <c r="B430" s="39" t="s">
        <v>849</v>
      </c>
      <c r="C430" s="40">
        <v>0.27500000000000002</v>
      </c>
      <c r="D430" s="40">
        <v>0.255</v>
      </c>
      <c r="E430" s="40">
        <v>0.23</v>
      </c>
      <c r="F430" s="40">
        <v>0.20699999999999999</v>
      </c>
      <c r="G430" s="40">
        <v>0.315</v>
      </c>
      <c r="H430" s="41" t="s">
        <v>137</v>
      </c>
    </row>
    <row r="431" spans="2:8">
      <c r="B431" s="39" t="s">
        <v>849</v>
      </c>
      <c r="C431" s="40">
        <v>0.36199999999999999</v>
      </c>
      <c r="D431" s="40">
        <v>0.34200000000000003</v>
      </c>
      <c r="E431" s="40">
        <v>0.317</v>
      </c>
      <c r="F431" s="40">
        <v>0.29399999999999998</v>
      </c>
      <c r="G431" s="40">
        <v>0.40200000000000002</v>
      </c>
      <c r="H431" s="42" t="s">
        <v>84</v>
      </c>
    </row>
    <row r="432" spans="2:8">
      <c r="B432" s="39" t="s">
        <v>850</v>
      </c>
      <c r="C432" s="40">
        <v>0.442</v>
      </c>
      <c r="D432" s="40">
        <v>0.42199999999999999</v>
      </c>
      <c r="E432" s="40">
        <v>0.39700000000000002</v>
      </c>
      <c r="F432" s="40">
        <v>0.374</v>
      </c>
      <c r="G432" s="40">
        <v>0.48199999999999998</v>
      </c>
      <c r="H432" s="41" t="s">
        <v>137</v>
      </c>
    </row>
    <row r="433" spans="2:8">
      <c r="B433" s="39" t="s">
        <v>850</v>
      </c>
      <c r="C433" s="40">
        <v>0.442</v>
      </c>
      <c r="D433" s="40">
        <v>0.42199999999999999</v>
      </c>
      <c r="E433" s="40">
        <v>0.39700000000000002</v>
      </c>
      <c r="F433" s="40">
        <v>0.374</v>
      </c>
      <c r="G433" s="40">
        <v>0.48199999999999998</v>
      </c>
      <c r="H433" s="41" t="s">
        <v>84</v>
      </c>
    </row>
    <row r="434" spans="2:8">
      <c r="B434" s="39" t="s">
        <v>851</v>
      </c>
      <c r="C434" s="40">
        <v>0.28399999999999997</v>
      </c>
      <c r="D434" s="40">
        <v>0.26400000000000001</v>
      </c>
      <c r="E434" s="40">
        <v>0.23899999999999999</v>
      </c>
      <c r="F434" s="40">
        <v>0.216</v>
      </c>
      <c r="G434" s="40">
        <v>0.45500000000000002</v>
      </c>
      <c r="H434" s="41" t="s">
        <v>137</v>
      </c>
    </row>
    <row r="435" spans="2:8">
      <c r="B435" s="39" t="s">
        <v>851</v>
      </c>
      <c r="C435" s="40">
        <v>0.26200000000000001</v>
      </c>
      <c r="D435" s="40">
        <v>0.24199999999999999</v>
      </c>
      <c r="E435" s="40">
        <v>0.217</v>
      </c>
      <c r="F435" s="40">
        <v>0.19400000000000001</v>
      </c>
      <c r="G435" s="40">
        <v>0.45500000000000002</v>
      </c>
      <c r="H435" s="41" t="s">
        <v>84</v>
      </c>
    </row>
    <row r="436" spans="2:8">
      <c r="B436" s="39" t="s">
        <v>852</v>
      </c>
      <c r="C436" s="40">
        <v>0.38</v>
      </c>
      <c r="D436" s="40">
        <v>0.36</v>
      </c>
      <c r="E436" s="40">
        <v>0.33500000000000002</v>
      </c>
      <c r="F436" s="40">
        <v>0.312</v>
      </c>
      <c r="G436" s="40">
        <v>0.42</v>
      </c>
      <c r="H436" s="41" t="s">
        <v>137</v>
      </c>
    </row>
    <row r="437" spans="2:8">
      <c r="B437" s="39" t="s">
        <v>852</v>
      </c>
      <c r="C437" s="40">
        <v>0.34499999999999997</v>
      </c>
      <c r="D437" s="40">
        <v>0.32500000000000001</v>
      </c>
      <c r="E437" s="40">
        <v>0.3</v>
      </c>
      <c r="F437" s="40">
        <v>0.27700000000000002</v>
      </c>
      <c r="G437" s="40">
        <v>0.45500000000000002</v>
      </c>
      <c r="H437" s="41" t="s">
        <v>84</v>
      </c>
    </row>
    <row r="438" spans="2:8">
      <c r="B438" s="39" t="s">
        <v>853</v>
      </c>
      <c r="C438" s="40">
        <v>0.26200000000000001</v>
      </c>
      <c r="D438" s="40">
        <v>0.24199999999999999</v>
      </c>
      <c r="E438" s="40">
        <v>0.217</v>
      </c>
      <c r="F438" s="40">
        <v>0.19400000000000001</v>
      </c>
      <c r="G438" s="40">
        <v>0.45500000000000002</v>
      </c>
      <c r="H438" s="41" t="s">
        <v>137</v>
      </c>
    </row>
    <row r="439" spans="2:8">
      <c r="B439" s="39" t="s">
        <v>853</v>
      </c>
      <c r="C439" s="40">
        <v>0.38700000000000001</v>
      </c>
      <c r="D439" s="40">
        <v>0.36699999999999999</v>
      </c>
      <c r="E439" s="40">
        <v>0.34200000000000003</v>
      </c>
      <c r="F439" s="40">
        <v>0.31900000000000001</v>
      </c>
      <c r="G439" s="40">
        <v>0.45500000000000002</v>
      </c>
      <c r="H439" s="41" t="s">
        <v>84</v>
      </c>
    </row>
    <row r="440" spans="2:8">
      <c r="B440" s="39" t="s">
        <v>854</v>
      </c>
      <c r="C440" s="40">
        <v>0.13300000000000001</v>
      </c>
      <c r="D440" s="40">
        <v>0.113</v>
      </c>
      <c r="E440" s="40">
        <v>8.7999999999999995E-2</v>
      </c>
      <c r="F440" s="40">
        <v>6.5000000000000002E-2</v>
      </c>
      <c r="G440" s="40">
        <v>0.36399999999999999</v>
      </c>
      <c r="H440" s="41" t="s">
        <v>137</v>
      </c>
    </row>
    <row r="441" spans="2:8">
      <c r="B441" s="39" t="s">
        <v>855</v>
      </c>
      <c r="C441" s="40">
        <v>0.13300000000000001</v>
      </c>
      <c r="D441" s="40">
        <v>0.113</v>
      </c>
      <c r="E441" s="40">
        <v>8.7999999999999995E-2</v>
      </c>
      <c r="F441" s="40">
        <v>6.5000000000000002E-2</v>
      </c>
      <c r="G441" s="40">
        <v>0.36399999999999999</v>
      </c>
      <c r="H441" s="41" t="s">
        <v>137</v>
      </c>
    </row>
    <row r="442" spans="2:8">
      <c r="B442" s="39" t="s">
        <v>854</v>
      </c>
      <c r="C442" s="40">
        <v>0.375</v>
      </c>
      <c r="D442" s="40">
        <v>0.375</v>
      </c>
      <c r="E442" s="40">
        <v>0.35</v>
      </c>
      <c r="F442" s="40">
        <v>0.32700000000000001</v>
      </c>
      <c r="G442" s="40">
        <v>0.435</v>
      </c>
      <c r="H442" s="41" t="s">
        <v>84</v>
      </c>
    </row>
    <row r="443" spans="2:8">
      <c r="B443" s="39" t="s">
        <v>856</v>
      </c>
      <c r="C443" s="40">
        <v>0.13300000000000001</v>
      </c>
      <c r="D443" s="40">
        <v>0.113</v>
      </c>
      <c r="E443" s="40">
        <v>8.7999999999999995E-2</v>
      </c>
      <c r="F443" s="40">
        <v>6.5000000000000002E-2</v>
      </c>
      <c r="G443" s="40">
        <v>0.36399999999999999</v>
      </c>
      <c r="H443" s="41" t="s">
        <v>137</v>
      </c>
    </row>
    <row r="444" spans="2:8">
      <c r="B444" s="39" t="s">
        <v>857</v>
      </c>
      <c r="C444" s="40">
        <v>0.13300000000000001</v>
      </c>
      <c r="D444" s="40">
        <v>0.113</v>
      </c>
      <c r="E444" s="40">
        <v>8.7999999999999995E-2</v>
      </c>
      <c r="F444" s="40">
        <v>6.5000000000000002E-2</v>
      </c>
      <c r="G444" s="40">
        <v>0.36399999999999999</v>
      </c>
      <c r="H444" s="41" t="s">
        <v>137</v>
      </c>
    </row>
    <row r="445" spans="2:8">
      <c r="B445" s="39" t="s">
        <v>858</v>
      </c>
      <c r="C445" s="40">
        <v>0.13300000000000001</v>
      </c>
      <c r="D445" s="40">
        <v>0.113</v>
      </c>
      <c r="E445" s="40">
        <v>8.7999999999999995E-2</v>
      </c>
      <c r="F445" s="40">
        <v>6.5000000000000002E-2</v>
      </c>
      <c r="G445" s="40">
        <v>0.36399999999999999</v>
      </c>
      <c r="H445" s="41" t="s">
        <v>137</v>
      </c>
    </row>
    <row r="446" spans="2:8">
      <c r="B446" s="39" t="s">
        <v>859</v>
      </c>
      <c r="C446" s="40">
        <v>0.23499999999999999</v>
      </c>
      <c r="D446" s="40">
        <v>0.215</v>
      </c>
      <c r="E446" s="40">
        <v>0.19</v>
      </c>
      <c r="F446" s="40">
        <v>0.16700000000000001</v>
      </c>
      <c r="G446" s="40">
        <v>0.45500000000000002</v>
      </c>
      <c r="H446" s="41" t="s">
        <v>137</v>
      </c>
    </row>
    <row r="447" spans="2:8">
      <c r="B447" s="39" t="s">
        <v>860</v>
      </c>
      <c r="C447" s="40">
        <v>0.23499999999999999</v>
      </c>
      <c r="D447" s="40">
        <v>0.215</v>
      </c>
      <c r="E447" s="40">
        <v>0.19</v>
      </c>
      <c r="F447" s="40">
        <v>0.16700000000000001</v>
      </c>
      <c r="G447" s="40">
        <v>0.45500000000000002</v>
      </c>
      <c r="H447" s="41" t="s">
        <v>137</v>
      </c>
    </row>
    <row r="448" spans="2:8">
      <c r="B448" s="39" t="s">
        <v>859</v>
      </c>
      <c r="C448" s="40">
        <v>0.26</v>
      </c>
      <c r="D448" s="40">
        <v>0.24</v>
      </c>
      <c r="E448" s="40">
        <v>0.215</v>
      </c>
      <c r="F448" s="40">
        <v>0.192</v>
      </c>
      <c r="G448" s="40">
        <v>0.45500000000000002</v>
      </c>
      <c r="H448" s="41" t="s">
        <v>84</v>
      </c>
    </row>
    <row r="449" spans="2:8">
      <c r="B449" s="39" t="s">
        <v>720</v>
      </c>
      <c r="C449" s="40">
        <v>0.218</v>
      </c>
      <c r="D449" s="40">
        <v>0.19800000000000001</v>
      </c>
      <c r="E449" s="40">
        <v>0.17299999999999999</v>
      </c>
      <c r="F449" s="40">
        <v>0.15</v>
      </c>
      <c r="G449" s="40">
        <v>0.36399999999999999</v>
      </c>
      <c r="H449" s="41" t="s">
        <v>137</v>
      </c>
    </row>
    <row r="450" spans="2:8">
      <c r="B450" s="39" t="s">
        <v>720</v>
      </c>
      <c r="C450" s="40">
        <v>0.57899999999999996</v>
      </c>
      <c r="D450" s="40">
        <v>0.55900000000000005</v>
      </c>
      <c r="E450" s="40">
        <v>0.53400000000000003</v>
      </c>
      <c r="F450" s="40">
        <v>0.51100000000000001</v>
      </c>
      <c r="G450" s="40">
        <v>0.61899999999999999</v>
      </c>
      <c r="H450" s="41" t="s">
        <v>84</v>
      </c>
    </row>
    <row r="451" spans="2:8">
      <c r="B451" s="39" t="s">
        <v>721</v>
      </c>
      <c r="C451" s="40">
        <v>0.16900000000000001</v>
      </c>
      <c r="D451" s="40">
        <v>0.14899999999999999</v>
      </c>
      <c r="E451" s="40">
        <v>0.124</v>
      </c>
      <c r="F451" s="40">
        <v>0.10100000000000001</v>
      </c>
      <c r="G451" s="40">
        <v>0.36399999999999999</v>
      </c>
      <c r="H451" s="41" t="s">
        <v>137</v>
      </c>
    </row>
    <row r="452" spans="2:8">
      <c r="B452" s="39" t="s">
        <v>722</v>
      </c>
      <c r="C452" s="40">
        <v>0.16900000000000001</v>
      </c>
      <c r="D452" s="40">
        <v>0.14899999999999999</v>
      </c>
      <c r="E452" s="40">
        <v>0.124</v>
      </c>
      <c r="F452" s="40">
        <v>0.10100000000000001</v>
      </c>
      <c r="G452" s="40">
        <v>0.36399999999999999</v>
      </c>
      <c r="H452" s="41" t="s">
        <v>137</v>
      </c>
    </row>
    <row r="453" spans="2:8">
      <c r="B453" s="39" t="s">
        <v>721</v>
      </c>
      <c r="C453" s="40">
        <v>0.32100000000000001</v>
      </c>
      <c r="D453" s="40">
        <v>0.30099999999999999</v>
      </c>
      <c r="E453" s="40">
        <v>0.27600000000000002</v>
      </c>
      <c r="F453" s="40">
        <v>0.253</v>
      </c>
      <c r="G453" s="40">
        <v>0.36099999999999999</v>
      </c>
      <c r="H453" s="41" t="s">
        <v>84</v>
      </c>
    </row>
    <row r="454" spans="2:8">
      <c r="B454" s="39" t="s">
        <v>723</v>
      </c>
      <c r="C454" s="40">
        <v>0.83899999999999997</v>
      </c>
      <c r="D454" s="40">
        <v>0.81899999999999995</v>
      </c>
      <c r="E454" s="40">
        <v>0.79400000000000004</v>
      </c>
      <c r="F454" s="40">
        <v>0.77100000000000002</v>
      </c>
      <c r="G454" s="40">
        <v>0.879</v>
      </c>
      <c r="H454" s="41" t="s">
        <v>137</v>
      </c>
    </row>
    <row r="455" spans="2:8">
      <c r="B455" s="39" t="s">
        <v>723</v>
      </c>
      <c r="C455" s="40">
        <v>1.1479999999999999</v>
      </c>
      <c r="D455" s="40">
        <v>1.1279999999999999</v>
      </c>
      <c r="E455" s="40">
        <v>1.103</v>
      </c>
      <c r="F455" s="40">
        <v>1.08</v>
      </c>
      <c r="G455" s="40">
        <v>1.1879999999999999</v>
      </c>
      <c r="H455" s="41" t="s">
        <v>84</v>
      </c>
    </row>
    <row r="456" spans="2:8">
      <c r="B456" s="39" t="s">
        <v>724</v>
      </c>
      <c r="C456" s="40">
        <v>0.44</v>
      </c>
      <c r="D456" s="40">
        <v>0.42</v>
      </c>
      <c r="E456" s="40">
        <v>0.39500000000000002</v>
      </c>
      <c r="F456" s="40">
        <v>0.372</v>
      </c>
      <c r="G456" s="40">
        <v>0.48</v>
      </c>
      <c r="H456" s="41" t="s">
        <v>137</v>
      </c>
    </row>
    <row r="457" spans="2:8">
      <c r="B457" s="39" t="s">
        <v>725</v>
      </c>
      <c r="C457" s="40">
        <v>0.44</v>
      </c>
      <c r="D457" s="40">
        <v>0.42</v>
      </c>
      <c r="E457" s="40">
        <v>0.39500000000000002</v>
      </c>
      <c r="F457" s="40">
        <v>0.372</v>
      </c>
      <c r="G457" s="40">
        <v>0.48</v>
      </c>
      <c r="H457" s="41"/>
    </row>
    <row r="458" spans="2:8">
      <c r="B458" s="39" t="s">
        <v>724</v>
      </c>
      <c r="C458" s="40">
        <v>0.373</v>
      </c>
      <c r="D458" s="40">
        <v>0.35299999999999998</v>
      </c>
      <c r="E458" s="40">
        <v>0.32800000000000001</v>
      </c>
      <c r="F458" s="40">
        <v>0.30499999999999999</v>
      </c>
      <c r="G458" s="40">
        <v>0.41299999999999998</v>
      </c>
      <c r="H458" s="42" t="s">
        <v>84</v>
      </c>
    </row>
    <row r="459" spans="2:8">
      <c r="B459" s="39" t="s">
        <v>726</v>
      </c>
      <c r="C459" s="40">
        <v>0.26300000000000001</v>
      </c>
      <c r="D459" s="40">
        <v>0.24299999999999999</v>
      </c>
      <c r="E459" s="40">
        <v>0.218</v>
      </c>
      <c r="F459" s="40">
        <v>0.19500000000000001</v>
      </c>
      <c r="G459" s="40">
        <v>0.30299999999999999</v>
      </c>
      <c r="H459" s="41" t="s">
        <v>137</v>
      </c>
    </row>
    <row r="460" spans="2:8">
      <c r="B460" s="39" t="s">
        <v>726</v>
      </c>
      <c r="C460" s="40">
        <v>0.55200000000000005</v>
      </c>
      <c r="D460" s="40">
        <v>0.53200000000000003</v>
      </c>
      <c r="E460" s="40">
        <v>0.50700000000000001</v>
      </c>
      <c r="F460" s="40">
        <v>0.48399999999999999</v>
      </c>
      <c r="G460" s="40">
        <v>0.59199999999999997</v>
      </c>
      <c r="H460" s="42" t="s">
        <v>84</v>
      </c>
    </row>
    <row r="461" spans="2:8">
      <c r="B461" s="39" t="s">
        <v>727</v>
      </c>
      <c r="C461" s="40">
        <v>1.5960000000000001</v>
      </c>
      <c r="D461" s="40">
        <v>1.5760000000000001</v>
      </c>
      <c r="E461" s="40">
        <v>1.5509999999999999</v>
      </c>
      <c r="F461" s="40">
        <v>1.528</v>
      </c>
      <c r="G461" s="40">
        <v>1.6359999999999999</v>
      </c>
      <c r="H461" s="42" t="s">
        <v>137</v>
      </c>
    </row>
    <row r="462" spans="2:8">
      <c r="B462" s="39" t="s">
        <v>728</v>
      </c>
      <c r="C462" s="40">
        <v>0.27400000000000002</v>
      </c>
      <c r="D462" s="40">
        <v>0.254</v>
      </c>
      <c r="E462" s="40">
        <v>0.22900000000000001</v>
      </c>
      <c r="F462" s="40">
        <v>0.20599999999999999</v>
      </c>
      <c r="G462" s="40">
        <v>0.314</v>
      </c>
      <c r="H462" s="41" t="s">
        <v>137</v>
      </c>
    </row>
    <row r="463" spans="2:8">
      <c r="B463" s="39" t="s">
        <v>728</v>
      </c>
      <c r="C463" s="40">
        <v>0.25900000000000001</v>
      </c>
      <c r="D463" s="40">
        <v>0.23899999999999999</v>
      </c>
      <c r="E463" s="40">
        <v>0.214</v>
      </c>
      <c r="F463" s="40">
        <v>0.191</v>
      </c>
      <c r="G463" s="40">
        <v>0.29899999999999999</v>
      </c>
      <c r="H463" s="41" t="s">
        <v>137</v>
      </c>
    </row>
    <row r="464" spans="2:8">
      <c r="B464" s="39" t="s">
        <v>729</v>
      </c>
      <c r="C464" s="40">
        <v>0.63600000000000001</v>
      </c>
      <c r="D464" s="40">
        <v>0.61599999999999999</v>
      </c>
      <c r="E464" s="40">
        <v>0.59099999999999997</v>
      </c>
      <c r="F464" s="40">
        <v>0.56799999999999995</v>
      </c>
      <c r="G464" s="40">
        <v>0.67600000000000005</v>
      </c>
      <c r="H464" s="41" t="s">
        <v>137</v>
      </c>
    </row>
    <row r="465" spans="2:8">
      <c r="B465" s="39" t="s">
        <v>730</v>
      </c>
      <c r="C465" s="40">
        <v>0.63600000000000001</v>
      </c>
      <c r="D465" s="40">
        <v>0.61599999999999999</v>
      </c>
      <c r="E465" s="40">
        <v>0.59099999999999997</v>
      </c>
      <c r="F465" s="40">
        <v>0.56799999999999995</v>
      </c>
      <c r="G465" s="40">
        <v>0.67600000000000005</v>
      </c>
      <c r="H465" s="41" t="s">
        <v>137</v>
      </c>
    </row>
    <row r="466" spans="2:8">
      <c r="B466" s="39" t="s">
        <v>730</v>
      </c>
      <c r="C466" s="40">
        <v>0.26700000000000002</v>
      </c>
      <c r="D466" s="40">
        <v>0.247</v>
      </c>
      <c r="E466" s="40">
        <v>0.222</v>
      </c>
      <c r="F466" s="40">
        <v>0.19900000000000001</v>
      </c>
      <c r="G466" s="40">
        <v>0.307</v>
      </c>
      <c r="H466" s="41" t="s">
        <v>84</v>
      </c>
    </row>
    <row r="467" spans="2:8">
      <c r="B467" s="39" t="s">
        <v>731</v>
      </c>
      <c r="C467" s="40">
        <v>0.47</v>
      </c>
      <c r="D467" s="40">
        <v>0.45</v>
      </c>
      <c r="E467" s="40">
        <v>0.42499999999999999</v>
      </c>
      <c r="F467" s="40">
        <v>0.40200000000000002</v>
      </c>
      <c r="G467" s="40">
        <v>0.51</v>
      </c>
      <c r="H467" s="41" t="s">
        <v>137</v>
      </c>
    </row>
    <row r="468" spans="2:8">
      <c r="B468" s="39" t="s">
        <v>731</v>
      </c>
      <c r="C468" s="40">
        <v>0.53</v>
      </c>
      <c r="D468" s="40">
        <v>0.51</v>
      </c>
      <c r="E468" s="40">
        <v>0.48499999999999999</v>
      </c>
      <c r="F468" s="40">
        <v>0.46200000000000002</v>
      </c>
      <c r="G468" s="40">
        <v>0.56999999999999995</v>
      </c>
      <c r="H468" s="42" t="s">
        <v>84</v>
      </c>
    </row>
    <row r="469" spans="2:8">
      <c r="B469" s="39" t="s">
        <v>732</v>
      </c>
      <c r="C469" s="40">
        <v>0.436</v>
      </c>
      <c r="D469" s="40">
        <v>0.41599999999999998</v>
      </c>
      <c r="E469" s="40">
        <v>0.39100000000000001</v>
      </c>
      <c r="F469" s="40">
        <v>0.36799999999999999</v>
      </c>
      <c r="G469" s="40">
        <v>0.47599999999999998</v>
      </c>
      <c r="H469" s="41" t="s">
        <v>137</v>
      </c>
    </row>
    <row r="470" spans="2:8">
      <c r="B470" s="39" t="s">
        <v>732</v>
      </c>
      <c r="C470" s="40">
        <v>0.45800000000000002</v>
      </c>
      <c r="D470" s="40">
        <v>0.438</v>
      </c>
      <c r="E470" s="40">
        <v>0.41299999999999998</v>
      </c>
      <c r="F470" s="40">
        <v>0.39</v>
      </c>
      <c r="G470" s="40">
        <v>0.498</v>
      </c>
      <c r="H470" s="42" t="s">
        <v>733</v>
      </c>
    </row>
    <row r="471" spans="2:8">
      <c r="B471" s="39" t="s">
        <v>732</v>
      </c>
      <c r="C471" s="40">
        <v>0.442</v>
      </c>
      <c r="D471" s="40">
        <v>0.42199999999999999</v>
      </c>
      <c r="E471" s="40">
        <v>0.39700000000000002</v>
      </c>
      <c r="F471" s="40">
        <v>0.374</v>
      </c>
      <c r="G471" s="40">
        <v>0.48199999999999998</v>
      </c>
      <c r="H471" s="42" t="s">
        <v>84</v>
      </c>
    </row>
    <row r="472" spans="2:8">
      <c r="B472" s="39" t="s">
        <v>734</v>
      </c>
      <c r="C472" s="40">
        <v>0.436</v>
      </c>
      <c r="D472" s="40">
        <v>0.41599999999999998</v>
      </c>
      <c r="E472" s="40">
        <v>0.39100000000000001</v>
      </c>
      <c r="F472" s="40">
        <v>0.36799999999999999</v>
      </c>
      <c r="G472" s="40">
        <v>0.47599999999999998</v>
      </c>
      <c r="H472" s="41" t="s">
        <v>137</v>
      </c>
    </row>
    <row r="473" spans="2:8">
      <c r="B473" s="39" t="s">
        <v>735</v>
      </c>
      <c r="C473" s="40">
        <v>0.499</v>
      </c>
      <c r="D473" s="40">
        <v>0.47899999999999998</v>
      </c>
      <c r="E473" s="40">
        <v>0.45400000000000001</v>
      </c>
      <c r="F473" s="40">
        <v>0.43099999999999999</v>
      </c>
      <c r="G473" s="40">
        <v>0.53900000000000003</v>
      </c>
      <c r="H473" s="41" t="s">
        <v>137</v>
      </c>
    </row>
    <row r="474" spans="2:8">
      <c r="B474" s="39" t="s">
        <v>735</v>
      </c>
      <c r="C474" s="40">
        <v>0.52100000000000002</v>
      </c>
      <c r="D474" s="40">
        <v>0.501</v>
      </c>
      <c r="E474" s="40">
        <v>0.47599999999999998</v>
      </c>
      <c r="F474" s="40">
        <v>0.45300000000000001</v>
      </c>
      <c r="G474" s="40">
        <v>0.56100000000000005</v>
      </c>
      <c r="H474" s="42" t="s">
        <v>84</v>
      </c>
    </row>
    <row r="475" spans="2:8">
      <c r="B475" s="39" t="s">
        <v>736</v>
      </c>
      <c r="C475" s="40">
        <v>0.499</v>
      </c>
      <c r="D475" s="40">
        <v>0.47899999999999998</v>
      </c>
      <c r="E475" s="40">
        <v>0.45400000000000001</v>
      </c>
      <c r="F475" s="40">
        <v>0.43099999999999999</v>
      </c>
      <c r="G475" s="40">
        <v>0.53900000000000003</v>
      </c>
      <c r="H475" s="41" t="s">
        <v>137</v>
      </c>
    </row>
    <row r="476" spans="2:8">
      <c r="B476" s="39" t="s">
        <v>737</v>
      </c>
      <c r="C476" s="40">
        <v>0.156</v>
      </c>
      <c r="D476" s="40">
        <v>0.13600000000000001</v>
      </c>
      <c r="E476" s="40">
        <v>0.111</v>
      </c>
      <c r="F476" s="40">
        <v>8.7999999999999995E-2</v>
      </c>
      <c r="G476" s="40">
        <v>0.45500000000000002</v>
      </c>
      <c r="H476" s="41" t="s">
        <v>137</v>
      </c>
    </row>
    <row r="477" spans="2:8">
      <c r="B477" s="39" t="s">
        <v>737</v>
      </c>
      <c r="C477" s="40">
        <v>0.13600000000000001</v>
      </c>
      <c r="D477" s="40">
        <v>0.11600000000000001</v>
      </c>
      <c r="E477" s="40">
        <v>9.0999999999999998E-2</v>
      </c>
      <c r="F477" s="40">
        <v>6.8000000000000005E-2</v>
      </c>
      <c r="G477" s="40">
        <v>0.45500000000000002</v>
      </c>
      <c r="H477" s="41" t="s">
        <v>84</v>
      </c>
    </row>
    <row r="478" spans="2:8">
      <c r="B478" s="39" t="s">
        <v>738</v>
      </c>
      <c r="C478" s="40">
        <v>0.16600000000000001</v>
      </c>
      <c r="D478" s="40">
        <v>0.14599999999999999</v>
      </c>
      <c r="E478" s="40">
        <v>0.121</v>
      </c>
      <c r="F478" s="40">
        <v>9.8000000000000004E-2</v>
      </c>
      <c r="G478" s="40">
        <v>0.36399999999999999</v>
      </c>
      <c r="H478" s="41" t="s">
        <v>137</v>
      </c>
    </row>
    <row r="479" spans="2:8">
      <c r="B479" s="39" t="s">
        <v>738</v>
      </c>
      <c r="C479" s="40">
        <v>0.38</v>
      </c>
      <c r="D479" s="40">
        <v>0.36</v>
      </c>
      <c r="E479" s="40">
        <v>0.33500000000000002</v>
      </c>
      <c r="F479" s="40">
        <v>0.312</v>
      </c>
      <c r="G479" s="40">
        <v>0.42</v>
      </c>
      <c r="H479" s="41" t="s">
        <v>84</v>
      </c>
    </row>
    <row r="480" spans="2:8">
      <c r="B480" s="39" t="s">
        <v>739</v>
      </c>
      <c r="C480" s="40">
        <v>0.17199999999999999</v>
      </c>
      <c r="D480" s="40">
        <v>0.152</v>
      </c>
      <c r="E480" s="40">
        <v>0.127</v>
      </c>
      <c r="F480" s="40">
        <v>0.104</v>
      </c>
      <c r="G480" s="40">
        <v>0.36399999999999999</v>
      </c>
      <c r="H480" s="41" t="s">
        <v>137</v>
      </c>
    </row>
    <row r="481" spans="2:8">
      <c r="B481" s="39" t="s">
        <v>739</v>
      </c>
      <c r="C481" s="40">
        <v>0.37</v>
      </c>
      <c r="D481" s="40">
        <v>0.35</v>
      </c>
      <c r="E481" s="40">
        <v>0.32500000000000001</v>
      </c>
      <c r="F481" s="40">
        <v>0.30199999999999999</v>
      </c>
      <c r="G481" s="40">
        <v>0.41</v>
      </c>
      <c r="H481" s="41" t="s">
        <v>84</v>
      </c>
    </row>
    <row r="482" spans="2:8">
      <c r="B482" s="39" t="s">
        <v>740</v>
      </c>
      <c r="C482" s="40">
        <v>0.315</v>
      </c>
      <c r="D482" s="40">
        <v>0.29499999999999998</v>
      </c>
      <c r="E482" s="40">
        <v>0.27</v>
      </c>
      <c r="F482" s="40">
        <v>0.247</v>
      </c>
      <c r="G482" s="40">
        <v>0.35499999999999998</v>
      </c>
      <c r="H482" s="41" t="s">
        <v>137</v>
      </c>
    </row>
    <row r="483" spans="2:8">
      <c r="B483" s="39" t="s">
        <v>741</v>
      </c>
      <c r="C483" s="40">
        <v>0.315</v>
      </c>
      <c r="D483" s="40">
        <v>0.29499999999999998</v>
      </c>
      <c r="E483" s="40">
        <v>0.27</v>
      </c>
      <c r="F483" s="40">
        <v>0.247</v>
      </c>
      <c r="G483" s="40">
        <v>0.35499999999999998</v>
      </c>
      <c r="H483" s="41" t="s">
        <v>137</v>
      </c>
    </row>
    <row r="484" spans="2:8">
      <c r="B484" s="39" t="s">
        <v>742</v>
      </c>
      <c r="C484" s="40">
        <v>0.315</v>
      </c>
      <c r="D484" s="40">
        <v>0.29499999999999998</v>
      </c>
      <c r="E484" s="40">
        <v>0.27</v>
      </c>
      <c r="F484" s="40">
        <v>0.247</v>
      </c>
      <c r="G484" s="40">
        <v>0.35499999999999998</v>
      </c>
      <c r="H484" s="41" t="s">
        <v>137</v>
      </c>
    </row>
    <row r="485" spans="2:8">
      <c r="B485" s="39" t="s">
        <v>751</v>
      </c>
      <c r="C485" s="40">
        <v>0.315</v>
      </c>
      <c r="D485" s="40">
        <v>0.29499999999999998</v>
      </c>
      <c r="E485" s="40">
        <v>0.27</v>
      </c>
      <c r="F485" s="40">
        <v>0.247</v>
      </c>
      <c r="G485" s="40">
        <v>0.35499999999999998</v>
      </c>
      <c r="H485" s="41" t="s">
        <v>137</v>
      </c>
    </row>
    <row r="486" spans="2:8">
      <c r="B486" s="39" t="s">
        <v>752</v>
      </c>
      <c r="C486" s="40">
        <v>0.315</v>
      </c>
      <c r="D486" s="40">
        <v>0.29499999999999998</v>
      </c>
      <c r="E486" s="40">
        <v>0.27</v>
      </c>
      <c r="F486" s="40">
        <v>0.247</v>
      </c>
      <c r="G486" s="40">
        <v>0.35499999999999998</v>
      </c>
      <c r="H486" s="41" t="s">
        <v>137</v>
      </c>
    </row>
    <row r="487" spans="2:8">
      <c r="B487" s="39" t="s">
        <v>753</v>
      </c>
      <c r="C487" s="40">
        <v>0.315</v>
      </c>
      <c r="D487" s="40">
        <v>0.29499999999999998</v>
      </c>
      <c r="E487" s="40">
        <v>0.27</v>
      </c>
      <c r="F487" s="40">
        <v>0.247</v>
      </c>
      <c r="G487" s="40">
        <v>0.35499999999999998</v>
      </c>
      <c r="H487" s="41" t="s">
        <v>137</v>
      </c>
    </row>
    <row r="488" spans="2:8">
      <c r="B488" s="39" t="s">
        <v>754</v>
      </c>
      <c r="C488" s="40">
        <v>0.315</v>
      </c>
      <c r="D488" s="40">
        <v>0.29499999999999998</v>
      </c>
      <c r="E488" s="40">
        <v>0.27</v>
      </c>
      <c r="F488" s="40">
        <v>0.247</v>
      </c>
      <c r="G488" s="40">
        <v>0.35499999999999998</v>
      </c>
      <c r="H488" s="41" t="s">
        <v>137</v>
      </c>
    </row>
    <row r="489" spans="2:8">
      <c r="B489" s="39" t="s">
        <v>755</v>
      </c>
      <c r="C489" s="40">
        <v>0.315</v>
      </c>
      <c r="D489" s="40">
        <v>0.29499999999999998</v>
      </c>
      <c r="E489" s="40">
        <v>0.27</v>
      </c>
      <c r="F489" s="40">
        <v>0.247</v>
      </c>
      <c r="G489" s="40">
        <v>0.35499999999999998</v>
      </c>
      <c r="H489" s="41" t="s">
        <v>137</v>
      </c>
    </row>
    <row r="490" spans="2:8">
      <c r="B490" s="39" t="s">
        <v>756</v>
      </c>
      <c r="C490" s="40">
        <v>0.315</v>
      </c>
      <c r="D490" s="40">
        <v>0.29499999999999998</v>
      </c>
      <c r="E490" s="40">
        <v>0.27</v>
      </c>
      <c r="F490" s="40">
        <v>0.247</v>
      </c>
      <c r="G490" s="40">
        <v>0.35499999999999998</v>
      </c>
      <c r="H490" s="41" t="s">
        <v>137</v>
      </c>
    </row>
    <row r="491" spans="2:8">
      <c r="B491" s="39" t="s">
        <v>740</v>
      </c>
      <c r="C491" s="40">
        <v>0.315</v>
      </c>
      <c r="D491" s="40">
        <v>0.29499999999999998</v>
      </c>
      <c r="E491" s="40">
        <v>0.27</v>
      </c>
      <c r="F491" s="40">
        <v>0.247</v>
      </c>
      <c r="G491" s="40">
        <v>0.35499999999999998</v>
      </c>
      <c r="H491" s="41" t="s">
        <v>84</v>
      </c>
    </row>
    <row r="492" spans="2:8">
      <c r="B492" s="39" t="s">
        <v>757</v>
      </c>
      <c r="C492" s="40">
        <v>0.315</v>
      </c>
      <c r="D492" s="40">
        <v>0.29499999999999998</v>
      </c>
      <c r="E492" s="40">
        <v>0.27</v>
      </c>
      <c r="F492" s="40">
        <v>0.247</v>
      </c>
      <c r="G492" s="40">
        <v>0.35499999999999998</v>
      </c>
      <c r="H492" s="41" t="s">
        <v>137</v>
      </c>
    </row>
    <row r="493" spans="2:8">
      <c r="B493" s="39" t="s">
        <v>758</v>
      </c>
      <c r="C493" s="40">
        <v>0.315</v>
      </c>
      <c r="D493" s="40">
        <v>0.29499999999999998</v>
      </c>
      <c r="E493" s="40">
        <v>0.27</v>
      </c>
      <c r="F493" s="40">
        <v>0.247</v>
      </c>
      <c r="G493" s="40">
        <v>0.35499999999999998</v>
      </c>
      <c r="H493" s="41" t="s">
        <v>137</v>
      </c>
    </row>
    <row r="494" spans="2:8">
      <c r="B494" s="39" t="s">
        <v>759</v>
      </c>
      <c r="C494" s="40">
        <v>0.315</v>
      </c>
      <c r="D494" s="40">
        <v>0.29499999999999998</v>
      </c>
      <c r="E494" s="40">
        <v>0.27</v>
      </c>
      <c r="F494" s="40">
        <v>0.247</v>
      </c>
      <c r="G494" s="40">
        <v>0.35499999999999998</v>
      </c>
      <c r="H494" s="41" t="s">
        <v>137</v>
      </c>
    </row>
    <row r="495" spans="2:8">
      <c r="B495" s="39" t="s">
        <v>760</v>
      </c>
      <c r="C495" s="40">
        <v>0.315</v>
      </c>
      <c r="D495" s="40">
        <v>0.29499999999999998</v>
      </c>
      <c r="E495" s="40">
        <v>0.27</v>
      </c>
      <c r="F495" s="40">
        <v>0.247</v>
      </c>
      <c r="G495" s="40">
        <v>0.35499999999999998</v>
      </c>
      <c r="H495" s="41" t="s">
        <v>137</v>
      </c>
    </row>
    <row r="496" spans="2:8">
      <c r="B496" s="39" t="s">
        <v>761</v>
      </c>
      <c r="C496" s="40">
        <v>0.315</v>
      </c>
      <c r="D496" s="40">
        <v>0.29499999999999998</v>
      </c>
      <c r="E496" s="40">
        <v>0.27</v>
      </c>
      <c r="F496" s="40">
        <v>0.247</v>
      </c>
      <c r="G496" s="40">
        <v>0.35499999999999998</v>
      </c>
      <c r="H496" s="41" t="s">
        <v>137</v>
      </c>
    </row>
    <row r="497" spans="2:8">
      <c r="B497" s="39" t="s">
        <v>762</v>
      </c>
      <c r="C497" s="40">
        <v>0.315</v>
      </c>
      <c r="D497" s="40">
        <v>0.29499999999999998</v>
      </c>
      <c r="E497" s="40">
        <v>0.27</v>
      </c>
      <c r="F497" s="40">
        <v>0.247</v>
      </c>
      <c r="G497" s="40">
        <v>0.35499999999999998</v>
      </c>
      <c r="H497" s="41" t="s">
        <v>137</v>
      </c>
    </row>
    <row r="498" spans="2:8">
      <c r="B498" s="39" t="s">
        <v>763</v>
      </c>
      <c r="C498" s="40">
        <v>0.315</v>
      </c>
      <c r="D498" s="40">
        <v>0.29499999999999998</v>
      </c>
      <c r="E498" s="40">
        <v>0.27</v>
      </c>
      <c r="F498" s="40">
        <v>0.247</v>
      </c>
      <c r="G498" s="40">
        <v>0.35499999999999998</v>
      </c>
      <c r="H498" s="41" t="s">
        <v>137</v>
      </c>
    </row>
    <row r="499" spans="2:8">
      <c r="B499" s="39" t="s">
        <v>764</v>
      </c>
      <c r="C499" s="40">
        <v>0.315</v>
      </c>
      <c r="D499" s="40">
        <v>0.29499999999999998</v>
      </c>
      <c r="E499" s="40">
        <v>0.27</v>
      </c>
      <c r="F499" s="40">
        <v>0.247</v>
      </c>
      <c r="G499" s="40">
        <v>0.35499999999999998</v>
      </c>
      <c r="H499" s="41" t="s">
        <v>137</v>
      </c>
    </row>
    <row r="500" spans="2:8">
      <c r="B500" s="39" t="s">
        <v>765</v>
      </c>
      <c r="C500" s="40">
        <v>0.315</v>
      </c>
      <c r="D500" s="40">
        <v>0.29499999999999998</v>
      </c>
      <c r="E500" s="40">
        <v>0.27</v>
      </c>
      <c r="F500" s="40">
        <v>0.247</v>
      </c>
      <c r="G500" s="40">
        <v>0.35499999999999998</v>
      </c>
      <c r="H500" s="41" t="s">
        <v>137</v>
      </c>
    </row>
    <row r="501" spans="2:8">
      <c r="B501" s="39" t="s">
        <v>766</v>
      </c>
      <c r="C501" s="40">
        <v>0.315</v>
      </c>
      <c r="D501" s="40">
        <v>0.29499999999999998</v>
      </c>
      <c r="E501" s="40">
        <v>0.27</v>
      </c>
      <c r="F501" s="40">
        <v>0.247</v>
      </c>
      <c r="G501" s="40">
        <v>0.35499999999999998</v>
      </c>
      <c r="H501" s="41" t="s">
        <v>137</v>
      </c>
    </row>
    <row r="502" spans="2:8">
      <c r="B502" s="39" t="s">
        <v>767</v>
      </c>
      <c r="C502" s="40">
        <v>0.23599999999999999</v>
      </c>
      <c r="D502" s="40">
        <v>0.216</v>
      </c>
      <c r="E502" s="40">
        <v>0.191</v>
      </c>
      <c r="F502" s="40">
        <v>0.16800000000000001</v>
      </c>
      <c r="G502" s="40">
        <v>0.45500000000000002</v>
      </c>
      <c r="H502" s="41" t="s">
        <v>137</v>
      </c>
    </row>
    <row r="503" spans="2:8">
      <c r="B503" s="39" t="s">
        <v>767</v>
      </c>
      <c r="C503" s="40">
        <v>0.27400000000000002</v>
      </c>
      <c r="D503" s="40">
        <v>0.254</v>
      </c>
      <c r="E503" s="40">
        <v>0.22900000000000001</v>
      </c>
      <c r="F503" s="40">
        <v>0.20599999999999999</v>
      </c>
      <c r="G503" s="40">
        <v>0.314</v>
      </c>
      <c r="H503" s="41" t="s">
        <v>84</v>
      </c>
    </row>
    <row r="504" spans="2:8">
      <c r="B504" s="39" t="s">
        <v>768</v>
      </c>
      <c r="C504" s="40">
        <v>0.23599999999999999</v>
      </c>
      <c r="D504" s="40">
        <v>0.216</v>
      </c>
      <c r="E504" s="40">
        <v>0.191</v>
      </c>
      <c r="F504" s="40">
        <v>0.16800000000000001</v>
      </c>
      <c r="G504" s="40">
        <v>0.45500000000000002</v>
      </c>
      <c r="H504" s="41" t="s">
        <v>137</v>
      </c>
    </row>
    <row r="505" spans="2:8">
      <c r="B505" s="39" t="s">
        <v>769</v>
      </c>
      <c r="C505" s="40">
        <v>0.23599999999999999</v>
      </c>
      <c r="D505" s="40">
        <v>0.216</v>
      </c>
      <c r="E505" s="40">
        <v>0.191</v>
      </c>
      <c r="F505" s="40">
        <v>0.16800000000000001</v>
      </c>
      <c r="G505" s="40">
        <v>0.45500000000000002</v>
      </c>
      <c r="H505" s="41" t="s">
        <v>137</v>
      </c>
    </row>
    <row r="506" spans="2:8">
      <c r="B506" s="39" t="s">
        <v>770</v>
      </c>
      <c r="C506" s="40">
        <v>15.032</v>
      </c>
      <c r="D506" s="40">
        <v>15.012</v>
      </c>
      <c r="E506" s="40">
        <v>14.987</v>
      </c>
      <c r="F506" s="40">
        <v>14.964</v>
      </c>
      <c r="G506" s="40">
        <v>15.071999999999999</v>
      </c>
      <c r="H506" s="41"/>
    </row>
    <row r="507" spans="2:8">
      <c r="B507" s="39" t="s">
        <v>771</v>
      </c>
      <c r="C507" s="40">
        <v>5.9610000000000003</v>
      </c>
      <c r="D507" s="40">
        <v>5.9409999999999998</v>
      </c>
      <c r="E507" s="40">
        <v>5.9160000000000004</v>
      </c>
      <c r="F507" s="40">
        <v>5.8929999999999998</v>
      </c>
      <c r="G507" s="40">
        <v>6.0010000000000003</v>
      </c>
      <c r="H507" s="42"/>
    </row>
    <row r="508" spans="2:8">
      <c r="B508" s="39" t="s">
        <v>772</v>
      </c>
      <c r="C508" s="40">
        <v>6.8360000000000003</v>
      </c>
      <c r="D508" s="40">
        <v>6.8159999999999998</v>
      </c>
      <c r="E508" s="40">
        <v>6.7910000000000004</v>
      </c>
      <c r="F508" s="40">
        <v>6.7679999999999998</v>
      </c>
      <c r="G508" s="40">
        <v>6.8760000000000003</v>
      </c>
      <c r="H508" s="42"/>
    </row>
    <row r="509" spans="2:8">
      <c r="B509" s="39" t="s">
        <v>773</v>
      </c>
      <c r="C509" s="40">
        <v>6.556</v>
      </c>
      <c r="D509" s="40">
        <v>6.5359999999999996</v>
      </c>
      <c r="E509" s="40">
        <v>6.5110000000000001</v>
      </c>
      <c r="F509" s="40">
        <v>6.4880000000000004</v>
      </c>
      <c r="G509" s="40">
        <v>6.5960000000000001</v>
      </c>
      <c r="H509" s="42"/>
    </row>
    <row r="510" spans="2:8">
      <c r="B510" s="39" t="s">
        <v>774</v>
      </c>
      <c r="C510" s="40">
        <v>6.5720000000000001</v>
      </c>
      <c r="D510" s="40">
        <v>6.5519999999999996</v>
      </c>
      <c r="E510" s="40">
        <v>6.5270000000000001</v>
      </c>
      <c r="F510" s="40">
        <v>6.5039999999999996</v>
      </c>
      <c r="G510" s="40">
        <v>6.6120000000000001</v>
      </c>
      <c r="H510" s="42"/>
    </row>
    <row r="511" spans="2:8">
      <c r="B511" s="39" t="s">
        <v>775</v>
      </c>
      <c r="C511" s="40">
        <v>9.0039999999999996</v>
      </c>
      <c r="D511" s="40">
        <v>8.984</v>
      </c>
      <c r="E511" s="40">
        <v>8.9589999999999996</v>
      </c>
      <c r="F511" s="40">
        <v>8.9359999999999999</v>
      </c>
      <c r="G511" s="40">
        <v>9.0440000000000005</v>
      </c>
      <c r="H511" s="42"/>
    </row>
    <row r="512" spans="2:8">
      <c r="B512" s="39" t="s">
        <v>776</v>
      </c>
      <c r="C512" s="40">
        <v>9.8000000000000004E-2</v>
      </c>
      <c r="D512" s="40">
        <v>7.8E-2</v>
      </c>
      <c r="E512" s="40">
        <v>5.2999999999999999E-2</v>
      </c>
      <c r="F512" s="40">
        <v>0.03</v>
      </c>
      <c r="G512" s="40">
        <v>0.45500000000000002</v>
      </c>
      <c r="H512" s="42"/>
    </row>
    <row r="513" spans="2:8">
      <c r="B513" s="39" t="s">
        <v>777</v>
      </c>
      <c r="C513" s="40">
        <v>0.29599999999999999</v>
      </c>
      <c r="D513" s="40">
        <v>0.27600000000000002</v>
      </c>
      <c r="E513" s="40">
        <v>0.251</v>
      </c>
      <c r="F513" s="40">
        <v>0.22800000000000001</v>
      </c>
      <c r="G513" s="40">
        <v>0.45500000000000002</v>
      </c>
      <c r="H513" s="41" t="s">
        <v>137</v>
      </c>
    </row>
    <row r="514" spans="2:8">
      <c r="B514" s="39" t="s">
        <v>777</v>
      </c>
      <c r="C514" s="40">
        <v>0.313</v>
      </c>
      <c r="D514" s="40">
        <v>0.29299999999999998</v>
      </c>
      <c r="E514" s="40">
        <v>0.26800000000000002</v>
      </c>
      <c r="F514" s="40">
        <v>0.245</v>
      </c>
      <c r="G514" s="40">
        <v>0.45500000000000002</v>
      </c>
      <c r="H514" s="41" t="s">
        <v>84</v>
      </c>
    </row>
    <row r="515" spans="2:8">
      <c r="B515" s="39" t="s">
        <v>778</v>
      </c>
      <c r="C515" s="40">
        <v>0.29599999999999999</v>
      </c>
      <c r="D515" s="40">
        <v>0.27600000000000002</v>
      </c>
      <c r="E515" s="40">
        <v>0.251</v>
      </c>
      <c r="F515" s="40">
        <v>0.22800000000000001</v>
      </c>
      <c r="G515" s="40">
        <v>0.45500000000000002</v>
      </c>
      <c r="H515" s="41" t="s">
        <v>137</v>
      </c>
    </row>
    <row r="516" spans="2:8">
      <c r="B516" s="39" t="s">
        <v>779</v>
      </c>
      <c r="C516" s="40">
        <v>0.55400000000000005</v>
      </c>
      <c r="D516" s="40">
        <v>0.53400000000000003</v>
      </c>
      <c r="E516" s="40">
        <v>0.50900000000000001</v>
      </c>
      <c r="F516" s="40">
        <v>0.48599999999999999</v>
      </c>
      <c r="G516" s="40">
        <v>0.59399999999999997</v>
      </c>
      <c r="H516" s="41" t="s">
        <v>137</v>
      </c>
    </row>
    <row r="517" spans="2:8">
      <c r="B517" s="39" t="s">
        <v>780</v>
      </c>
      <c r="C517" s="40">
        <v>0.13800000000000001</v>
      </c>
      <c r="D517" s="40">
        <v>0.11799999999999999</v>
      </c>
      <c r="E517" s="40">
        <v>9.2999999999999999E-2</v>
      </c>
      <c r="F517" s="40">
        <v>7.0000000000000007E-2</v>
      </c>
      <c r="G517" s="40">
        <v>0.36399999999999999</v>
      </c>
      <c r="H517" s="41" t="s">
        <v>137</v>
      </c>
    </row>
    <row r="518" spans="2:8">
      <c r="B518" s="39" t="s">
        <v>780</v>
      </c>
      <c r="C518" s="40">
        <v>0.32400000000000001</v>
      </c>
      <c r="D518" s="40">
        <v>0.30399999999999999</v>
      </c>
      <c r="E518" s="40">
        <v>0.27900000000000003</v>
      </c>
      <c r="F518" s="40">
        <v>0.25600000000000001</v>
      </c>
      <c r="G518" s="40">
        <v>0.36399999999999999</v>
      </c>
      <c r="H518" s="41" t="s">
        <v>84</v>
      </c>
    </row>
    <row r="519" spans="2:8">
      <c r="B519" s="39" t="s">
        <v>781</v>
      </c>
      <c r="C519" s="40">
        <v>0.13800000000000001</v>
      </c>
      <c r="D519" s="40">
        <v>0.11799999999999999</v>
      </c>
      <c r="E519" s="40">
        <v>9.2999999999999999E-2</v>
      </c>
      <c r="F519" s="40">
        <v>7.0000000000000007E-2</v>
      </c>
      <c r="G519" s="40">
        <v>0.36399999999999999</v>
      </c>
      <c r="H519" s="41" t="s">
        <v>137</v>
      </c>
    </row>
    <row r="520" spans="2:8">
      <c r="B520" s="39" t="s">
        <v>782</v>
      </c>
      <c r="C520" s="40">
        <v>5.8520000000000003</v>
      </c>
      <c r="D520" s="40">
        <v>5.8319999999999999</v>
      </c>
      <c r="E520" s="40">
        <v>5.8070000000000004</v>
      </c>
      <c r="F520" s="40">
        <v>5.7839999999999998</v>
      </c>
      <c r="G520" s="40">
        <v>5.8920000000000003</v>
      </c>
      <c r="H520" s="42"/>
    </row>
    <row r="521" spans="2:8">
      <c r="B521" s="39" t="s">
        <v>783</v>
      </c>
      <c r="C521" s="40">
        <v>0.39600000000000002</v>
      </c>
      <c r="D521" s="40">
        <v>0.376</v>
      </c>
      <c r="E521" s="40">
        <v>0.35099999999999998</v>
      </c>
      <c r="F521" s="40">
        <v>0.32800000000000001</v>
      </c>
      <c r="G521" s="40">
        <v>0.436</v>
      </c>
      <c r="H521" s="41"/>
    </row>
    <row r="522" spans="2:8">
      <c r="B522" s="39" t="s">
        <v>784</v>
      </c>
      <c r="C522" s="40">
        <v>0.14599999999999999</v>
      </c>
      <c r="D522" s="40">
        <v>0.126</v>
      </c>
      <c r="E522" s="40">
        <v>0.10100000000000001</v>
      </c>
      <c r="F522" s="40">
        <v>7.8E-2</v>
      </c>
      <c r="G522" s="40">
        <v>0.45500000000000002</v>
      </c>
      <c r="H522" s="41" t="s">
        <v>137</v>
      </c>
    </row>
    <row r="523" spans="2:8">
      <c r="B523" s="39" t="s">
        <v>784</v>
      </c>
      <c r="C523" s="40">
        <v>0.216</v>
      </c>
      <c r="D523" s="40">
        <v>0.19600000000000001</v>
      </c>
      <c r="E523" s="40">
        <v>0.17100000000000001</v>
      </c>
      <c r="F523" s="40">
        <v>0.14799999999999999</v>
      </c>
      <c r="G523" s="40">
        <v>0.45500000000000002</v>
      </c>
      <c r="H523" s="41" t="s">
        <v>84</v>
      </c>
    </row>
    <row r="524" spans="2:8">
      <c r="B524" s="39" t="s">
        <v>696</v>
      </c>
      <c r="C524" s="40">
        <v>0.127</v>
      </c>
      <c r="D524" s="40">
        <v>0.107</v>
      </c>
      <c r="E524" s="40">
        <v>8.2000000000000003E-2</v>
      </c>
      <c r="F524" s="40">
        <v>5.8999999999999997E-2</v>
      </c>
      <c r="G524" s="40">
        <v>0.245</v>
      </c>
      <c r="H524" s="41" t="s">
        <v>137</v>
      </c>
    </row>
    <row r="525" spans="2:8">
      <c r="B525" s="39" t="s">
        <v>696</v>
      </c>
      <c r="C525" s="40">
        <v>0.372</v>
      </c>
      <c r="D525" s="40">
        <v>0.372</v>
      </c>
      <c r="E525" s="40">
        <v>0.34699999999999998</v>
      </c>
      <c r="F525" s="40">
        <v>0.32400000000000001</v>
      </c>
      <c r="G525" s="40">
        <v>0.432</v>
      </c>
      <c r="H525" s="41" t="s">
        <v>84</v>
      </c>
    </row>
    <row r="526" spans="2:8">
      <c r="B526" s="39" t="s">
        <v>785</v>
      </c>
      <c r="C526" s="40">
        <v>0.127</v>
      </c>
      <c r="D526" s="40">
        <v>0.107</v>
      </c>
      <c r="E526" s="40">
        <v>8.2000000000000003E-2</v>
      </c>
      <c r="F526" s="40">
        <v>5.8999999999999997E-2</v>
      </c>
      <c r="G526" s="40">
        <v>0.245</v>
      </c>
      <c r="H526" s="41" t="s">
        <v>137</v>
      </c>
    </row>
    <row r="527" spans="2:8">
      <c r="B527" s="39" t="s">
        <v>786</v>
      </c>
      <c r="C527" s="40">
        <v>0.42399999999999999</v>
      </c>
      <c r="D527" s="40">
        <v>0.42399999999999999</v>
      </c>
      <c r="E527" s="40">
        <v>0.39900000000000002</v>
      </c>
      <c r="F527" s="40">
        <v>0.376</v>
      </c>
      <c r="G527" s="40">
        <v>0.48399999999999999</v>
      </c>
      <c r="H527" s="41"/>
    </row>
    <row r="528" spans="2:8">
      <c r="B528" s="39" t="s">
        <v>787</v>
      </c>
      <c r="C528" s="40">
        <v>0.127</v>
      </c>
      <c r="D528" s="40">
        <v>0.107</v>
      </c>
      <c r="E528" s="40">
        <v>8.2000000000000003E-2</v>
      </c>
      <c r="F528" s="40">
        <v>5.8999999999999997E-2</v>
      </c>
      <c r="G528" s="40">
        <v>0.245</v>
      </c>
      <c r="H528" s="41" t="s">
        <v>137</v>
      </c>
    </row>
    <row r="529" spans="2:9">
      <c r="B529" s="39" t="s">
        <v>788</v>
      </c>
      <c r="C529" s="40">
        <v>0.32800000000000001</v>
      </c>
      <c r="D529" s="40">
        <v>0.308</v>
      </c>
      <c r="E529" s="40">
        <v>0.28299999999999997</v>
      </c>
      <c r="F529" s="40">
        <v>0.26</v>
      </c>
      <c r="G529" s="40">
        <v>0.36799999999999999</v>
      </c>
      <c r="H529" s="41" t="s">
        <v>137</v>
      </c>
    </row>
    <row r="530" spans="2:9">
      <c r="B530" s="39" t="s">
        <v>788</v>
      </c>
      <c r="C530" s="40">
        <v>0.33100000000000002</v>
      </c>
      <c r="D530" s="40">
        <v>0.311</v>
      </c>
      <c r="E530" s="40">
        <v>0.28599999999999998</v>
      </c>
      <c r="F530" s="40">
        <v>0.26300000000000001</v>
      </c>
      <c r="G530" s="40">
        <v>0.371</v>
      </c>
      <c r="H530" s="41" t="s">
        <v>84</v>
      </c>
      <c r="I530" s="37"/>
    </row>
    <row r="531" spans="2:9">
      <c r="B531" s="39" t="s">
        <v>789</v>
      </c>
      <c r="C531" s="40">
        <v>0.35199999999999998</v>
      </c>
      <c r="D531" s="40">
        <v>0.33200000000000002</v>
      </c>
      <c r="E531" s="40">
        <v>0.307</v>
      </c>
      <c r="F531" s="40">
        <v>0.28399999999999997</v>
      </c>
      <c r="G531" s="40">
        <v>0.39200000000000002</v>
      </c>
      <c r="H531" s="41" t="s">
        <v>137</v>
      </c>
      <c r="I531" s="37"/>
    </row>
    <row r="532" spans="2:9">
      <c r="B532" s="39" t="s">
        <v>789</v>
      </c>
      <c r="C532" s="40">
        <v>0.38700000000000001</v>
      </c>
      <c r="D532" s="40">
        <v>0.36699999999999999</v>
      </c>
      <c r="E532" s="40">
        <v>0.34200000000000003</v>
      </c>
      <c r="F532" s="40">
        <v>0.31900000000000001</v>
      </c>
      <c r="G532" s="40">
        <v>0.42699999999999999</v>
      </c>
      <c r="H532" s="42" t="s">
        <v>84</v>
      </c>
      <c r="I532" s="37"/>
    </row>
    <row r="533" spans="2:9">
      <c r="B533" s="39" t="s">
        <v>790</v>
      </c>
      <c r="C533" s="40">
        <v>0.35199999999999998</v>
      </c>
      <c r="D533" s="40">
        <v>0.33200000000000002</v>
      </c>
      <c r="E533" s="40">
        <v>0.307</v>
      </c>
      <c r="F533" s="40">
        <v>0.28399999999999997</v>
      </c>
      <c r="G533" s="40">
        <v>0.39200000000000002</v>
      </c>
      <c r="H533" s="41" t="s">
        <v>137</v>
      </c>
      <c r="I533" s="37"/>
    </row>
    <row r="534" spans="2:9">
      <c r="B534" s="39" t="s">
        <v>164</v>
      </c>
      <c r="C534" s="40">
        <v>0.13600000000000001</v>
      </c>
      <c r="D534" s="40">
        <v>0.11600000000000001</v>
      </c>
      <c r="E534" s="40">
        <v>9.0999999999999998E-2</v>
      </c>
      <c r="F534" s="40">
        <v>6.8000000000000005E-2</v>
      </c>
      <c r="G534" s="40">
        <v>0.36399999999999999</v>
      </c>
      <c r="H534" s="41" t="s">
        <v>137</v>
      </c>
      <c r="I534" s="37"/>
    </row>
    <row r="535" spans="2:9">
      <c r="B535" s="39" t="s">
        <v>164</v>
      </c>
      <c r="C535" s="40">
        <v>0.29799999999999999</v>
      </c>
      <c r="D535" s="40">
        <v>0.27800000000000002</v>
      </c>
      <c r="E535" s="40">
        <v>0.253</v>
      </c>
      <c r="F535" s="40">
        <v>0.23</v>
      </c>
      <c r="G535" s="40">
        <v>0.33800000000000002</v>
      </c>
      <c r="H535" s="41" t="s">
        <v>84</v>
      </c>
      <c r="I535" s="37"/>
    </row>
    <row r="536" spans="2:9">
      <c r="B536" s="39" t="s">
        <v>791</v>
      </c>
      <c r="C536" s="40">
        <v>0.13600000000000001</v>
      </c>
      <c r="D536" s="40">
        <v>0.11600000000000001</v>
      </c>
      <c r="E536" s="40">
        <v>9.0999999999999998E-2</v>
      </c>
      <c r="F536" s="40">
        <v>6.8000000000000005E-2</v>
      </c>
      <c r="G536" s="40">
        <v>0.36399999999999999</v>
      </c>
      <c r="H536" s="41" t="s">
        <v>137</v>
      </c>
      <c r="I536" s="37"/>
    </row>
    <row r="537" spans="2:9">
      <c r="B537" s="39" t="s">
        <v>792</v>
      </c>
      <c r="C537" s="40">
        <v>0.29799999999999999</v>
      </c>
      <c r="D537" s="40">
        <v>0.27800000000000002</v>
      </c>
      <c r="E537" s="40">
        <v>0.253</v>
      </c>
      <c r="F537" s="40">
        <v>0.23</v>
      </c>
      <c r="G537" s="40">
        <v>0.45500000000000002</v>
      </c>
      <c r="H537" s="41" t="s">
        <v>137</v>
      </c>
      <c r="I537" s="37"/>
    </row>
    <row r="538" spans="2:9">
      <c r="B538" s="39" t="s">
        <v>792</v>
      </c>
      <c r="C538" s="40">
        <v>0.35499999999999998</v>
      </c>
      <c r="D538" s="40">
        <v>0.33500000000000002</v>
      </c>
      <c r="E538" s="40">
        <v>0.31</v>
      </c>
      <c r="F538" s="40">
        <v>0.28699999999999998</v>
      </c>
      <c r="G538" s="40">
        <v>0.45500000000000002</v>
      </c>
      <c r="H538" s="41" t="s">
        <v>84</v>
      </c>
      <c r="I538" s="37"/>
    </row>
    <row r="539" spans="2:9">
      <c r="B539" s="39" t="s">
        <v>793</v>
      </c>
      <c r="C539" s="40">
        <v>0.218</v>
      </c>
      <c r="D539" s="40">
        <v>0.19800000000000001</v>
      </c>
      <c r="E539" s="40">
        <v>0.17299999999999999</v>
      </c>
      <c r="F539" s="40">
        <v>0.15</v>
      </c>
      <c r="G539" s="40">
        <v>0.45500000000000002</v>
      </c>
      <c r="H539" s="41" t="s">
        <v>137</v>
      </c>
      <c r="I539" s="37"/>
    </row>
    <row r="540" spans="2:9">
      <c r="B540" s="39" t="s">
        <v>793</v>
      </c>
      <c r="C540" s="40">
        <v>0.34499999999999997</v>
      </c>
      <c r="D540" s="40">
        <v>0.32500000000000001</v>
      </c>
      <c r="E540" s="40">
        <v>0.3</v>
      </c>
      <c r="F540" s="40">
        <v>0.27700000000000002</v>
      </c>
      <c r="G540" s="40">
        <v>0.38500000000000001</v>
      </c>
      <c r="H540" s="41" t="s">
        <v>84</v>
      </c>
      <c r="I540" s="37"/>
    </row>
    <row r="541" spans="2:9">
      <c r="B541" s="39" t="s">
        <v>794</v>
      </c>
      <c r="C541" s="40">
        <v>0.41699999999999998</v>
      </c>
      <c r="D541" s="40">
        <v>0.39700000000000002</v>
      </c>
      <c r="E541" s="40">
        <v>0.372</v>
      </c>
      <c r="F541" s="40">
        <v>0.34899999999999998</v>
      </c>
      <c r="G541" s="40">
        <v>0.45700000000000002</v>
      </c>
      <c r="H541" s="41" t="s">
        <v>137</v>
      </c>
      <c r="I541" s="37"/>
    </row>
    <row r="542" spans="2:9">
      <c r="B542" s="39" t="s">
        <v>794</v>
      </c>
      <c r="C542" s="40">
        <v>0.46700000000000003</v>
      </c>
      <c r="D542" s="40">
        <v>0.44700000000000001</v>
      </c>
      <c r="E542" s="40">
        <v>0.42199999999999999</v>
      </c>
      <c r="F542" s="40">
        <v>0.39900000000000002</v>
      </c>
      <c r="G542" s="40">
        <v>0.50700000000000001</v>
      </c>
      <c r="H542" s="41" t="s">
        <v>84</v>
      </c>
      <c r="I542" s="37"/>
    </row>
    <row r="543" spans="2:9">
      <c r="B543" s="39" t="s">
        <v>795</v>
      </c>
      <c r="C543" s="40">
        <v>0.41699999999999998</v>
      </c>
      <c r="D543" s="40">
        <v>0.39700000000000002</v>
      </c>
      <c r="E543" s="40">
        <v>0.372</v>
      </c>
      <c r="F543" s="40">
        <v>0.34899999999999998</v>
      </c>
      <c r="G543" s="40">
        <v>0.45700000000000002</v>
      </c>
      <c r="H543" s="41" t="s">
        <v>137</v>
      </c>
      <c r="I543" s="37"/>
    </row>
    <row r="544" spans="2:9">
      <c r="B544" s="39" t="s">
        <v>796</v>
      </c>
      <c r="C544" s="40">
        <v>0.41699999999999998</v>
      </c>
      <c r="D544" s="40">
        <v>0.39700000000000002</v>
      </c>
      <c r="E544" s="40">
        <v>0.372</v>
      </c>
      <c r="F544" s="40">
        <v>0.34899999999999998</v>
      </c>
      <c r="G544" s="40">
        <v>0.45700000000000002</v>
      </c>
      <c r="H544" s="41" t="s">
        <v>137</v>
      </c>
      <c r="I544" s="37"/>
    </row>
    <row r="545" spans="2:9">
      <c r="B545" s="39" t="s">
        <v>797</v>
      </c>
      <c r="C545" s="40">
        <v>1.0660000000000001</v>
      </c>
      <c r="D545" s="40">
        <v>1.046</v>
      </c>
      <c r="E545" s="40">
        <v>1.0209999999999999</v>
      </c>
      <c r="F545" s="40">
        <v>0.998</v>
      </c>
      <c r="G545" s="40">
        <v>1.1060000000000001</v>
      </c>
      <c r="H545" s="41" t="s">
        <v>137</v>
      </c>
      <c r="I545" s="37"/>
    </row>
    <row r="546" spans="2:9">
      <c r="B546" s="39" t="s">
        <v>798</v>
      </c>
      <c r="C546" s="40">
        <v>0.72199999999999998</v>
      </c>
      <c r="D546" s="40">
        <v>0.70199999999999996</v>
      </c>
      <c r="E546" s="40">
        <v>0.67700000000000005</v>
      </c>
      <c r="F546" s="40">
        <v>0.65400000000000003</v>
      </c>
      <c r="G546" s="40">
        <v>0.76200000000000001</v>
      </c>
      <c r="H546" s="41" t="s">
        <v>137</v>
      </c>
      <c r="I546" s="37"/>
    </row>
    <row r="547" spans="2:9">
      <c r="B547" s="39" t="s">
        <v>799</v>
      </c>
      <c r="C547" s="40">
        <v>0.151</v>
      </c>
      <c r="D547" s="40">
        <v>0.13100000000000001</v>
      </c>
      <c r="E547" s="40">
        <v>0.106</v>
      </c>
      <c r="F547" s="40">
        <v>8.3000000000000004E-2</v>
      </c>
      <c r="G547" s="40">
        <v>0.45500000000000002</v>
      </c>
      <c r="H547" s="41" t="s">
        <v>137</v>
      </c>
      <c r="I547" s="37"/>
    </row>
    <row r="548" spans="2:9">
      <c r="B548" s="39" t="s">
        <v>799</v>
      </c>
      <c r="C548" s="40">
        <v>0.21299999999999999</v>
      </c>
      <c r="D548" s="40">
        <v>0.193</v>
      </c>
      <c r="E548" s="40">
        <v>0.16800000000000001</v>
      </c>
      <c r="F548" s="40">
        <v>0.14499999999999999</v>
      </c>
      <c r="G548" s="40">
        <v>0.45500000000000002</v>
      </c>
      <c r="H548" s="41" t="s">
        <v>84</v>
      </c>
      <c r="I548" s="37"/>
    </row>
    <row r="549" spans="2:9">
      <c r="B549" s="39" t="s">
        <v>800</v>
      </c>
      <c r="C549" s="40">
        <v>0.35099999999999998</v>
      </c>
      <c r="D549" s="40">
        <v>0.33100000000000002</v>
      </c>
      <c r="E549" s="40">
        <v>0.30599999999999999</v>
      </c>
      <c r="F549" s="40">
        <v>0.28299999999999997</v>
      </c>
      <c r="G549" s="40">
        <v>0.45500000000000002</v>
      </c>
      <c r="H549" s="41" t="s">
        <v>137</v>
      </c>
      <c r="I549" s="37"/>
    </row>
    <row r="550" spans="2:9">
      <c r="B550" s="39" t="s">
        <v>801</v>
      </c>
      <c r="C550" s="40">
        <v>0.249</v>
      </c>
      <c r="D550" s="40">
        <v>0.22900000000000001</v>
      </c>
      <c r="E550" s="40">
        <v>0.20399999999999999</v>
      </c>
      <c r="F550" s="40">
        <v>0.18099999999999999</v>
      </c>
      <c r="G550" s="40">
        <v>0.45500000000000002</v>
      </c>
      <c r="H550" s="41" t="s">
        <v>137</v>
      </c>
      <c r="I550" s="37"/>
    </row>
    <row r="551" spans="2:9">
      <c r="B551" s="39" t="s">
        <v>801</v>
      </c>
      <c r="C551" s="40">
        <v>0.24399999999999999</v>
      </c>
      <c r="D551" s="40">
        <v>0.224</v>
      </c>
      <c r="E551" s="40">
        <v>0.19900000000000001</v>
      </c>
      <c r="F551" s="40">
        <v>0.16600000000000001</v>
      </c>
      <c r="G551" s="40">
        <v>0.45500000000000002</v>
      </c>
      <c r="H551" s="41" t="s">
        <v>84</v>
      </c>
      <c r="I551" s="37"/>
    </row>
    <row r="552" spans="2:9">
      <c r="B552" s="39" t="s">
        <v>802</v>
      </c>
      <c r="C552" s="40">
        <v>0.251</v>
      </c>
      <c r="D552" s="40">
        <v>0.23100000000000001</v>
      </c>
      <c r="E552" s="40">
        <v>0.20599999999999999</v>
      </c>
      <c r="F552" s="40">
        <v>0.183</v>
      </c>
      <c r="G552" s="40">
        <v>0.45500000000000002</v>
      </c>
      <c r="H552" s="41" t="s">
        <v>137</v>
      </c>
      <c r="I552" s="37"/>
    </row>
    <row r="553" spans="2:9">
      <c r="B553" s="39" t="s">
        <v>802</v>
      </c>
      <c r="C553" s="40">
        <v>0.23599999999999999</v>
      </c>
      <c r="D553" s="40">
        <v>0.216</v>
      </c>
      <c r="E553" s="40">
        <v>0.191</v>
      </c>
      <c r="F553" s="40">
        <v>0.16800000000000001</v>
      </c>
      <c r="G553" s="40">
        <v>0.45500000000000002</v>
      </c>
      <c r="H553" s="41" t="s">
        <v>84</v>
      </c>
      <c r="I553" s="37"/>
    </row>
    <row r="554" spans="2:9">
      <c r="B554" s="48" t="s">
        <v>803</v>
      </c>
      <c r="C554" s="40">
        <v>0.19400000000000001</v>
      </c>
      <c r="D554" s="40">
        <v>0.17399999999999999</v>
      </c>
      <c r="E554" s="40">
        <v>0.14899999999999999</v>
      </c>
      <c r="F554" s="40">
        <v>0.126</v>
      </c>
      <c r="G554" s="40">
        <v>0.45500000000000002</v>
      </c>
      <c r="H554" s="41" t="s">
        <v>137</v>
      </c>
      <c r="I554" s="37"/>
    </row>
    <row r="555" spans="2:9">
      <c r="B555" s="48" t="s">
        <v>803</v>
      </c>
      <c r="C555" s="40">
        <v>0.36399999999999999</v>
      </c>
      <c r="D555" s="40">
        <v>0.34399999999999997</v>
      </c>
      <c r="E555" s="40">
        <v>0.31900000000000001</v>
      </c>
      <c r="F555" s="40">
        <v>0.29599999999999999</v>
      </c>
      <c r="G555" s="40">
        <v>0.40400000000000003</v>
      </c>
      <c r="H555" s="41" t="s">
        <v>84</v>
      </c>
      <c r="I555" s="37"/>
    </row>
    <row r="556" spans="2:9">
      <c r="B556" s="39" t="s">
        <v>804</v>
      </c>
      <c r="C556" s="40">
        <v>0.28699999999999998</v>
      </c>
      <c r="D556" s="40">
        <v>0.26700000000000002</v>
      </c>
      <c r="E556" s="40">
        <v>0.24199999999999999</v>
      </c>
      <c r="F556" s="40">
        <v>0.219</v>
      </c>
      <c r="G556" s="40">
        <v>0.45500000000000002</v>
      </c>
      <c r="H556" s="41" t="s">
        <v>137</v>
      </c>
      <c r="I556" s="37"/>
    </row>
    <row r="557" spans="2:9">
      <c r="B557" s="39" t="s">
        <v>804</v>
      </c>
      <c r="C557" s="40">
        <v>0.378</v>
      </c>
      <c r="D557" s="40">
        <v>0.35799999999999998</v>
      </c>
      <c r="E557" s="40">
        <v>0.33300000000000002</v>
      </c>
      <c r="F557" s="40">
        <v>0.31</v>
      </c>
      <c r="G557" s="40">
        <v>0.45500000000000002</v>
      </c>
      <c r="H557" s="41" t="s">
        <v>84</v>
      </c>
      <c r="I557" s="37"/>
    </row>
    <row r="558" spans="2:9">
      <c r="B558" s="39" t="s">
        <v>805</v>
      </c>
      <c r="C558" s="40">
        <v>0.47799999999999998</v>
      </c>
      <c r="D558" s="40">
        <v>0.45800000000000002</v>
      </c>
      <c r="E558" s="40">
        <v>0.433</v>
      </c>
      <c r="F558" s="40">
        <v>0.41</v>
      </c>
      <c r="G558" s="40">
        <v>0.51800000000000002</v>
      </c>
      <c r="H558" s="41" t="s">
        <v>137</v>
      </c>
      <c r="I558" s="37"/>
    </row>
    <row r="559" spans="2:9">
      <c r="B559" s="39" t="s">
        <v>805</v>
      </c>
      <c r="C559" s="40">
        <v>0.52500000000000002</v>
      </c>
      <c r="D559" s="40">
        <v>0.505</v>
      </c>
      <c r="E559" s="40">
        <v>0.48</v>
      </c>
      <c r="F559" s="40">
        <v>0.45700000000000002</v>
      </c>
      <c r="G559" s="40">
        <v>0.56499999999999995</v>
      </c>
      <c r="H559" s="41" t="s">
        <v>84</v>
      </c>
      <c r="I559" s="37"/>
    </row>
    <row r="560" spans="2:9">
      <c r="B560" s="39" t="s">
        <v>806</v>
      </c>
      <c r="C560" s="40">
        <v>0.5</v>
      </c>
      <c r="D560" s="40">
        <v>0.48</v>
      </c>
      <c r="E560" s="40">
        <v>0.45500000000000002</v>
      </c>
      <c r="F560" s="40">
        <v>0.432</v>
      </c>
      <c r="G560" s="40">
        <v>0.54</v>
      </c>
      <c r="H560" s="41" t="s">
        <v>137</v>
      </c>
      <c r="I560" s="37"/>
    </row>
    <row r="561" spans="2:9">
      <c r="B561" s="39" t="s">
        <v>807</v>
      </c>
      <c r="C561" s="40">
        <v>0.442</v>
      </c>
      <c r="D561" s="40">
        <v>0.42199999999999999</v>
      </c>
      <c r="E561" s="40">
        <v>0.39700000000000002</v>
      </c>
      <c r="F561" s="40">
        <v>0.374</v>
      </c>
      <c r="G561" s="40">
        <v>0.48199999999999998</v>
      </c>
      <c r="H561" s="41" t="s">
        <v>137</v>
      </c>
      <c r="I561" s="37"/>
    </row>
    <row r="562" spans="2:9">
      <c r="B562" s="39" t="s">
        <v>807</v>
      </c>
      <c r="C562" s="40">
        <v>0.375</v>
      </c>
      <c r="D562" s="40">
        <v>0.35499999999999998</v>
      </c>
      <c r="E562" s="40">
        <v>0.33</v>
      </c>
      <c r="F562" s="40">
        <v>0.307</v>
      </c>
      <c r="G562" s="40">
        <v>0.45500000000000002</v>
      </c>
      <c r="H562" s="41" t="s">
        <v>84</v>
      </c>
      <c r="I562" s="37"/>
    </row>
    <row r="563" spans="2:9">
      <c r="B563" s="39" t="s">
        <v>808</v>
      </c>
      <c r="C563" s="40">
        <v>0.25700000000000001</v>
      </c>
      <c r="D563" s="40">
        <v>0.23699999999999999</v>
      </c>
      <c r="E563" s="40">
        <v>0.21199999999999999</v>
      </c>
      <c r="F563" s="40">
        <v>0.189</v>
      </c>
      <c r="G563" s="40">
        <v>0.29699999999999999</v>
      </c>
      <c r="H563" s="41" t="s">
        <v>137</v>
      </c>
      <c r="I563" s="37"/>
    </row>
    <row r="564" spans="2:9">
      <c r="B564" s="39" t="s">
        <v>808</v>
      </c>
      <c r="C564" s="40">
        <v>0.86299999999999999</v>
      </c>
      <c r="D564" s="40">
        <v>0.84299999999999997</v>
      </c>
      <c r="E564" s="40">
        <v>0.81799999999999995</v>
      </c>
      <c r="F564" s="40">
        <v>0.79500000000000004</v>
      </c>
      <c r="G564" s="40">
        <v>0.90300000000000002</v>
      </c>
      <c r="H564" s="41" t="s">
        <v>84</v>
      </c>
      <c r="I564" s="37"/>
    </row>
    <row r="565" spans="2:9">
      <c r="B565" s="39" t="s">
        <v>809</v>
      </c>
      <c r="C565" s="40">
        <v>0.22700000000000001</v>
      </c>
      <c r="D565" s="40">
        <v>0.20699999999999999</v>
      </c>
      <c r="E565" s="40">
        <v>0.182</v>
      </c>
      <c r="F565" s="40">
        <v>0.159</v>
      </c>
      <c r="G565" s="40">
        <v>0.36399999999999999</v>
      </c>
      <c r="H565" s="41" t="s">
        <v>137</v>
      </c>
      <c r="I565" s="37"/>
    </row>
    <row r="566" spans="2:9">
      <c r="B566" s="39" t="s">
        <v>809</v>
      </c>
      <c r="C566" s="40">
        <v>0.33400000000000002</v>
      </c>
      <c r="D566" s="40">
        <v>0.314</v>
      </c>
      <c r="E566" s="40">
        <v>0.28899999999999998</v>
      </c>
      <c r="F566" s="40">
        <v>0.26600000000000001</v>
      </c>
      <c r="G566" s="40">
        <v>0.374</v>
      </c>
      <c r="H566" s="41" t="s">
        <v>84</v>
      </c>
      <c r="I566" s="37"/>
    </row>
    <row r="567" spans="2:9">
      <c r="B567" s="39" t="s">
        <v>810</v>
      </c>
      <c r="C567" s="40">
        <v>0.17699999999999999</v>
      </c>
      <c r="D567" s="40">
        <v>0.17699999999999999</v>
      </c>
      <c r="E567" s="40">
        <v>0.13200000000000001</v>
      </c>
      <c r="F567" s="40">
        <v>0.109</v>
      </c>
      <c r="G567" s="40">
        <v>0.36399999999999999</v>
      </c>
      <c r="H567" s="41" t="s">
        <v>137</v>
      </c>
      <c r="I567" s="37"/>
    </row>
    <row r="568" spans="2:9">
      <c r="B568" s="39" t="s">
        <v>810</v>
      </c>
      <c r="C568" s="40">
        <v>0.45400000000000001</v>
      </c>
      <c r="D568" s="40">
        <v>0.434</v>
      </c>
      <c r="E568" s="40">
        <v>0.40899999999999997</v>
      </c>
      <c r="F568" s="40">
        <v>0.38600000000000001</v>
      </c>
      <c r="G568" s="40">
        <v>0.49399999999999999</v>
      </c>
      <c r="H568" s="41" t="s">
        <v>84</v>
      </c>
      <c r="I568" s="37"/>
    </row>
    <row r="569" spans="2:9">
      <c r="B569" s="39" t="s">
        <v>811</v>
      </c>
      <c r="C569" s="40">
        <v>0.21099999999999999</v>
      </c>
      <c r="D569" s="40">
        <v>0.191</v>
      </c>
      <c r="E569" s="40">
        <v>0.16600000000000001</v>
      </c>
      <c r="F569" s="40">
        <v>0.14299999999999999</v>
      </c>
      <c r="G569" s="40">
        <v>0.45500000000000002</v>
      </c>
      <c r="H569" s="41" t="s">
        <v>137</v>
      </c>
      <c r="I569" s="37"/>
    </row>
    <row r="570" spans="2:9" ht="10.5" customHeight="1">
      <c r="B570" s="48" t="s">
        <v>812</v>
      </c>
      <c r="C570" s="40">
        <v>0.29699999999999999</v>
      </c>
      <c r="D570" s="40">
        <v>0.27700000000000002</v>
      </c>
      <c r="E570" s="40">
        <v>0.252</v>
      </c>
      <c r="F570" s="40">
        <v>0.22900000000000001</v>
      </c>
      <c r="G570" s="40">
        <v>0.33700000000000002</v>
      </c>
      <c r="H570" s="41" t="s">
        <v>137</v>
      </c>
      <c r="I570" s="37"/>
    </row>
    <row r="571" spans="2:9">
      <c r="B571" s="39" t="s">
        <v>813</v>
      </c>
      <c r="C571" s="40">
        <v>0.40300000000000002</v>
      </c>
      <c r="D571" s="40">
        <v>0.38300000000000001</v>
      </c>
      <c r="E571" s="40">
        <v>0.35799999999999998</v>
      </c>
      <c r="F571" s="40">
        <v>0.33500000000000002</v>
      </c>
      <c r="G571" s="40">
        <v>0.443</v>
      </c>
      <c r="H571" s="41" t="s">
        <v>137</v>
      </c>
    </row>
    <row r="572" spans="2:9">
      <c r="B572" s="39" t="s">
        <v>813</v>
      </c>
      <c r="C572" s="40">
        <v>0.34300000000000003</v>
      </c>
      <c r="D572" s="40">
        <v>0.42299999999999999</v>
      </c>
      <c r="E572" s="40">
        <v>0.29799999999999999</v>
      </c>
      <c r="F572" s="40">
        <v>0.27500000000000002</v>
      </c>
      <c r="G572" s="40">
        <v>0.45500000000000002</v>
      </c>
      <c r="H572" s="41" t="s">
        <v>84</v>
      </c>
    </row>
    <row r="573" spans="2:9">
      <c r="B573" s="39" t="s">
        <v>814</v>
      </c>
      <c r="C573" s="40">
        <v>0.22</v>
      </c>
      <c r="D573" s="40">
        <v>0.2</v>
      </c>
      <c r="E573" s="40">
        <v>0.17499999999999999</v>
      </c>
      <c r="F573" s="40">
        <v>0.152</v>
      </c>
      <c r="G573" s="40">
        <v>0.45500000000000002</v>
      </c>
      <c r="H573" s="41" t="s">
        <v>137</v>
      </c>
      <c r="I573" s="37"/>
    </row>
    <row r="574" spans="2:9">
      <c r="B574" s="39" t="s">
        <v>814</v>
      </c>
      <c r="C574" s="40">
        <v>0.22</v>
      </c>
      <c r="D574" s="40">
        <v>0.2</v>
      </c>
      <c r="E574" s="40">
        <v>0.17499999999999999</v>
      </c>
      <c r="F574" s="40">
        <v>0.152</v>
      </c>
      <c r="G574" s="40">
        <v>0.45500000000000002</v>
      </c>
      <c r="H574" s="41" t="s">
        <v>84</v>
      </c>
      <c r="I574" s="37"/>
    </row>
    <row r="575" spans="2:9">
      <c r="B575" s="39" t="s">
        <v>815</v>
      </c>
      <c r="C575" s="40">
        <v>0.158</v>
      </c>
      <c r="D575" s="40">
        <v>0.13800000000000001</v>
      </c>
      <c r="E575" s="40">
        <v>0.113</v>
      </c>
      <c r="F575" s="40">
        <v>0.09</v>
      </c>
      <c r="G575" s="40">
        <v>0.45500000000000002</v>
      </c>
      <c r="H575" s="41" t="s">
        <v>137</v>
      </c>
      <c r="I575" s="37"/>
    </row>
    <row r="576" spans="2:9">
      <c r="B576" s="39" t="s">
        <v>815</v>
      </c>
      <c r="C576" s="40">
        <v>0.23300000000000001</v>
      </c>
      <c r="D576" s="40">
        <v>0.21299999999999999</v>
      </c>
      <c r="E576" s="40">
        <v>0.188</v>
      </c>
      <c r="F576" s="40">
        <v>0.16500000000000001</v>
      </c>
      <c r="G576" s="40">
        <v>0.45500000000000002</v>
      </c>
      <c r="H576" s="41" t="s">
        <v>84</v>
      </c>
      <c r="I576" s="37"/>
    </row>
    <row r="577" spans="2:9">
      <c r="B577" s="39" t="s">
        <v>816</v>
      </c>
      <c r="C577" s="40">
        <v>0.46</v>
      </c>
      <c r="D577" s="40">
        <v>0.44</v>
      </c>
      <c r="E577" s="40">
        <v>0.41499999999999998</v>
      </c>
      <c r="F577" s="40">
        <v>0.39200000000000002</v>
      </c>
      <c r="G577" s="40">
        <v>0.5</v>
      </c>
      <c r="H577" s="41" t="s">
        <v>137</v>
      </c>
      <c r="I577" s="37"/>
    </row>
    <row r="578" spans="2:9">
      <c r="B578" s="39" t="s">
        <v>817</v>
      </c>
      <c r="C578" s="40">
        <v>0.50800000000000001</v>
      </c>
      <c r="D578" s="40">
        <v>0.48799999999999999</v>
      </c>
      <c r="E578" s="40">
        <v>0.46300000000000002</v>
      </c>
      <c r="F578" s="40">
        <v>0.44</v>
      </c>
      <c r="G578" s="40">
        <v>0.54800000000000004</v>
      </c>
      <c r="H578" s="41" t="s">
        <v>137</v>
      </c>
      <c r="I578" s="37"/>
    </row>
    <row r="579" spans="2:9">
      <c r="B579" s="39" t="s">
        <v>818</v>
      </c>
      <c r="C579" s="40">
        <v>0.28699999999999998</v>
      </c>
      <c r="D579" s="40">
        <v>0.26700000000000002</v>
      </c>
      <c r="E579" s="40">
        <v>0.24199999999999999</v>
      </c>
      <c r="F579" s="40">
        <v>0.219</v>
      </c>
      <c r="G579" s="40">
        <v>0.23699999999999999</v>
      </c>
      <c r="H579" s="41" t="s">
        <v>137</v>
      </c>
    </row>
    <row r="580" spans="2:9">
      <c r="B580" s="39" t="s">
        <v>818</v>
      </c>
      <c r="C580" s="40">
        <v>0.48799999999999999</v>
      </c>
      <c r="D580" s="40">
        <v>0.46800000000000003</v>
      </c>
      <c r="E580" s="40">
        <v>0.443</v>
      </c>
      <c r="F580" s="40">
        <v>0.42</v>
      </c>
      <c r="G580" s="40">
        <v>0.52800000000000002</v>
      </c>
      <c r="H580" s="41" t="s">
        <v>84</v>
      </c>
    </row>
    <row r="581" spans="2:9">
      <c r="B581" s="39" t="s">
        <v>819</v>
      </c>
      <c r="C581" s="40">
        <v>0.58799999999999997</v>
      </c>
      <c r="D581" s="40">
        <v>0.56799999999999995</v>
      </c>
      <c r="E581" s="40">
        <v>0.54300000000000004</v>
      </c>
      <c r="F581" s="40">
        <v>0.52</v>
      </c>
      <c r="G581" s="40">
        <v>0.628</v>
      </c>
      <c r="H581" s="41" t="s">
        <v>137</v>
      </c>
      <c r="I581" s="37"/>
    </row>
    <row r="582" spans="2:9">
      <c r="B582" s="39" t="s">
        <v>820</v>
      </c>
      <c r="C582" s="40">
        <v>0.55400000000000005</v>
      </c>
      <c r="D582" s="40">
        <v>0.53400000000000003</v>
      </c>
      <c r="E582" s="40">
        <v>0.50900000000000001</v>
      </c>
      <c r="F582" s="40">
        <v>0.48599999999999999</v>
      </c>
      <c r="G582" s="40">
        <v>0.59399999999999997</v>
      </c>
      <c r="H582" s="41" t="s">
        <v>137</v>
      </c>
      <c r="I582" s="37"/>
    </row>
    <row r="583" spans="2:9">
      <c r="B583" s="39" t="s">
        <v>820</v>
      </c>
      <c r="C583" s="40">
        <v>0.46400000000000002</v>
      </c>
      <c r="D583" s="40">
        <v>0.44400000000000001</v>
      </c>
      <c r="E583" s="40">
        <v>0.41899999999999998</v>
      </c>
      <c r="F583" s="40">
        <v>0.39600000000000002</v>
      </c>
      <c r="G583" s="40">
        <v>0.504</v>
      </c>
      <c r="H583" s="41" t="s">
        <v>84</v>
      </c>
      <c r="I583" s="37"/>
    </row>
    <row r="584" spans="2:9">
      <c r="B584" s="39" t="s">
        <v>821</v>
      </c>
      <c r="C584" s="40">
        <v>0.245</v>
      </c>
      <c r="D584" s="40">
        <v>0.22500000000000001</v>
      </c>
      <c r="E584" s="40">
        <v>0.2</v>
      </c>
      <c r="F584" s="40">
        <v>0.17699999999999999</v>
      </c>
      <c r="G584" s="40">
        <v>0.45500000000000002</v>
      </c>
      <c r="H584" s="41" t="s">
        <v>137</v>
      </c>
      <c r="I584" s="37"/>
    </row>
    <row r="585" spans="2:9">
      <c r="B585" s="39" t="s">
        <v>821</v>
      </c>
      <c r="C585" s="40">
        <v>0.24299999999999999</v>
      </c>
      <c r="D585" s="40">
        <v>0.223</v>
      </c>
      <c r="E585" s="40">
        <v>0.19800000000000001</v>
      </c>
      <c r="F585" s="40">
        <v>0.17499999999999999</v>
      </c>
      <c r="G585" s="40">
        <v>0.45500000000000002</v>
      </c>
      <c r="H585" s="41" t="s">
        <v>84</v>
      </c>
      <c r="I585" s="37"/>
    </row>
    <row r="586" spans="2:9">
      <c r="B586" s="39" t="s">
        <v>822</v>
      </c>
      <c r="C586" s="40">
        <v>1.8620000000000001</v>
      </c>
      <c r="D586" s="40">
        <v>1.8420000000000001</v>
      </c>
      <c r="E586" s="40">
        <v>1.8169999999999999</v>
      </c>
      <c r="F586" s="40">
        <v>1.794</v>
      </c>
      <c r="G586" s="40">
        <v>1.9019999999999999</v>
      </c>
      <c r="H586" s="41" t="s">
        <v>137</v>
      </c>
      <c r="I586" s="37"/>
    </row>
    <row r="587" spans="2:9">
      <c r="B587" s="39" t="s">
        <v>822</v>
      </c>
      <c r="C587" s="40">
        <v>0.70599999999999996</v>
      </c>
      <c r="D587" s="40">
        <v>0.68600000000000005</v>
      </c>
      <c r="E587" s="40">
        <v>0.66100000000000003</v>
      </c>
      <c r="F587" s="40">
        <v>0.63800000000000001</v>
      </c>
      <c r="G587" s="40">
        <v>0.746</v>
      </c>
      <c r="H587" s="41" t="s">
        <v>84</v>
      </c>
      <c r="I587" s="37"/>
    </row>
    <row r="588" spans="2:9">
      <c r="B588" s="39" t="s">
        <v>158</v>
      </c>
      <c r="C588" s="40">
        <v>0.22500000000000001</v>
      </c>
      <c r="D588" s="40">
        <v>0.20499999999999999</v>
      </c>
      <c r="E588" s="40">
        <v>0.18</v>
      </c>
      <c r="F588" s="40">
        <v>0.157</v>
      </c>
      <c r="G588" s="40">
        <v>0.34300000000000003</v>
      </c>
      <c r="H588" s="42" t="s">
        <v>137</v>
      </c>
      <c r="I588" s="37"/>
    </row>
    <row r="589" spans="2:9">
      <c r="B589" s="39" t="s">
        <v>823</v>
      </c>
      <c r="C589" s="40">
        <v>0.17599999999999999</v>
      </c>
      <c r="D589" s="40">
        <v>0.156</v>
      </c>
      <c r="E589" s="40">
        <v>0.13100000000000001</v>
      </c>
      <c r="F589" s="40">
        <v>0.10780000000000001</v>
      </c>
      <c r="G589" s="40">
        <v>0.34300000000000003</v>
      </c>
      <c r="H589" s="42" t="s">
        <v>137</v>
      </c>
      <c r="I589" s="37"/>
    </row>
    <row r="590" spans="2:9">
      <c r="B590" s="39" t="s">
        <v>824</v>
      </c>
      <c r="C590" s="40">
        <v>0.17599999999999999</v>
      </c>
      <c r="D590" s="40">
        <v>0.156</v>
      </c>
      <c r="E590" s="40">
        <v>0.13100000000000001</v>
      </c>
      <c r="F590" s="40">
        <v>0.10780000000000001</v>
      </c>
      <c r="G590" s="40">
        <v>0.34300000000000003</v>
      </c>
      <c r="H590" s="42" t="s">
        <v>137</v>
      </c>
      <c r="I590" s="37"/>
    </row>
    <row r="591" spans="2:9">
      <c r="B591" s="39" t="s">
        <v>825</v>
      </c>
      <c r="C591" s="40">
        <v>0.17599999999999999</v>
      </c>
      <c r="D591" s="40">
        <v>0.156</v>
      </c>
      <c r="E591" s="40">
        <v>0.13100000000000001</v>
      </c>
      <c r="F591" s="40">
        <v>0.10780000000000001</v>
      </c>
      <c r="G591" s="40">
        <v>0.34300000000000003</v>
      </c>
      <c r="H591" s="42" t="s">
        <v>137</v>
      </c>
      <c r="I591" s="37"/>
    </row>
    <row r="592" spans="2:9">
      <c r="B592" s="39" t="s">
        <v>826</v>
      </c>
      <c r="C592" s="40">
        <v>0.251</v>
      </c>
      <c r="D592" s="40">
        <v>0.23100000000000001</v>
      </c>
      <c r="E592" s="40">
        <v>0.20599999999999999</v>
      </c>
      <c r="F592" s="40">
        <v>0.10780000000000001</v>
      </c>
      <c r="G592" s="40">
        <v>0.34300000000000003</v>
      </c>
      <c r="H592" s="42" t="s">
        <v>555</v>
      </c>
      <c r="I592" s="37"/>
    </row>
    <row r="593" spans="2:9">
      <c r="B593" s="39" t="s">
        <v>827</v>
      </c>
      <c r="C593" s="40">
        <v>0.54400000000000004</v>
      </c>
      <c r="D593" s="40">
        <v>0.52400000000000002</v>
      </c>
      <c r="E593" s="40">
        <v>0.59899999999999998</v>
      </c>
      <c r="F593" s="40">
        <v>0.47599999999999998</v>
      </c>
      <c r="G593" s="40">
        <v>0.58399999999999996</v>
      </c>
      <c r="H593" s="41" t="s">
        <v>137</v>
      </c>
      <c r="I593" s="37"/>
    </row>
    <row r="594" spans="2:9">
      <c r="B594" s="39" t="s">
        <v>828</v>
      </c>
      <c r="C594" s="40">
        <v>0.29599999999999999</v>
      </c>
      <c r="D594" s="40">
        <v>0.27600000000000002</v>
      </c>
      <c r="E594" s="40">
        <v>0.251</v>
      </c>
      <c r="F594" s="40">
        <v>0.22800000000000001</v>
      </c>
      <c r="G594" s="40">
        <v>0.45500000000000002</v>
      </c>
      <c r="H594" s="41" t="s">
        <v>137</v>
      </c>
      <c r="I594" s="37"/>
    </row>
    <row r="595" spans="2:9">
      <c r="B595" s="39" t="s">
        <v>829</v>
      </c>
      <c r="C595" s="40">
        <v>0.20100000000000001</v>
      </c>
      <c r="D595" s="40">
        <v>0.18099999999999999</v>
      </c>
      <c r="E595" s="40">
        <v>0.156</v>
      </c>
      <c r="F595" s="40">
        <v>0.13300000000000001</v>
      </c>
      <c r="G595" s="40">
        <v>0.36399999999999999</v>
      </c>
      <c r="H595" s="41" t="s">
        <v>137</v>
      </c>
      <c r="I595" s="37"/>
    </row>
    <row r="596" spans="2:9">
      <c r="B596" s="39" t="s">
        <v>829</v>
      </c>
      <c r="C596" s="40">
        <v>0.33600000000000002</v>
      </c>
      <c r="D596" s="40">
        <v>0.316</v>
      </c>
      <c r="E596" s="40">
        <v>0.29099999999999998</v>
      </c>
      <c r="F596" s="40">
        <v>0.26800000000000002</v>
      </c>
      <c r="G596" s="40">
        <v>0.376</v>
      </c>
      <c r="H596" s="41" t="s">
        <v>84</v>
      </c>
      <c r="I596" s="37"/>
    </row>
    <row r="597" spans="2:9">
      <c r="B597" s="39" t="s">
        <v>829</v>
      </c>
      <c r="C597" s="40">
        <v>0.34300000000000003</v>
      </c>
      <c r="D597" s="40">
        <v>0.32300000000000001</v>
      </c>
      <c r="E597" s="40">
        <v>0.29799999999999999</v>
      </c>
      <c r="F597" s="40">
        <v>0.27500000000000002</v>
      </c>
      <c r="G597" s="40">
        <v>0.38300000000000001</v>
      </c>
      <c r="H597" s="41" t="s">
        <v>84</v>
      </c>
      <c r="I597" s="37"/>
    </row>
    <row r="598" spans="2:9">
      <c r="B598" s="39" t="s">
        <v>830</v>
      </c>
      <c r="C598" s="40">
        <v>0.22900000000000001</v>
      </c>
      <c r="D598" s="40">
        <v>0.20899999999999999</v>
      </c>
      <c r="E598" s="40">
        <v>0.184</v>
      </c>
      <c r="F598" s="40">
        <v>0.161</v>
      </c>
      <c r="G598" s="40">
        <v>0.45500000000000002</v>
      </c>
      <c r="H598" s="41" t="s">
        <v>137</v>
      </c>
      <c r="I598" s="37"/>
    </row>
    <row r="599" spans="2:9">
      <c r="B599" s="39" t="s">
        <v>831</v>
      </c>
      <c r="C599" s="40">
        <v>0.35299999999999998</v>
      </c>
      <c r="D599" s="40">
        <v>0.33300000000000002</v>
      </c>
      <c r="E599" s="40">
        <v>0.308</v>
      </c>
      <c r="F599" s="40">
        <v>0.28499999999999998</v>
      </c>
      <c r="G599" s="40">
        <v>0.39300000000000002</v>
      </c>
      <c r="H599" s="41" t="s">
        <v>137</v>
      </c>
      <c r="I599" s="37"/>
    </row>
    <row r="600" spans="2:9">
      <c r="B600" s="39" t="s">
        <v>832</v>
      </c>
      <c r="C600" s="40">
        <v>0.66500000000000004</v>
      </c>
      <c r="D600" s="40">
        <v>0.64500000000000002</v>
      </c>
      <c r="E600" s="40">
        <v>0.62</v>
      </c>
      <c r="F600" s="40">
        <v>0.59699999999999998</v>
      </c>
      <c r="G600" s="40">
        <v>0.70499999999999996</v>
      </c>
      <c r="H600" s="41"/>
      <c r="I600" s="37"/>
    </row>
    <row r="601" spans="2:9">
      <c r="B601" s="39" t="s">
        <v>833</v>
      </c>
      <c r="C601" s="40">
        <v>0.49</v>
      </c>
      <c r="D601" s="40">
        <v>0.47</v>
      </c>
      <c r="E601" s="40">
        <v>0.44500000000000001</v>
      </c>
      <c r="F601" s="40">
        <v>0.42199999999999999</v>
      </c>
      <c r="G601" s="40">
        <v>0.53</v>
      </c>
      <c r="H601" s="41" t="s">
        <v>137</v>
      </c>
      <c r="I601" s="37"/>
    </row>
    <row r="602" spans="2:9">
      <c r="B602" s="39" t="s">
        <v>330</v>
      </c>
      <c r="C602" s="40">
        <v>0.49</v>
      </c>
      <c r="D602" s="40">
        <v>0.47</v>
      </c>
      <c r="E602" s="40">
        <v>0.44500000000000001</v>
      </c>
      <c r="F602" s="40">
        <v>0.42199999999999999</v>
      </c>
      <c r="G602" s="40">
        <v>0.53</v>
      </c>
      <c r="H602" s="41" t="s">
        <v>137</v>
      </c>
      <c r="I602" s="37"/>
    </row>
    <row r="603" spans="2:9">
      <c r="B603" s="39" t="s">
        <v>833</v>
      </c>
      <c r="C603" s="40">
        <v>0.502</v>
      </c>
      <c r="D603" s="40">
        <v>0.48199999999999998</v>
      </c>
      <c r="E603" s="40">
        <v>0.45700000000000002</v>
      </c>
      <c r="F603" s="40">
        <v>0.434</v>
      </c>
      <c r="G603" s="40">
        <v>0.54200000000000004</v>
      </c>
      <c r="H603" s="41" t="s">
        <v>84</v>
      </c>
      <c r="I603" s="37"/>
    </row>
    <row r="604" spans="2:9">
      <c r="B604" s="39" t="s">
        <v>331</v>
      </c>
      <c r="C604" s="40">
        <v>0.49</v>
      </c>
      <c r="D604" s="40">
        <v>0.47</v>
      </c>
      <c r="E604" s="40">
        <v>0.44500000000000001</v>
      </c>
      <c r="F604" s="40">
        <v>0.42199999999999999</v>
      </c>
      <c r="G604" s="40">
        <v>0.53</v>
      </c>
      <c r="H604" s="41" t="s">
        <v>137</v>
      </c>
      <c r="I604" s="37"/>
    </row>
    <row r="605" spans="2:9">
      <c r="B605" s="39" t="s">
        <v>332</v>
      </c>
      <c r="C605" s="40">
        <v>0.34399999999999997</v>
      </c>
      <c r="D605" s="40">
        <v>0.32400000000000001</v>
      </c>
      <c r="E605" s="40">
        <v>0.29899999999999999</v>
      </c>
      <c r="F605" s="40">
        <v>0.27600000000000002</v>
      </c>
      <c r="G605" s="40">
        <v>0.38400000000000001</v>
      </c>
      <c r="H605" s="41" t="s">
        <v>137</v>
      </c>
      <c r="I605" s="37"/>
    </row>
    <row r="606" spans="2:9">
      <c r="B606" s="39" t="s">
        <v>333</v>
      </c>
      <c r="C606" s="40">
        <v>0.58899999999999997</v>
      </c>
      <c r="D606" s="40">
        <v>0.56899999999999995</v>
      </c>
      <c r="E606" s="40">
        <v>0.54400000000000004</v>
      </c>
      <c r="F606" s="40">
        <v>0.52100000000000002</v>
      </c>
      <c r="G606" s="40">
        <v>0.629</v>
      </c>
      <c r="H606" s="41" t="s">
        <v>137</v>
      </c>
      <c r="I606" s="37"/>
    </row>
    <row r="607" spans="2:9">
      <c r="B607" s="39" t="s">
        <v>333</v>
      </c>
      <c r="C607" s="40">
        <v>0.58299999999999996</v>
      </c>
      <c r="D607" s="40">
        <v>0.56299999999999994</v>
      </c>
      <c r="E607" s="40">
        <v>0.53800000000000003</v>
      </c>
      <c r="F607" s="40">
        <v>0.51500000000000001</v>
      </c>
      <c r="G607" s="40">
        <v>0.623</v>
      </c>
      <c r="H607" s="41" t="s">
        <v>84</v>
      </c>
      <c r="I607" s="37"/>
    </row>
    <row r="608" spans="2:9">
      <c r="B608" s="39" t="s">
        <v>334</v>
      </c>
      <c r="C608" s="40">
        <v>0.26800000000000002</v>
      </c>
      <c r="D608" s="40">
        <v>0.248</v>
      </c>
      <c r="E608" s="40">
        <v>0.223</v>
      </c>
      <c r="F608" s="40">
        <v>0.2</v>
      </c>
      <c r="G608" s="40">
        <v>0.45500000000000002</v>
      </c>
      <c r="H608" s="41" t="s">
        <v>137</v>
      </c>
      <c r="I608" s="37"/>
    </row>
    <row r="609" spans="2:9">
      <c r="B609" s="39" t="s">
        <v>334</v>
      </c>
      <c r="C609" s="40">
        <v>0.35699999999999998</v>
      </c>
      <c r="D609" s="40">
        <v>0.33700000000000002</v>
      </c>
      <c r="E609" s="40">
        <v>0.312</v>
      </c>
      <c r="F609" s="40">
        <v>0.28899999999999998</v>
      </c>
      <c r="G609" s="40">
        <v>0.45500000000000002</v>
      </c>
      <c r="H609" s="41" t="s">
        <v>84</v>
      </c>
      <c r="I609" s="37"/>
    </row>
    <row r="610" spans="2:9">
      <c r="B610" s="39" t="s">
        <v>335</v>
      </c>
      <c r="C610" s="40">
        <v>4.9660000000000002</v>
      </c>
      <c r="D610" s="40">
        <v>4.9459999999999997</v>
      </c>
      <c r="E610" s="40">
        <v>4.9210000000000003</v>
      </c>
      <c r="F610" s="40">
        <v>4.8979999999999997</v>
      </c>
      <c r="G610" s="40">
        <v>5.0060000000000002</v>
      </c>
      <c r="H610" s="41"/>
      <c r="I610" s="37"/>
    </row>
    <row r="611" spans="2:9">
      <c r="B611" s="39" t="s">
        <v>336</v>
      </c>
      <c r="C611" s="40">
        <v>1.528</v>
      </c>
      <c r="D611" s="40">
        <v>1.508</v>
      </c>
      <c r="E611" s="40">
        <v>0.48299999999999998</v>
      </c>
      <c r="F611" s="40">
        <v>1.46</v>
      </c>
      <c r="G611" s="40">
        <v>1.5680000000000001</v>
      </c>
      <c r="H611" s="41" t="s">
        <v>137</v>
      </c>
      <c r="I611" s="37"/>
    </row>
    <row r="612" spans="2:9">
      <c r="B612" s="39" t="s">
        <v>337</v>
      </c>
      <c r="C612" s="40">
        <v>0.54</v>
      </c>
      <c r="D612" s="40">
        <v>0.52</v>
      </c>
      <c r="E612" s="40">
        <v>0.495</v>
      </c>
      <c r="F612" s="40">
        <v>0.47199999999999998</v>
      </c>
      <c r="G612" s="40">
        <v>0.57999999999999996</v>
      </c>
      <c r="H612" s="41" t="s">
        <v>137</v>
      </c>
      <c r="I612" s="37"/>
    </row>
    <row r="613" spans="2:9">
      <c r="B613" s="39" t="s">
        <v>337</v>
      </c>
      <c r="C613" s="40">
        <v>0.45800000000000002</v>
      </c>
      <c r="D613" s="40">
        <v>0.438</v>
      </c>
      <c r="E613" s="40">
        <v>0.41299999999999998</v>
      </c>
      <c r="F613" s="40">
        <v>0.39</v>
      </c>
      <c r="G613" s="40">
        <v>0.498</v>
      </c>
      <c r="H613" s="41" t="s">
        <v>84</v>
      </c>
      <c r="I613" s="37"/>
    </row>
    <row r="614" spans="2:9">
      <c r="B614" s="39" t="s">
        <v>338</v>
      </c>
      <c r="C614" s="40">
        <v>0.54</v>
      </c>
      <c r="D614" s="40">
        <v>0.52</v>
      </c>
      <c r="E614" s="40">
        <v>0.495</v>
      </c>
      <c r="F614" s="40">
        <v>0.47199999999999998</v>
      </c>
      <c r="G614" s="40">
        <v>0.57999999999999996</v>
      </c>
      <c r="H614" s="41" t="s">
        <v>137</v>
      </c>
      <c r="I614" s="37"/>
    </row>
    <row r="615" spans="2:9">
      <c r="B615" s="39" t="s">
        <v>339</v>
      </c>
      <c r="C615" s="40">
        <v>0.126</v>
      </c>
      <c r="D615" s="40">
        <v>0.106</v>
      </c>
      <c r="E615" s="40">
        <v>8.1000000000000003E-2</v>
      </c>
      <c r="F615" s="40">
        <v>5.8000000000000003E-2</v>
      </c>
      <c r="G615" s="40">
        <v>0.36399999999999999</v>
      </c>
      <c r="H615" s="41" t="s">
        <v>137</v>
      </c>
      <c r="I615" s="37"/>
    </row>
    <row r="616" spans="2:9">
      <c r="B616" s="39" t="s">
        <v>340</v>
      </c>
      <c r="C616" s="40">
        <v>0.32400000000000001</v>
      </c>
      <c r="D616" s="40">
        <v>0.30399999999999999</v>
      </c>
      <c r="E616" s="40">
        <v>0.27900000000000003</v>
      </c>
      <c r="F616" s="40">
        <v>0.25600000000000001</v>
      </c>
      <c r="G616" s="40">
        <v>0.36399999999999999</v>
      </c>
      <c r="H616" s="41" t="s">
        <v>137</v>
      </c>
      <c r="I616" s="37"/>
    </row>
    <row r="617" spans="2:9">
      <c r="B617" s="39" t="s">
        <v>340</v>
      </c>
      <c r="C617" s="40">
        <v>0.29299999999999998</v>
      </c>
      <c r="D617" s="40">
        <v>0.27300000000000002</v>
      </c>
      <c r="E617" s="40">
        <v>0.248</v>
      </c>
      <c r="F617" s="40">
        <v>0.22500000000000001</v>
      </c>
      <c r="G617" s="40">
        <v>0.36399999999999999</v>
      </c>
      <c r="H617" s="42" t="s">
        <v>84</v>
      </c>
      <c r="I617" s="37"/>
    </row>
    <row r="618" spans="2:9">
      <c r="B618" s="39" t="s">
        <v>339</v>
      </c>
      <c r="C618" s="40">
        <v>0.42799999999999999</v>
      </c>
      <c r="D618" s="40">
        <v>0.40799999999999997</v>
      </c>
      <c r="E618" s="40">
        <v>0.38300000000000001</v>
      </c>
      <c r="F618" s="40">
        <v>0.36</v>
      </c>
      <c r="G618" s="40">
        <v>0.46800000000000003</v>
      </c>
      <c r="H618" s="42" t="s">
        <v>84</v>
      </c>
      <c r="I618" s="37"/>
    </row>
    <row r="619" spans="2:9">
      <c r="B619" s="39" t="s">
        <v>341</v>
      </c>
      <c r="C619" s="40">
        <v>0.57699999999999996</v>
      </c>
      <c r="D619" s="40">
        <v>0.57699999999999996</v>
      </c>
      <c r="E619" s="40">
        <v>0.53200000000000003</v>
      </c>
      <c r="F619" s="40">
        <v>0.50900000000000001</v>
      </c>
      <c r="G619" s="40">
        <v>0.61699999999999999</v>
      </c>
      <c r="H619" s="41" t="s">
        <v>137</v>
      </c>
      <c r="I619" s="37"/>
    </row>
    <row r="620" spans="2:9">
      <c r="B620" s="39" t="s">
        <v>341</v>
      </c>
      <c r="C620" s="40">
        <v>0.97499999999999998</v>
      </c>
      <c r="D620" s="40">
        <v>0.95499999999999996</v>
      </c>
      <c r="E620" s="40">
        <v>0.93</v>
      </c>
      <c r="F620" s="40">
        <v>0.90700000000000003</v>
      </c>
      <c r="G620" s="40">
        <v>1.0149999999999999</v>
      </c>
      <c r="H620" s="41" t="s">
        <v>84</v>
      </c>
      <c r="I620" s="37"/>
    </row>
    <row r="621" spans="2:9">
      <c r="B621" s="39" t="s">
        <v>342</v>
      </c>
      <c r="C621" s="40">
        <v>0.16200000000000001</v>
      </c>
      <c r="D621" s="40">
        <v>0.14199999999999999</v>
      </c>
      <c r="E621" s="40">
        <v>0.11700000000000001</v>
      </c>
      <c r="F621" s="40">
        <v>9.4E-2</v>
      </c>
      <c r="G621" s="40">
        <v>0.45500000000000002</v>
      </c>
      <c r="H621" s="41" t="s">
        <v>137</v>
      </c>
      <c r="I621" s="37"/>
    </row>
    <row r="622" spans="2:9">
      <c r="B622" s="39" t="s">
        <v>342</v>
      </c>
      <c r="C622" s="40">
        <v>0.36799999999999999</v>
      </c>
      <c r="D622" s="40">
        <v>0.34799999999999998</v>
      </c>
      <c r="E622" s="40">
        <v>0.32300000000000001</v>
      </c>
      <c r="F622" s="40">
        <v>0.3</v>
      </c>
      <c r="G622" s="40">
        <v>0.40799999999999997</v>
      </c>
      <c r="H622" s="41" t="s">
        <v>84</v>
      </c>
      <c r="I622" s="37"/>
    </row>
    <row r="623" spans="2:9">
      <c r="B623" s="39" t="s">
        <v>343</v>
      </c>
      <c r="C623" s="40">
        <v>0.35399999999999998</v>
      </c>
      <c r="D623" s="40">
        <v>0.33400000000000002</v>
      </c>
      <c r="E623" s="40">
        <v>0.309</v>
      </c>
      <c r="F623" s="40">
        <v>0.28599999999999998</v>
      </c>
      <c r="G623" s="40">
        <v>0.39400000000000002</v>
      </c>
      <c r="H623" s="41" t="s">
        <v>137</v>
      </c>
    </row>
    <row r="624" spans="2:9">
      <c r="B624" s="39" t="s">
        <v>343</v>
      </c>
      <c r="C624" s="40">
        <v>0.42399999999999999</v>
      </c>
      <c r="D624" s="40">
        <v>0.20399999999999999</v>
      </c>
      <c r="E624" s="40">
        <v>0.27900000000000003</v>
      </c>
      <c r="F624" s="40">
        <v>0.35599999999999998</v>
      </c>
      <c r="G624" s="40">
        <v>0.46400000000000002</v>
      </c>
      <c r="H624" s="42" t="s">
        <v>84</v>
      </c>
    </row>
    <row r="625" spans="2:9">
      <c r="B625" s="39" t="s">
        <v>344</v>
      </c>
      <c r="C625" s="40">
        <v>0.42399999999999999</v>
      </c>
      <c r="D625" s="40">
        <v>0.20399999999999999</v>
      </c>
      <c r="E625" s="40">
        <v>0.27900000000000003</v>
      </c>
      <c r="F625" s="40">
        <v>0.35599999999999998</v>
      </c>
      <c r="G625" s="40">
        <v>0.46400000000000002</v>
      </c>
      <c r="H625" s="42" t="s">
        <v>84</v>
      </c>
    </row>
    <row r="626" spans="2:9">
      <c r="B626" s="39" t="s">
        <v>373</v>
      </c>
      <c r="C626" s="40">
        <v>0.35699999999999998</v>
      </c>
      <c r="D626" s="40">
        <v>0.33700000000000002</v>
      </c>
      <c r="E626" s="40">
        <v>0.312</v>
      </c>
      <c r="F626" s="40">
        <v>0.28899999999999998</v>
      </c>
      <c r="G626" s="40">
        <v>0.39700000000000002</v>
      </c>
      <c r="H626" s="41" t="s">
        <v>137</v>
      </c>
    </row>
    <row r="627" spans="2:9">
      <c r="B627" s="39" t="s">
        <v>1038</v>
      </c>
      <c r="C627" s="40">
        <v>0.38300000000000001</v>
      </c>
      <c r="D627" s="40">
        <v>0.36299999999999999</v>
      </c>
      <c r="E627" s="40">
        <v>0.33800000000000002</v>
      </c>
      <c r="F627" s="40">
        <v>0.315</v>
      </c>
      <c r="G627" s="40">
        <v>0.42299999999999999</v>
      </c>
      <c r="H627" s="41" t="s">
        <v>137</v>
      </c>
    </row>
    <row r="628" spans="2:9">
      <c r="B628" s="39" t="s">
        <v>1038</v>
      </c>
      <c r="C628" s="40">
        <v>0.38900000000000001</v>
      </c>
      <c r="D628" s="40">
        <v>0.36899999999999999</v>
      </c>
      <c r="E628" s="40">
        <v>0.44400000000000001</v>
      </c>
      <c r="F628" s="40">
        <v>0.32100000000000001</v>
      </c>
      <c r="G628" s="40">
        <v>0.42899999999999999</v>
      </c>
      <c r="H628" s="41" t="s">
        <v>84</v>
      </c>
    </row>
    <row r="629" spans="2:9">
      <c r="B629" s="39" t="s">
        <v>1039</v>
      </c>
      <c r="C629" s="40">
        <v>0.19</v>
      </c>
      <c r="D629" s="40">
        <v>0.17</v>
      </c>
      <c r="E629" s="40">
        <v>0.14499999999999999</v>
      </c>
      <c r="F629" s="40">
        <v>0.122</v>
      </c>
      <c r="G629" s="40">
        <v>0.45500000000000002</v>
      </c>
      <c r="H629" s="41" t="s">
        <v>137</v>
      </c>
    </row>
    <row r="630" spans="2:9">
      <c r="B630" s="39" t="s">
        <v>1040</v>
      </c>
      <c r="C630" s="40">
        <v>1.8620000000000001</v>
      </c>
      <c r="D630" s="40">
        <v>1.8420000000000001</v>
      </c>
      <c r="E630" s="40">
        <v>1.8169999999999999</v>
      </c>
      <c r="F630" s="40">
        <v>1.794</v>
      </c>
      <c r="G630" s="40">
        <v>1.9019999999999999</v>
      </c>
      <c r="H630" s="41" t="s">
        <v>137</v>
      </c>
    </row>
    <row r="631" spans="2:9">
      <c r="B631" s="39" t="s">
        <v>1041</v>
      </c>
      <c r="C631" s="40">
        <v>2.1280000000000001</v>
      </c>
      <c r="D631" s="40">
        <v>2.1080000000000001</v>
      </c>
      <c r="E631" s="40">
        <v>2.0830000000000002</v>
      </c>
      <c r="F631" s="40">
        <v>2.06</v>
      </c>
      <c r="G631" s="40">
        <v>2.1680000000000001</v>
      </c>
      <c r="H631" s="41" t="s">
        <v>137</v>
      </c>
    </row>
    <row r="632" spans="2:9">
      <c r="B632" s="39" t="s">
        <v>1042</v>
      </c>
      <c r="C632" s="40">
        <v>0.13700000000000001</v>
      </c>
      <c r="D632" s="40">
        <v>0.11700000000000001</v>
      </c>
      <c r="E632" s="40">
        <v>9.1999999999999998E-2</v>
      </c>
      <c r="F632" s="40">
        <v>6.9000000000000006E-2</v>
      </c>
      <c r="G632" s="40">
        <v>0.36399999999999999</v>
      </c>
      <c r="H632" s="41" t="s">
        <v>137</v>
      </c>
    </row>
    <row r="633" spans="2:9">
      <c r="B633" s="39" t="s">
        <v>1042</v>
      </c>
      <c r="C633" s="40">
        <v>0.34</v>
      </c>
      <c r="D633" s="40">
        <v>0.32</v>
      </c>
      <c r="E633" s="40">
        <v>0.29499999999999998</v>
      </c>
      <c r="F633" s="40">
        <v>0.27200000000000002</v>
      </c>
      <c r="G633" s="40">
        <v>0.38</v>
      </c>
      <c r="H633" s="41" t="s">
        <v>84</v>
      </c>
    </row>
    <row r="634" spans="2:9">
      <c r="B634" s="39" t="s">
        <v>1043</v>
      </c>
      <c r="C634" s="40">
        <v>0.40300000000000002</v>
      </c>
      <c r="D634" s="40">
        <v>0.38300000000000001</v>
      </c>
      <c r="E634" s="40">
        <v>0.35799999999999998</v>
      </c>
      <c r="F634" s="40">
        <v>0.33500000000000002</v>
      </c>
      <c r="G634" s="40">
        <v>0.443</v>
      </c>
      <c r="H634" s="41" t="s">
        <v>137</v>
      </c>
    </row>
    <row r="635" spans="2:9">
      <c r="B635" s="39" t="s">
        <v>1043</v>
      </c>
      <c r="C635" s="40">
        <v>0.34200000000000003</v>
      </c>
      <c r="D635" s="40">
        <v>0.32200000000000001</v>
      </c>
      <c r="E635" s="40">
        <v>0.29699999999999999</v>
      </c>
      <c r="F635" s="40">
        <v>0.27400000000000002</v>
      </c>
      <c r="G635" s="40">
        <v>0.45500000000000002</v>
      </c>
      <c r="H635" s="41" t="s">
        <v>84</v>
      </c>
    </row>
    <row r="636" spans="2:9">
      <c r="B636" s="39" t="s">
        <v>1044</v>
      </c>
      <c r="C636" s="40">
        <v>0.315</v>
      </c>
      <c r="D636" s="40">
        <v>0.29499999999999998</v>
      </c>
      <c r="E636" s="40">
        <v>0.27</v>
      </c>
      <c r="F636" s="40">
        <v>0.247</v>
      </c>
      <c r="G636" s="40">
        <v>0.35499999999999998</v>
      </c>
      <c r="H636" s="41" t="s">
        <v>137</v>
      </c>
    </row>
    <row r="637" spans="2:9">
      <c r="B637" s="39" t="s">
        <v>1044</v>
      </c>
      <c r="C637" s="40">
        <v>0.28299999999999997</v>
      </c>
      <c r="D637" s="40">
        <v>0.26300000000000001</v>
      </c>
      <c r="E637" s="40">
        <v>0.23799999999999999</v>
      </c>
      <c r="F637" s="40">
        <v>0.215</v>
      </c>
      <c r="G637" s="40">
        <v>0.32300000000000001</v>
      </c>
      <c r="H637" s="41" t="s">
        <v>84</v>
      </c>
      <c r="I637" s="37"/>
    </row>
    <row r="638" spans="2:9">
      <c r="B638" s="39" t="s">
        <v>1045</v>
      </c>
      <c r="C638" s="40">
        <v>0.315</v>
      </c>
      <c r="D638" s="40">
        <v>0.29499999999999998</v>
      </c>
      <c r="E638" s="40">
        <v>0.27</v>
      </c>
      <c r="F638" s="40">
        <v>0.247</v>
      </c>
      <c r="G638" s="40">
        <v>0.35499999999999998</v>
      </c>
      <c r="H638" s="41" t="s">
        <v>137</v>
      </c>
      <c r="I638" s="37"/>
    </row>
    <row r="639" spans="2:9">
      <c r="B639" s="39" t="s">
        <v>1046</v>
      </c>
      <c r="C639" s="40">
        <v>0.315</v>
      </c>
      <c r="D639" s="40">
        <v>0.29499999999999998</v>
      </c>
      <c r="E639" s="40">
        <v>0.27</v>
      </c>
      <c r="F639" s="40">
        <v>0.247</v>
      </c>
      <c r="G639" s="40">
        <v>0.35499999999999998</v>
      </c>
      <c r="H639" s="41" t="s">
        <v>137</v>
      </c>
      <c r="I639" s="37"/>
    </row>
    <row r="640" spans="2:9">
      <c r="B640" s="39" t="s">
        <v>1047</v>
      </c>
      <c r="C640" s="40">
        <v>0.315</v>
      </c>
      <c r="D640" s="40">
        <v>0.29499999999999998</v>
      </c>
      <c r="E640" s="40">
        <v>0.27</v>
      </c>
      <c r="F640" s="40">
        <v>0.247</v>
      </c>
      <c r="G640" s="40">
        <v>0.35499999999999998</v>
      </c>
      <c r="H640" s="41" t="s">
        <v>137</v>
      </c>
      <c r="I640" s="37"/>
    </row>
    <row r="641" spans="2:8">
      <c r="B641" s="39" t="s">
        <v>1048</v>
      </c>
      <c r="C641" s="40">
        <v>0.626</v>
      </c>
      <c r="D641" s="40">
        <v>0.60599999999999998</v>
      </c>
      <c r="E641" s="40">
        <v>0.58099999999999996</v>
      </c>
      <c r="F641" s="40">
        <v>0.55800000000000005</v>
      </c>
      <c r="G641" s="40">
        <v>0.66600000000000004</v>
      </c>
      <c r="H641" s="41" t="s">
        <v>137</v>
      </c>
    </row>
    <row r="642" spans="2:8">
      <c r="B642" s="39" t="s">
        <v>1049</v>
      </c>
      <c r="C642" s="40">
        <v>0.379</v>
      </c>
      <c r="D642" s="40">
        <v>0.35899999999999999</v>
      </c>
      <c r="E642" s="40">
        <v>0.33400000000000002</v>
      </c>
      <c r="F642" s="40">
        <v>0.311</v>
      </c>
      <c r="G642" s="40">
        <v>0.45500000000000002</v>
      </c>
      <c r="H642" s="41" t="s">
        <v>84</v>
      </c>
    </row>
    <row r="643" spans="2:8">
      <c r="B643" s="39" t="s">
        <v>1050</v>
      </c>
      <c r="C643" s="40">
        <v>0.193</v>
      </c>
      <c r="D643" s="40">
        <v>0.17299999999999999</v>
      </c>
      <c r="E643" s="40">
        <v>0.14799999999999999</v>
      </c>
      <c r="F643" s="40">
        <v>0.125</v>
      </c>
      <c r="G643" s="40">
        <v>0.34300000000000003</v>
      </c>
      <c r="H643" s="41" t="s">
        <v>137</v>
      </c>
    </row>
    <row r="644" spans="2:8">
      <c r="B644" s="39" t="s">
        <v>1050</v>
      </c>
      <c r="C644" s="40">
        <v>0.248</v>
      </c>
      <c r="D644" s="40">
        <v>0.22800000000000001</v>
      </c>
      <c r="E644" s="40">
        <v>0.20300000000000001</v>
      </c>
      <c r="F644" s="40">
        <v>0.18</v>
      </c>
      <c r="G644" s="40">
        <v>0.28799999999999998</v>
      </c>
      <c r="H644" s="42" t="s">
        <v>84</v>
      </c>
    </row>
    <row r="645" spans="2:8">
      <c r="B645" s="39" t="s">
        <v>1051</v>
      </c>
      <c r="C645" s="40">
        <v>1.33</v>
      </c>
      <c r="D645" s="40">
        <v>1.31</v>
      </c>
      <c r="E645" s="40">
        <v>1.2849999999999999</v>
      </c>
      <c r="F645" s="40">
        <v>1.262</v>
      </c>
      <c r="G645" s="40">
        <v>1.37</v>
      </c>
      <c r="H645" s="41" t="s">
        <v>137</v>
      </c>
    </row>
    <row r="646" spans="2:8">
      <c r="B646" s="39" t="s">
        <v>1052</v>
      </c>
      <c r="C646" s="40">
        <v>0.23400000000000001</v>
      </c>
      <c r="D646" s="40">
        <v>0.214</v>
      </c>
      <c r="E646" s="40">
        <v>0.189</v>
      </c>
      <c r="F646" s="40">
        <v>0.16600000000000001</v>
      </c>
      <c r="G646" s="40">
        <v>0.27400000000000002</v>
      </c>
      <c r="H646" s="41" t="s">
        <v>137</v>
      </c>
    </row>
    <row r="647" spans="2:8">
      <c r="B647" s="39" t="s">
        <v>1052</v>
      </c>
      <c r="C647" s="40">
        <v>0.29899999999999999</v>
      </c>
      <c r="D647" s="40">
        <v>0.27900000000000003</v>
      </c>
      <c r="E647" s="40">
        <v>0.254</v>
      </c>
      <c r="F647" s="40">
        <v>0.23100000000000001</v>
      </c>
      <c r="G647" s="40">
        <v>0.33900000000000002</v>
      </c>
      <c r="H647" s="42" t="s">
        <v>84</v>
      </c>
    </row>
    <row r="648" spans="2:8">
      <c r="B648" s="39" t="s">
        <v>157</v>
      </c>
      <c r="C648" s="40">
        <v>0.16500000000000001</v>
      </c>
      <c r="D648" s="40">
        <v>0.14499999999999999</v>
      </c>
      <c r="E648" s="40">
        <v>0.12</v>
      </c>
      <c r="F648" s="40">
        <v>9.7000000000000003E-2</v>
      </c>
      <c r="G648" s="40">
        <v>0.20499999999999999</v>
      </c>
      <c r="H648" s="41" t="s">
        <v>137</v>
      </c>
    </row>
    <row r="649" spans="2:8">
      <c r="B649" s="39" t="s">
        <v>157</v>
      </c>
      <c r="C649" s="40">
        <v>0.34599999999999997</v>
      </c>
      <c r="D649" s="40">
        <v>0.34599999999999997</v>
      </c>
      <c r="E649" s="40">
        <v>0.32100000000000001</v>
      </c>
      <c r="F649" s="40">
        <v>0.29799999999999999</v>
      </c>
      <c r="G649" s="40">
        <v>0.40600000000000003</v>
      </c>
      <c r="H649" s="42" t="s">
        <v>84</v>
      </c>
    </row>
    <row r="650" spans="2:8">
      <c r="B650" s="39" t="s">
        <v>1053</v>
      </c>
      <c r="C650" s="40">
        <v>0.16500000000000001</v>
      </c>
      <c r="D650" s="40">
        <v>0.14499999999999999</v>
      </c>
      <c r="E650" s="40">
        <v>0.12</v>
      </c>
      <c r="F650" s="40">
        <v>9.7000000000000003E-2</v>
      </c>
      <c r="G650" s="40">
        <v>0.20499999999999999</v>
      </c>
      <c r="H650" s="41" t="s">
        <v>137</v>
      </c>
    </row>
    <row r="651" spans="2:8">
      <c r="B651" s="39" t="s">
        <v>1054</v>
      </c>
      <c r="C651" s="40">
        <v>0.33400000000000002</v>
      </c>
      <c r="D651" s="40">
        <v>0.314</v>
      </c>
      <c r="E651" s="40">
        <v>0.28899999999999998</v>
      </c>
      <c r="F651" s="40">
        <v>0.26600000000000001</v>
      </c>
      <c r="G651" s="40">
        <v>0.374</v>
      </c>
      <c r="H651" s="41" t="s">
        <v>137</v>
      </c>
    </row>
    <row r="652" spans="2:8">
      <c r="B652" s="39" t="s">
        <v>1054</v>
      </c>
      <c r="C652" s="40">
        <v>0.316</v>
      </c>
      <c r="D652" s="40">
        <v>0.29599999999999999</v>
      </c>
      <c r="E652" s="40">
        <v>0.27100000000000002</v>
      </c>
      <c r="F652" s="40">
        <v>0.248</v>
      </c>
      <c r="G652" s="40">
        <v>0.45500000000000002</v>
      </c>
      <c r="H652" s="41" t="s">
        <v>84</v>
      </c>
    </row>
    <row r="653" spans="2:8">
      <c r="B653" s="39" t="s">
        <v>1055</v>
      </c>
      <c r="C653" s="40">
        <v>0.33400000000000002</v>
      </c>
      <c r="D653" s="40">
        <v>0.314</v>
      </c>
      <c r="E653" s="40">
        <v>0.28899999999999998</v>
      </c>
      <c r="F653" s="40">
        <v>0.26600000000000001</v>
      </c>
      <c r="G653" s="40">
        <v>0.374</v>
      </c>
      <c r="H653" s="41" t="s">
        <v>137</v>
      </c>
    </row>
    <row r="654" spans="2:8">
      <c r="B654" s="39" t="s">
        <v>1056</v>
      </c>
      <c r="C654" s="40">
        <v>0.156</v>
      </c>
      <c r="D654" s="40">
        <v>0.13600000000000001</v>
      </c>
      <c r="E654" s="40">
        <v>0.111</v>
      </c>
      <c r="F654" s="40">
        <v>8.7999999999999995E-2</v>
      </c>
      <c r="G654" s="40">
        <v>0.36399999999999999</v>
      </c>
      <c r="H654" s="41" t="s">
        <v>137</v>
      </c>
    </row>
    <row r="655" spans="2:8">
      <c r="B655" s="39" t="s">
        <v>1056</v>
      </c>
      <c r="C655" s="40">
        <v>0.36099999999999999</v>
      </c>
      <c r="D655" s="40">
        <v>0.34100000000000003</v>
      </c>
      <c r="E655" s="40">
        <v>0.316</v>
      </c>
      <c r="F655" s="40">
        <v>0.29299999999999998</v>
      </c>
      <c r="G655" s="40">
        <v>0.40100000000000002</v>
      </c>
      <c r="H655" s="41" t="s">
        <v>84</v>
      </c>
    </row>
    <row r="656" spans="2:8">
      <c r="B656" s="39" t="s">
        <v>345</v>
      </c>
      <c r="C656" s="40">
        <v>0.156</v>
      </c>
      <c r="D656" s="40">
        <v>0.13600000000000001</v>
      </c>
      <c r="E656" s="40">
        <v>0.111</v>
      </c>
      <c r="F656" s="40">
        <v>8.7999999999999995E-2</v>
      </c>
      <c r="G656" s="40">
        <v>0.36399999999999999</v>
      </c>
      <c r="H656" s="41" t="s">
        <v>137</v>
      </c>
    </row>
    <row r="657" spans="2:8">
      <c r="B657" s="39" t="s">
        <v>346</v>
      </c>
      <c r="C657" s="40">
        <v>0.153</v>
      </c>
      <c r="D657" s="40">
        <v>0.13300000000000001</v>
      </c>
      <c r="E657" s="40">
        <v>0.108</v>
      </c>
      <c r="F657" s="40">
        <v>8.5000000000000006E-2</v>
      </c>
      <c r="G657" s="40">
        <v>0.36399999999999999</v>
      </c>
      <c r="H657" s="41" t="s">
        <v>137</v>
      </c>
    </row>
    <row r="658" spans="2:8">
      <c r="B658" s="39" t="s">
        <v>346</v>
      </c>
      <c r="C658" s="40">
        <v>0.41399999999999998</v>
      </c>
      <c r="D658" s="40">
        <v>0.39400000000000002</v>
      </c>
      <c r="E658" s="40">
        <v>0.36899999999999999</v>
      </c>
      <c r="F658" s="40">
        <v>0.34599999999999997</v>
      </c>
      <c r="G658" s="40">
        <v>0.45400000000000001</v>
      </c>
      <c r="H658" s="41" t="s">
        <v>84</v>
      </c>
    </row>
    <row r="659" spans="2:8">
      <c r="B659" s="39" t="s">
        <v>347</v>
      </c>
      <c r="C659" s="40">
        <v>0.55800000000000005</v>
      </c>
      <c r="D659" s="40">
        <v>0.53800000000000003</v>
      </c>
      <c r="E659" s="40">
        <v>0.51300000000000001</v>
      </c>
      <c r="F659" s="40">
        <v>0.49</v>
      </c>
      <c r="G659" s="40">
        <v>0.59799999999999998</v>
      </c>
      <c r="H659" s="41" t="s">
        <v>137</v>
      </c>
    </row>
    <row r="660" spans="2:8">
      <c r="B660" s="39" t="s">
        <v>347</v>
      </c>
      <c r="C660" s="40">
        <v>0.53700000000000003</v>
      </c>
      <c r="D660" s="40">
        <v>0.51700000000000002</v>
      </c>
      <c r="E660" s="40">
        <v>0.49199999999999999</v>
      </c>
      <c r="F660" s="40">
        <v>0.46899999999999997</v>
      </c>
      <c r="G660" s="40">
        <v>0.57699999999999996</v>
      </c>
      <c r="H660" s="41" t="s">
        <v>84</v>
      </c>
    </row>
    <row r="661" spans="2:8">
      <c r="B661" s="39" t="s">
        <v>348</v>
      </c>
      <c r="C661" s="40">
        <v>0.24299999999999999</v>
      </c>
      <c r="D661" s="40">
        <v>0.223</v>
      </c>
      <c r="E661" s="40">
        <v>0.19800000000000001</v>
      </c>
      <c r="F661" s="40">
        <v>0.17499999999999999</v>
      </c>
      <c r="G661" s="40">
        <v>0.45500000000000002</v>
      </c>
      <c r="H661" s="41" t="s">
        <v>137</v>
      </c>
    </row>
    <row r="662" spans="2:8">
      <c r="B662" s="39" t="s">
        <v>348</v>
      </c>
      <c r="C662" s="40">
        <v>0.53700000000000003</v>
      </c>
      <c r="D662" s="40">
        <v>0.51700000000000002</v>
      </c>
      <c r="E662" s="40">
        <v>0.49199999999999999</v>
      </c>
      <c r="F662" s="40">
        <v>0.46899999999999997</v>
      </c>
      <c r="G662" s="40">
        <v>0.57699999999999996</v>
      </c>
      <c r="H662" s="41" t="s">
        <v>84</v>
      </c>
    </row>
    <row r="663" spans="2:8">
      <c r="B663" s="39" t="s">
        <v>349</v>
      </c>
      <c r="C663" s="40">
        <v>0.26900000000000002</v>
      </c>
      <c r="D663" s="40">
        <v>0.249</v>
      </c>
      <c r="E663" s="40">
        <v>0.224</v>
      </c>
      <c r="F663" s="40">
        <v>0.20100000000000001</v>
      </c>
      <c r="G663" s="40">
        <v>0.309</v>
      </c>
      <c r="H663" s="41" t="s">
        <v>137</v>
      </c>
    </row>
    <row r="664" spans="2:8">
      <c r="B664" s="39" t="s">
        <v>350</v>
      </c>
      <c r="C664" s="40">
        <v>0.26900000000000002</v>
      </c>
      <c r="D664" s="40">
        <v>0.249</v>
      </c>
      <c r="E664" s="40">
        <v>0.224</v>
      </c>
      <c r="F664" s="40">
        <v>0.20100000000000001</v>
      </c>
      <c r="G664" s="40">
        <v>0.309</v>
      </c>
      <c r="H664" s="41" t="s">
        <v>137</v>
      </c>
    </row>
    <row r="665" spans="2:8">
      <c r="B665" s="39" t="s">
        <v>349</v>
      </c>
      <c r="C665" s="40">
        <v>0.43099999999999999</v>
      </c>
      <c r="D665" s="40">
        <v>0.41099999999999998</v>
      </c>
      <c r="E665" s="40">
        <v>0.38600000000000001</v>
      </c>
      <c r="F665" s="40">
        <v>0.36299999999999999</v>
      </c>
      <c r="G665" s="40">
        <v>0.47099999999999997</v>
      </c>
      <c r="H665" s="41" t="s">
        <v>84</v>
      </c>
    </row>
    <row r="666" spans="2:8">
      <c r="B666" s="39" t="s">
        <v>351</v>
      </c>
      <c r="C666" s="40">
        <v>0.17</v>
      </c>
      <c r="D666" s="40">
        <v>0.15</v>
      </c>
      <c r="E666" s="40">
        <v>0.125</v>
      </c>
      <c r="F666" s="40">
        <v>0.10199999999999999</v>
      </c>
      <c r="G666" s="40">
        <v>0.36399999999999999</v>
      </c>
      <c r="H666" s="41" t="s">
        <v>137</v>
      </c>
    </row>
    <row r="667" spans="2:8">
      <c r="B667" s="39" t="s">
        <v>352</v>
      </c>
      <c r="C667" s="40">
        <v>0.13</v>
      </c>
      <c r="D667" s="40">
        <v>0.11</v>
      </c>
      <c r="E667" s="40">
        <v>8.5000000000000006E-2</v>
      </c>
      <c r="F667" s="40">
        <v>6.2E-2</v>
      </c>
      <c r="G667" s="40">
        <v>0.36399999999999999</v>
      </c>
      <c r="H667" s="41" t="s">
        <v>137</v>
      </c>
    </row>
    <row r="668" spans="2:8">
      <c r="B668" s="39" t="s">
        <v>353</v>
      </c>
      <c r="C668" s="40">
        <v>0.13</v>
      </c>
      <c r="D668" s="40">
        <v>0.11</v>
      </c>
      <c r="E668" s="40">
        <v>8.5000000000000006E-2</v>
      </c>
      <c r="F668" s="40">
        <v>6.2E-2</v>
      </c>
      <c r="G668" s="40">
        <v>0.36399999999999999</v>
      </c>
      <c r="H668" s="41" t="s">
        <v>137</v>
      </c>
    </row>
    <row r="669" spans="2:8">
      <c r="B669" s="39" t="s">
        <v>351</v>
      </c>
      <c r="C669" s="40">
        <v>0.20499999999999999</v>
      </c>
      <c r="D669" s="40">
        <v>0.185</v>
      </c>
      <c r="E669" s="40">
        <v>0.16</v>
      </c>
      <c r="F669" s="40">
        <v>0.13700000000000001</v>
      </c>
      <c r="G669" s="40">
        <v>0.36399999999999999</v>
      </c>
      <c r="H669" s="41" t="s">
        <v>84</v>
      </c>
    </row>
    <row r="670" spans="2:8">
      <c r="B670" s="39" t="s">
        <v>354</v>
      </c>
      <c r="C670" s="40">
        <v>0.44400000000000001</v>
      </c>
      <c r="D670" s="40">
        <v>0.42399999999999999</v>
      </c>
      <c r="E670" s="40">
        <v>0.39900000000000002</v>
      </c>
      <c r="F670" s="40">
        <v>0.376</v>
      </c>
      <c r="G670" s="40">
        <v>0.48399999999999999</v>
      </c>
      <c r="H670" s="41" t="s">
        <v>137</v>
      </c>
    </row>
    <row r="671" spans="2:8">
      <c r="B671" s="39" t="s">
        <v>354</v>
      </c>
      <c r="C671" s="40">
        <v>0.38219999999999998</v>
      </c>
      <c r="D671" s="40">
        <v>0.36199999999999999</v>
      </c>
      <c r="E671" s="40">
        <v>0.33700000000000002</v>
      </c>
      <c r="F671" s="40">
        <v>0.314</v>
      </c>
      <c r="G671" s="40">
        <v>0.45500000000000002</v>
      </c>
      <c r="H671" s="41" t="s">
        <v>84</v>
      </c>
    </row>
    <row r="672" spans="2:8">
      <c r="B672" s="39" t="s">
        <v>355</v>
      </c>
      <c r="C672" s="40">
        <v>0.23300000000000001</v>
      </c>
      <c r="D672" s="40">
        <v>0.21299999999999999</v>
      </c>
      <c r="E672" s="40">
        <v>0.188</v>
      </c>
      <c r="F672" s="40">
        <v>0.16500000000000001</v>
      </c>
      <c r="G672" s="40">
        <v>0.36399999999999999</v>
      </c>
      <c r="H672" s="41" t="s">
        <v>137</v>
      </c>
    </row>
    <row r="673" spans="2:8">
      <c r="B673" s="39" t="s">
        <v>356</v>
      </c>
      <c r="C673" s="40">
        <v>1.671</v>
      </c>
      <c r="D673" s="40">
        <v>1.651</v>
      </c>
      <c r="E673" s="40">
        <v>1.6259999999999999</v>
      </c>
      <c r="F673" s="40">
        <v>1.603</v>
      </c>
      <c r="G673" s="40">
        <v>1.7110000000000001</v>
      </c>
      <c r="H673" s="41" t="s">
        <v>137</v>
      </c>
    </row>
    <row r="674" spans="2:8">
      <c r="B674" s="39" t="s">
        <v>357</v>
      </c>
      <c r="C674" s="40">
        <v>0.45500000000000002</v>
      </c>
      <c r="D674" s="40">
        <v>0.435</v>
      </c>
      <c r="E674" s="40">
        <v>0.41</v>
      </c>
      <c r="F674" s="40">
        <v>0.38700000000000001</v>
      </c>
      <c r="G674" s="40">
        <v>0.495</v>
      </c>
      <c r="H674" s="41" t="s">
        <v>137</v>
      </c>
    </row>
    <row r="675" spans="2:8">
      <c r="B675" s="39" t="s">
        <v>357</v>
      </c>
      <c r="C675" s="40">
        <v>0.379</v>
      </c>
      <c r="D675" s="40">
        <v>0.35899999999999999</v>
      </c>
      <c r="E675" s="40">
        <v>0.33400000000000002</v>
      </c>
      <c r="F675" s="40">
        <v>0.311</v>
      </c>
      <c r="G675" s="40">
        <v>0.45500000000000002</v>
      </c>
      <c r="H675" s="41" t="s">
        <v>84</v>
      </c>
    </row>
    <row r="676" spans="2:8">
      <c r="B676" s="39" t="s">
        <v>358</v>
      </c>
      <c r="C676" s="40">
        <v>0.45500000000000002</v>
      </c>
      <c r="D676" s="40">
        <v>0.435</v>
      </c>
      <c r="E676" s="40">
        <v>0.41</v>
      </c>
      <c r="F676" s="40">
        <v>0.38700000000000001</v>
      </c>
      <c r="G676" s="40">
        <v>0.495</v>
      </c>
      <c r="H676" s="41" t="s">
        <v>137</v>
      </c>
    </row>
    <row r="677" spans="2:8">
      <c r="B677" s="39" t="s">
        <v>359</v>
      </c>
      <c r="C677" s="40">
        <v>0.45500000000000002</v>
      </c>
      <c r="D677" s="40">
        <v>0.435</v>
      </c>
      <c r="E677" s="40">
        <v>0.41</v>
      </c>
      <c r="F677" s="40">
        <v>0.38700000000000001</v>
      </c>
      <c r="G677" s="40">
        <v>0.495</v>
      </c>
      <c r="H677" s="41" t="s">
        <v>137</v>
      </c>
    </row>
    <row r="678" spans="2:8">
      <c r="B678" s="39" t="s">
        <v>360</v>
      </c>
      <c r="C678" s="40">
        <v>0.45500000000000002</v>
      </c>
      <c r="D678" s="40">
        <v>0.435</v>
      </c>
      <c r="E678" s="40">
        <v>0.41</v>
      </c>
      <c r="F678" s="40">
        <v>0.38700000000000001</v>
      </c>
      <c r="G678" s="40">
        <v>0.495</v>
      </c>
      <c r="H678" s="41" t="s">
        <v>137</v>
      </c>
    </row>
    <row r="679" spans="2:8">
      <c r="B679" s="39" t="s">
        <v>361</v>
      </c>
      <c r="C679" s="40">
        <v>0.40400000000000003</v>
      </c>
      <c r="D679" s="40">
        <v>0.38400000000000001</v>
      </c>
      <c r="E679" s="40">
        <v>0.35899999999999999</v>
      </c>
      <c r="F679" s="40">
        <v>0.33600000000000002</v>
      </c>
      <c r="G679" s="40">
        <v>0.44400000000000001</v>
      </c>
      <c r="H679" s="41" t="s">
        <v>137</v>
      </c>
    </row>
    <row r="680" spans="2:8">
      <c r="B680" s="39" t="s">
        <v>361</v>
      </c>
      <c r="C680" s="40">
        <v>0.433</v>
      </c>
      <c r="D680" s="40">
        <v>0.41299999999999998</v>
      </c>
      <c r="E680" s="40">
        <v>0.38800000000000001</v>
      </c>
      <c r="F680" s="40">
        <v>0.36499999999999999</v>
      </c>
      <c r="G680" s="40">
        <v>0.47299999999999998</v>
      </c>
      <c r="H680" s="41" t="s">
        <v>84</v>
      </c>
    </row>
    <row r="681" spans="2:8">
      <c r="B681" s="39" t="s">
        <v>362</v>
      </c>
      <c r="C681" s="40">
        <v>0.40400000000000003</v>
      </c>
      <c r="D681" s="40">
        <v>0.38400000000000001</v>
      </c>
      <c r="E681" s="40">
        <v>0.35899999999999999</v>
      </c>
      <c r="F681" s="40">
        <v>0.33600000000000002</v>
      </c>
      <c r="G681" s="40">
        <v>0.44400000000000001</v>
      </c>
      <c r="H681" s="41" t="s">
        <v>137</v>
      </c>
    </row>
    <row r="682" spans="2:8">
      <c r="B682" s="39" t="s">
        <v>363</v>
      </c>
      <c r="C682" s="40">
        <v>0.34799999999999998</v>
      </c>
      <c r="D682" s="40">
        <v>0.32800000000000001</v>
      </c>
      <c r="E682" s="40">
        <v>0.30299999999999999</v>
      </c>
      <c r="F682" s="40">
        <v>0.28000000000000003</v>
      </c>
      <c r="G682" s="40">
        <v>0.38800000000000001</v>
      </c>
      <c r="H682" s="41" t="s">
        <v>137</v>
      </c>
    </row>
    <row r="683" spans="2:8">
      <c r="B683" s="39" t="s">
        <v>364</v>
      </c>
      <c r="C683" s="40">
        <v>0.38700000000000001</v>
      </c>
      <c r="D683" s="40">
        <v>0.36699999999999999</v>
      </c>
      <c r="E683" s="40">
        <v>0.34200000000000003</v>
      </c>
      <c r="F683" s="40">
        <v>0.31900000000000001</v>
      </c>
      <c r="G683" s="40">
        <v>0.42699999999999999</v>
      </c>
      <c r="H683" s="41" t="s">
        <v>137</v>
      </c>
    </row>
    <row r="684" spans="2:8">
      <c r="B684" s="39" t="s">
        <v>364</v>
      </c>
      <c r="C684" s="40">
        <v>0.41099999999999998</v>
      </c>
      <c r="D684" s="40">
        <v>0.39100000000000001</v>
      </c>
      <c r="E684" s="40">
        <v>0.36599999999999999</v>
      </c>
      <c r="F684" s="40">
        <v>0.34300000000000003</v>
      </c>
      <c r="G684" s="40">
        <v>0.45100000000000001</v>
      </c>
      <c r="H684" s="41" t="s">
        <v>84</v>
      </c>
    </row>
    <row r="685" spans="2:8">
      <c r="B685" s="39" t="s">
        <v>365</v>
      </c>
      <c r="C685" s="40">
        <v>0.13400000000000001</v>
      </c>
      <c r="D685" s="40">
        <v>0.114</v>
      </c>
      <c r="E685" s="40">
        <v>8.8999999999999996E-2</v>
      </c>
      <c r="F685" s="40">
        <v>6.6000000000000003E-2</v>
      </c>
      <c r="G685" s="40">
        <v>0.45500000000000002</v>
      </c>
      <c r="H685" s="41" t="s">
        <v>137</v>
      </c>
    </row>
    <row r="686" spans="2:8">
      <c r="B686" s="39" t="s">
        <v>366</v>
      </c>
      <c r="C686" s="40">
        <v>0.22800000000000001</v>
      </c>
      <c r="D686" s="40">
        <v>0.20799999999999999</v>
      </c>
      <c r="E686" s="40">
        <v>0.183</v>
      </c>
      <c r="F686" s="40">
        <v>0.16</v>
      </c>
      <c r="G686" s="40">
        <v>0.45500000000000002</v>
      </c>
      <c r="H686" s="41" t="s">
        <v>137</v>
      </c>
    </row>
    <row r="687" spans="2:8">
      <c r="B687" s="39" t="s">
        <v>366</v>
      </c>
      <c r="C687" s="40">
        <v>0.35499999999999998</v>
      </c>
      <c r="D687" s="40">
        <v>0.33500000000000002</v>
      </c>
      <c r="E687" s="40">
        <v>0.31</v>
      </c>
      <c r="F687" s="40">
        <v>0.28699999999999998</v>
      </c>
      <c r="G687" s="40">
        <v>0.45500000000000002</v>
      </c>
      <c r="H687" s="41" t="s">
        <v>84</v>
      </c>
    </row>
    <row r="688" spans="2:8">
      <c r="B688" s="39" t="s">
        <v>367</v>
      </c>
      <c r="C688" s="40">
        <v>0.18</v>
      </c>
      <c r="D688" s="40">
        <v>0.16</v>
      </c>
      <c r="E688" s="40">
        <v>0.13500000000000001</v>
      </c>
      <c r="F688" s="40">
        <v>0.112</v>
      </c>
      <c r="G688" s="40">
        <v>0.45500000000000002</v>
      </c>
      <c r="H688" s="41" t="s">
        <v>137</v>
      </c>
    </row>
    <row r="689" spans="2:8">
      <c r="B689" s="39" t="s">
        <v>367</v>
      </c>
      <c r="C689" s="40">
        <v>0.44400000000000001</v>
      </c>
      <c r="D689" s="40">
        <v>0.42399999999999999</v>
      </c>
      <c r="E689" s="40">
        <v>0.39900000000000002</v>
      </c>
      <c r="F689" s="40">
        <v>0.376</v>
      </c>
      <c r="G689" s="40">
        <v>0.48399999999999999</v>
      </c>
      <c r="H689" s="41" t="s">
        <v>84</v>
      </c>
    </row>
    <row r="690" spans="2:8">
      <c r="B690" s="39" t="s">
        <v>974</v>
      </c>
      <c r="C690" s="40">
        <v>1.4510000000000001</v>
      </c>
      <c r="D690" s="40">
        <v>1.431</v>
      </c>
      <c r="E690" s="40">
        <v>1.4059999999999999</v>
      </c>
      <c r="F690" s="40">
        <v>1.383</v>
      </c>
      <c r="G690" s="40">
        <v>1.4910000000000001</v>
      </c>
      <c r="H690" s="41" t="s">
        <v>137</v>
      </c>
    </row>
    <row r="691" spans="2:8">
      <c r="B691" s="39" t="s">
        <v>975</v>
      </c>
      <c r="C691" s="40">
        <v>1.3129999999999999</v>
      </c>
      <c r="D691" s="40">
        <v>1.2929999999999999</v>
      </c>
      <c r="E691" s="40">
        <v>1.268</v>
      </c>
      <c r="F691" s="40">
        <v>1.2450000000000001</v>
      </c>
      <c r="G691" s="40">
        <v>1.353</v>
      </c>
      <c r="H691" s="41"/>
    </row>
    <row r="692" spans="2:8">
      <c r="B692" s="39" t="s">
        <v>976</v>
      </c>
      <c r="C692" s="40">
        <v>0.84299999999999997</v>
      </c>
      <c r="D692" s="40">
        <v>0.82299999999999995</v>
      </c>
      <c r="E692" s="40">
        <v>0.79800000000000004</v>
      </c>
      <c r="F692" s="40">
        <v>0.77500000000000002</v>
      </c>
      <c r="G692" s="40">
        <v>0.88300000000000001</v>
      </c>
      <c r="H692" s="41" t="s">
        <v>137</v>
      </c>
    </row>
    <row r="693" spans="2:8">
      <c r="B693" s="39" t="s">
        <v>977</v>
      </c>
      <c r="C693" s="40">
        <v>0.23</v>
      </c>
      <c r="D693" s="40">
        <v>0.21</v>
      </c>
      <c r="E693" s="40">
        <v>0.185</v>
      </c>
      <c r="F693" s="40">
        <v>0.16200000000000001</v>
      </c>
      <c r="G693" s="40">
        <v>0.45500000000000002</v>
      </c>
      <c r="H693" s="41" t="s">
        <v>137</v>
      </c>
    </row>
    <row r="694" spans="2:8">
      <c r="B694" s="39" t="s">
        <v>977</v>
      </c>
      <c r="C694" s="40">
        <v>0.375</v>
      </c>
      <c r="D694" s="40">
        <v>0.35499999999999998</v>
      </c>
      <c r="E694" s="40">
        <v>0.33</v>
      </c>
      <c r="F694" s="40">
        <v>0.307</v>
      </c>
      <c r="G694" s="40">
        <v>0.41499999999999998</v>
      </c>
      <c r="H694" s="41" t="s">
        <v>84</v>
      </c>
    </row>
    <row r="695" spans="2:8">
      <c r="B695" s="39" t="s">
        <v>693</v>
      </c>
      <c r="C695" s="40">
        <v>0.129</v>
      </c>
      <c r="D695" s="40">
        <v>0.109</v>
      </c>
      <c r="E695" s="40">
        <v>8.4000000000000005E-2</v>
      </c>
      <c r="F695" s="40">
        <v>6.0999999999999999E-2</v>
      </c>
      <c r="G695" s="40">
        <v>0.245</v>
      </c>
      <c r="H695" s="41" t="s">
        <v>137</v>
      </c>
    </row>
    <row r="696" spans="2:8">
      <c r="B696" s="39" t="s">
        <v>978</v>
      </c>
      <c r="C696" s="40">
        <v>0.129</v>
      </c>
      <c r="D696" s="40">
        <v>0.109</v>
      </c>
      <c r="E696" s="40">
        <v>8.4000000000000005E-2</v>
      </c>
      <c r="F696" s="40">
        <v>6.0999999999999999E-2</v>
      </c>
      <c r="G696" s="40">
        <v>0.245</v>
      </c>
      <c r="H696" s="41" t="s">
        <v>137</v>
      </c>
    </row>
    <row r="697" spans="2:8">
      <c r="B697" s="39" t="s">
        <v>693</v>
      </c>
      <c r="C697" s="40">
        <v>0.34100000000000003</v>
      </c>
      <c r="D697" s="40">
        <v>0.34100000000000003</v>
      </c>
      <c r="E697" s="40">
        <v>0.316</v>
      </c>
      <c r="F697" s="40">
        <v>0.29299999999999998</v>
      </c>
      <c r="G697" s="40">
        <v>0.40100000000000002</v>
      </c>
      <c r="H697" s="41" t="s">
        <v>84</v>
      </c>
    </row>
    <row r="698" spans="2:8">
      <c r="B698" s="39" t="s">
        <v>979</v>
      </c>
      <c r="C698" s="40">
        <v>0.129</v>
      </c>
      <c r="D698" s="40">
        <v>0.109</v>
      </c>
      <c r="E698" s="40">
        <v>8.4000000000000005E-2</v>
      </c>
      <c r="F698" s="40">
        <v>6.0999999999999999E-2</v>
      </c>
      <c r="G698" s="40">
        <v>0.245</v>
      </c>
      <c r="H698" s="41" t="s">
        <v>137</v>
      </c>
    </row>
    <row r="699" spans="2:8">
      <c r="B699" s="39" t="s">
        <v>980</v>
      </c>
      <c r="C699" s="40">
        <v>0.129</v>
      </c>
      <c r="D699" s="40">
        <v>0.109</v>
      </c>
      <c r="E699" s="40">
        <v>8.4000000000000005E-2</v>
      </c>
      <c r="F699" s="40">
        <v>6.0999999999999999E-2</v>
      </c>
      <c r="G699" s="40">
        <v>0.245</v>
      </c>
      <c r="H699" s="41" t="s">
        <v>137</v>
      </c>
    </row>
    <row r="700" spans="2:8">
      <c r="B700" s="39" t="s">
        <v>981</v>
      </c>
      <c r="C700" s="40">
        <v>0.307</v>
      </c>
      <c r="D700" s="40">
        <v>0.28699999999999998</v>
      </c>
      <c r="E700" s="40">
        <v>0.26200000000000001</v>
      </c>
      <c r="F700" s="40">
        <v>0.23899999999999999</v>
      </c>
      <c r="G700" s="40">
        <v>0.45500000000000002</v>
      </c>
      <c r="H700" s="41" t="s">
        <v>137</v>
      </c>
    </row>
    <row r="701" spans="2:8">
      <c r="B701" s="39" t="s">
        <v>982</v>
      </c>
      <c r="C701" s="40">
        <v>1.1970000000000001</v>
      </c>
      <c r="D701" s="40">
        <v>1.177</v>
      </c>
      <c r="E701" s="40">
        <v>1.1519999999999999</v>
      </c>
      <c r="F701" s="40">
        <v>1.129</v>
      </c>
      <c r="G701" s="40">
        <v>1.2370000000000001</v>
      </c>
      <c r="H701" s="41" t="s">
        <v>137</v>
      </c>
    </row>
    <row r="702" spans="2:8">
      <c r="B702" s="39" t="s">
        <v>983</v>
      </c>
      <c r="C702" s="40">
        <v>0.33200000000000002</v>
      </c>
      <c r="D702" s="40">
        <v>0.312</v>
      </c>
      <c r="E702" s="40">
        <v>0.28699999999999998</v>
      </c>
      <c r="F702" s="40">
        <v>0.26400000000000001</v>
      </c>
      <c r="G702" s="40">
        <v>0.372</v>
      </c>
      <c r="H702" s="41" t="s">
        <v>137</v>
      </c>
    </row>
    <row r="703" spans="2:8">
      <c r="B703" s="39" t="s">
        <v>983</v>
      </c>
      <c r="C703" s="40">
        <v>0.311</v>
      </c>
      <c r="D703" s="40">
        <v>0.29099999999999998</v>
      </c>
      <c r="E703" s="40">
        <v>0.26600000000000001</v>
      </c>
      <c r="F703" s="40">
        <v>0.24299999999999999</v>
      </c>
      <c r="G703" s="40">
        <v>0.45500000000000002</v>
      </c>
      <c r="H703" s="42" t="s">
        <v>84</v>
      </c>
    </row>
    <row r="704" spans="2:8">
      <c r="B704" s="39" t="s">
        <v>984</v>
      </c>
      <c r="C704" s="40">
        <v>0.374</v>
      </c>
      <c r="D704" s="40">
        <v>0.35399999999999998</v>
      </c>
      <c r="E704" s="40">
        <v>0.32900000000000001</v>
      </c>
      <c r="F704" s="40">
        <v>0.30599999999999999</v>
      </c>
      <c r="G704" s="40">
        <v>0.41399999999999998</v>
      </c>
      <c r="H704" s="41" t="s">
        <v>137</v>
      </c>
    </row>
    <row r="705" spans="2:8">
      <c r="B705" s="39" t="s">
        <v>984</v>
      </c>
      <c r="C705" s="40">
        <v>0.40600000000000003</v>
      </c>
      <c r="D705" s="40">
        <v>0.38600000000000001</v>
      </c>
      <c r="E705" s="40">
        <v>0.36099999999999999</v>
      </c>
      <c r="F705" s="40">
        <v>0.33800000000000002</v>
      </c>
      <c r="G705" s="40">
        <v>0.45500000000000002</v>
      </c>
      <c r="H705" s="42" t="s">
        <v>84</v>
      </c>
    </row>
    <row r="706" spans="2:8">
      <c r="B706" s="39" t="s">
        <v>985</v>
      </c>
      <c r="C706" s="40">
        <v>0.35799999999999998</v>
      </c>
      <c r="D706" s="40">
        <v>0.33800000000000002</v>
      </c>
      <c r="E706" s="40">
        <v>0.313</v>
      </c>
      <c r="F706" s="40">
        <v>0.28999999999999998</v>
      </c>
      <c r="G706" s="40">
        <v>0.39800000000000002</v>
      </c>
      <c r="H706" s="41" t="s">
        <v>137</v>
      </c>
    </row>
    <row r="707" spans="2:8">
      <c r="B707" s="39" t="s">
        <v>985</v>
      </c>
      <c r="C707" s="40">
        <v>0.52100000000000002</v>
      </c>
      <c r="D707" s="40">
        <v>0.501</v>
      </c>
      <c r="E707" s="40">
        <v>0.47599999999999998</v>
      </c>
      <c r="F707" s="40">
        <v>0.45300000000000001</v>
      </c>
      <c r="G707" s="40">
        <v>0.56100000000000005</v>
      </c>
      <c r="H707" s="42" t="s">
        <v>84</v>
      </c>
    </row>
    <row r="708" spans="2:8">
      <c r="B708" s="39" t="s">
        <v>986</v>
      </c>
      <c r="C708" s="40">
        <v>0.39900000000000002</v>
      </c>
      <c r="D708" s="40">
        <v>0.379</v>
      </c>
      <c r="E708" s="40">
        <v>0.35399999999999998</v>
      </c>
      <c r="F708" s="40">
        <v>0.33100000000000002</v>
      </c>
      <c r="G708" s="40">
        <v>0.439</v>
      </c>
      <c r="H708" s="41" t="s">
        <v>137</v>
      </c>
    </row>
    <row r="709" spans="2:8">
      <c r="B709" s="39" t="s">
        <v>986</v>
      </c>
      <c r="C709" s="40">
        <v>0.45400000000000001</v>
      </c>
      <c r="D709" s="40">
        <v>0.434</v>
      </c>
      <c r="E709" s="40">
        <v>0.40899999999999997</v>
      </c>
      <c r="F709" s="40">
        <v>0.38600000000000001</v>
      </c>
      <c r="G709" s="40">
        <v>0.499</v>
      </c>
      <c r="H709" s="42" t="s">
        <v>84</v>
      </c>
    </row>
    <row r="710" spans="2:8">
      <c r="B710" s="39" t="s">
        <v>987</v>
      </c>
      <c r="C710" s="40">
        <v>0.34599999999999997</v>
      </c>
      <c r="D710" s="40">
        <v>0.32600000000000001</v>
      </c>
      <c r="E710" s="40">
        <v>0.30099999999999999</v>
      </c>
      <c r="F710" s="40">
        <v>0.27800000000000002</v>
      </c>
      <c r="G710" s="40">
        <v>0.38600000000000001</v>
      </c>
      <c r="H710" s="41" t="s">
        <v>137</v>
      </c>
    </row>
    <row r="711" spans="2:8">
      <c r="B711" s="39" t="s">
        <v>987</v>
      </c>
      <c r="C711" s="40">
        <v>0.314</v>
      </c>
      <c r="D711" s="40">
        <v>0.29399999999999998</v>
      </c>
      <c r="E711" s="40">
        <v>0.26900000000000002</v>
      </c>
      <c r="F711" s="40">
        <v>0.246</v>
      </c>
      <c r="G711" s="40">
        <v>0.45500000000000002</v>
      </c>
      <c r="H711" s="41" t="s">
        <v>84</v>
      </c>
    </row>
    <row r="712" spans="2:8">
      <c r="B712" s="39" t="s">
        <v>988</v>
      </c>
      <c r="C712" s="40">
        <v>0.47399999999999998</v>
      </c>
      <c r="D712" s="40">
        <v>0.45400000000000001</v>
      </c>
      <c r="E712" s="40">
        <v>0.42899999999999999</v>
      </c>
      <c r="F712" s="40">
        <v>0.40600000000000003</v>
      </c>
      <c r="G712" s="40">
        <v>0.51400000000000001</v>
      </c>
      <c r="H712" s="41" t="s">
        <v>137</v>
      </c>
    </row>
    <row r="713" spans="2:8">
      <c r="B713" s="39" t="s">
        <v>988</v>
      </c>
      <c r="C713" s="40">
        <v>0.40200000000000002</v>
      </c>
      <c r="D713" s="40">
        <v>0.38200000000000001</v>
      </c>
      <c r="E713" s="40">
        <v>0.35699999999999998</v>
      </c>
      <c r="F713" s="40">
        <v>0.33400000000000002</v>
      </c>
      <c r="G713" s="40">
        <v>0.442</v>
      </c>
      <c r="H713" s="42" t="s">
        <v>84</v>
      </c>
    </row>
    <row r="714" spans="2:8">
      <c r="B714" s="39" t="s">
        <v>989</v>
      </c>
      <c r="C714" s="40">
        <v>0.27</v>
      </c>
      <c r="D714" s="40">
        <v>0.25</v>
      </c>
      <c r="E714" s="40">
        <v>0.22500000000000001</v>
      </c>
      <c r="F714" s="40">
        <v>0.20200000000000001</v>
      </c>
      <c r="G714" s="40">
        <v>0.31</v>
      </c>
      <c r="H714" s="41" t="s">
        <v>137</v>
      </c>
    </row>
    <row r="715" spans="2:8">
      <c r="B715" s="39" t="s">
        <v>989</v>
      </c>
      <c r="C715" s="40">
        <v>0.49199999999999999</v>
      </c>
      <c r="D715" s="40">
        <v>0.47199999999999998</v>
      </c>
      <c r="E715" s="40">
        <v>0.44700000000000001</v>
      </c>
      <c r="F715" s="40">
        <v>0.42399999999999999</v>
      </c>
      <c r="G715" s="40">
        <v>0.53200000000000003</v>
      </c>
      <c r="H715" s="41" t="s">
        <v>84</v>
      </c>
    </row>
    <row r="716" spans="2:8">
      <c r="B716" s="39" t="s">
        <v>990</v>
      </c>
      <c r="C716" s="40">
        <v>0.13700000000000001</v>
      </c>
      <c r="D716" s="40">
        <v>0.11700000000000001</v>
      </c>
      <c r="E716" s="40">
        <v>9.1999999999999998E-2</v>
      </c>
      <c r="F716" s="40">
        <v>6.9000000000000006E-2</v>
      </c>
      <c r="G716" s="40">
        <v>0.36399999999999999</v>
      </c>
      <c r="H716" s="41" t="s">
        <v>137</v>
      </c>
    </row>
    <row r="717" spans="2:8">
      <c r="B717" s="39" t="s">
        <v>990</v>
      </c>
      <c r="C717" s="40">
        <v>0.36799999999999999</v>
      </c>
      <c r="D717" s="40">
        <v>0.34799999999999998</v>
      </c>
      <c r="E717" s="40">
        <v>0.32300000000000001</v>
      </c>
      <c r="F717" s="40">
        <v>0.3</v>
      </c>
      <c r="G717" s="40">
        <v>0.40799999999999997</v>
      </c>
      <c r="H717" s="41" t="s">
        <v>84</v>
      </c>
    </row>
    <row r="718" spans="2:8">
      <c r="B718" s="39" t="s">
        <v>991</v>
      </c>
      <c r="C718" s="40">
        <v>0.13500000000000001</v>
      </c>
      <c r="D718" s="40">
        <v>0.115</v>
      </c>
      <c r="E718" s="40">
        <v>0.09</v>
      </c>
      <c r="F718" s="40">
        <v>6.7000000000000004E-2</v>
      </c>
      <c r="G718" s="40">
        <v>0.36399999999999999</v>
      </c>
      <c r="H718" s="41" t="s">
        <v>137</v>
      </c>
    </row>
    <row r="719" spans="2:8">
      <c r="B719" s="39" t="s">
        <v>991</v>
      </c>
      <c r="C719" s="40">
        <v>0.42699999999999999</v>
      </c>
      <c r="D719" s="40">
        <v>0.40699999999999997</v>
      </c>
      <c r="E719" s="40">
        <v>0.38200000000000001</v>
      </c>
      <c r="F719" s="40">
        <v>0.35899999999999999</v>
      </c>
      <c r="G719" s="40">
        <v>0.46700000000000003</v>
      </c>
      <c r="H719" s="41" t="s">
        <v>84</v>
      </c>
    </row>
    <row r="720" spans="2:8">
      <c r="B720" s="39" t="s">
        <v>992</v>
      </c>
      <c r="C720" s="40">
        <v>0.45700000000000002</v>
      </c>
      <c r="D720" s="40">
        <v>0.437</v>
      </c>
      <c r="E720" s="40">
        <v>0.41199999999999998</v>
      </c>
      <c r="F720" s="40">
        <v>0.38900000000000001</v>
      </c>
      <c r="G720" s="40">
        <v>0.497</v>
      </c>
      <c r="H720" s="41" t="s">
        <v>137</v>
      </c>
    </row>
    <row r="721" spans="2:8">
      <c r="B721" s="39" t="s">
        <v>993</v>
      </c>
      <c r="C721" s="40">
        <v>0.58299999999999996</v>
      </c>
      <c r="D721" s="40">
        <v>0.56299999999999994</v>
      </c>
      <c r="E721" s="40">
        <v>0.53800000000000003</v>
      </c>
      <c r="F721" s="40">
        <v>0.51500000000000001</v>
      </c>
      <c r="G721" s="40">
        <v>0.623</v>
      </c>
      <c r="H721" s="41" t="s">
        <v>137</v>
      </c>
    </row>
    <row r="722" spans="2:8">
      <c r="B722" s="39" t="s">
        <v>994</v>
      </c>
      <c r="C722" s="40">
        <v>0.40799999999999997</v>
      </c>
      <c r="D722" s="40">
        <v>0.38800000000000001</v>
      </c>
      <c r="E722" s="40">
        <v>0.36299999999999999</v>
      </c>
      <c r="F722" s="40">
        <v>0.34</v>
      </c>
      <c r="G722" s="40">
        <v>0.44800000000000001</v>
      </c>
      <c r="H722" s="41" t="s">
        <v>137</v>
      </c>
    </row>
    <row r="723" spans="2:8">
      <c r="B723" s="39" t="s">
        <v>994</v>
      </c>
      <c r="C723" s="40">
        <v>0.38700000000000001</v>
      </c>
      <c r="D723" s="40">
        <v>0.36699999999999999</v>
      </c>
      <c r="E723" s="40">
        <v>0.34200000000000003</v>
      </c>
      <c r="F723" s="40">
        <v>0.31900000000000001</v>
      </c>
      <c r="G723" s="40">
        <v>0.45500000000000002</v>
      </c>
      <c r="H723" s="41" t="s">
        <v>84</v>
      </c>
    </row>
    <row r="724" spans="2:8">
      <c r="B724" s="39" t="s">
        <v>995</v>
      </c>
      <c r="C724" s="40">
        <v>0.14499999999999999</v>
      </c>
      <c r="D724" s="40">
        <v>0.125</v>
      </c>
      <c r="E724" s="40">
        <v>0.1</v>
      </c>
      <c r="F724" s="40">
        <v>7.6999999999999999E-2</v>
      </c>
      <c r="G724" s="40">
        <v>0.45500000000000002</v>
      </c>
      <c r="H724" s="41" t="s">
        <v>137</v>
      </c>
    </row>
    <row r="725" spans="2:8">
      <c r="B725" s="39" t="s">
        <v>995</v>
      </c>
      <c r="C725" s="40">
        <v>0.216</v>
      </c>
      <c r="D725" s="40">
        <v>0.19600000000000001</v>
      </c>
      <c r="E725" s="40">
        <v>0.17100000000000001</v>
      </c>
      <c r="F725" s="40">
        <v>0.14799999999999999</v>
      </c>
      <c r="G725" s="40">
        <v>0.45500000000000002</v>
      </c>
      <c r="H725" s="41" t="s">
        <v>84</v>
      </c>
    </row>
    <row r="726" spans="2:8">
      <c r="B726" s="39" t="s">
        <v>996</v>
      </c>
      <c r="C726" s="40">
        <v>0.14499999999999999</v>
      </c>
      <c r="D726" s="40">
        <v>0.125</v>
      </c>
      <c r="E726" s="40">
        <v>0.1</v>
      </c>
      <c r="F726" s="40">
        <v>7.6999999999999999E-2</v>
      </c>
      <c r="G726" s="40">
        <v>0.45500000000000002</v>
      </c>
      <c r="H726" s="41" t="s">
        <v>137</v>
      </c>
    </row>
    <row r="727" spans="2:8">
      <c r="B727" s="39" t="s">
        <v>997</v>
      </c>
      <c r="C727" s="40">
        <v>0.27200000000000002</v>
      </c>
      <c r="D727" s="40">
        <v>0.252</v>
      </c>
      <c r="E727" s="40">
        <v>0.22700000000000001</v>
      </c>
      <c r="F727" s="40">
        <v>0.20399999999999999</v>
      </c>
      <c r="G727" s="40">
        <v>0.45500000000000002</v>
      </c>
      <c r="H727" s="41" t="s">
        <v>137</v>
      </c>
    </row>
    <row r="728" spans="2:8">
      <c r="B728" s="39" t="s">
        <v>998</v>
      </c>
      <c r="C728" s="40">
        <v>0.34599999999999997</v>
      </c>
      <c r="D728" s="40">
        <v>0.32600000000000001</v>
      </c>
      <c r="E728" s="40">
        <v>0.30099999999999999</v>
      </c>
      <c r="F728" s="40">
        <v>0.27800000000000002</v>
      </c>
      <c r="G728" s="40">
        <v>0.38600000000000001</v>
      </c>
      <c r="H728" s="41" t="s">
        <v>137</v>
      </c>
    </row>
    <row r="729" spans="2:8">
      <c r="B729" s="39" t="s">
        <v>998</v>
      </c>
      <c r="C729" s="40">
        <v>0.35399999999999998</v>
      </c>
      <c r="D729" s="40">
        <v>0.33400000000000002</v>
      </c>
      <c r="E729" s="40">
        <v>0.309</v>
      </c>
      <c r="F729" s="40">
        <v>0.28599999999999998</v>
      </c>
      <c r="G729" s="40">
        <v>0.45500000000000002</v>
      </c>
      <c r="H729" s="41" t="s">
        <v>84</v>
      </c>
    </row>
    <row r="730" spans="2:8">
      <c r="B730" s="39" t="s">
        <v>999</v>
      </c>
      <c r="C730" s="40">
        <v>0.34599999999999997</v>
      </c>
      <c r="D730" s="40">
        <v>0.32600000000000001</v>
      </c>
      <c r="E730" s="40">
        <v>0.30099999999999999</v>
      </c>
      <c r="F730" s="40">
        <v>0.27800000000000002</v>
      </c>
      <c r="G730" s="40">
        <v>0.38600000000000001</v>
      </c>
      <c r="H730" s="41" t="s">
        <v>137</v>
      </c>
    </row>
    <row r="731" spans="2:8">
      <c r="B731" s="39" t="s">
        <v>1000</v>
      </c>
      <c r="C731" s="40">
        <v>0.222</v>
      </c>
      <c r="D731" s="40">
        <v>0.20200000000000001</v>
      </c>
      <c r="E731" s="40">
        <v>0.17699999999999999</v>
      </c>
      <c r="F731" s="40">
        <v>0.154</v>
      </c>
      <c r="G731" s="40">
        <v>0.45500000000000002</v>
      </c>
      <c r="H731" s="41" t="s">
        <v>137</v>
      </c>
    </row>
    <row r="732" spans="2:8">
      <c r="B732" s="39" t="s">
        <v>1001</v>
      </c>
      <c r="C732" s="40">
        <v>0.222</v>
      </c>
      <c r="D732" s="40">
        <v>0.20200000000000001</v>
      </c>
      <c r="E732" s="40">
        <v>0.17699999999999999</v>
      </c>
      <c r="F732" s="40">
        <v>0.154</v>
      </c>
      <c r="G732" s="40">
        <v>0.45500000000000002</v>
      </c>
      <c r="H732" s="41" t="s">
        <v>137</v>
      </c>
    </row>
    <row r="733" spans="2:8">
      <c r="B733" s="39" t="s">
        <v>1002</v>
      </c>
      <c r="C733" s="40">
        <v>1.53</v>
      </c>
      <c r="D733" s="40">
        <v>1.51</v>
      </c>
      <c r="E733" s="40">
        <v>1.4850000000000001</v>
      </c>
      <c r="F733" s="40">
        <v>1.462</v>
      </c>
      <c r="G733" s="40">
        <v>1.57</v>
      </c>
      <c r="H733" s="41" t="s">
        <v>137</v>
      </c>
    </row>
    <row r="734" spans="2:8">
      <c r="B734" s="39" t="s">
        <v>1003</v>
      </c>
      <c r="C734" s="40">
        <v>0.34100000000000003</v>
      </c>
      <c r="D734" s="40">
        <v>0.32100000000000001</v>
      </c>
      <c r="E734" s="40">
        <v>0.29599999999999999</v>
      </c>
      <c r="F734" s="40">
        <v>0.27300000000000002</v>
      </c>
      <c r="G734" s="40">
        <v>0.38100000000000001</v>
      </c>
      <c r="H734" s="41" t="s">
        <v>137</v>
      </c>
    </row>
    <row r="735" spans="2:8">
      <c r="B735" s="39" t="s">
        <v>1004</v>
      </c>
      <c r="C735" s="40">
        <v>1.4570000000000001</v>
      </c>
      <c r="D735" s="40">
        <v>1.4370000000000001</v>
      </c>
      <c r="E735" s="40">
        <v>1.4119999999999999</v>
      </c>
      <c r="F735" s="40">
        <v>1.389</v>
      </c>
      <c r="G735" s="40">
        <v>1.4970000000000001</v>
      </c>
      <c r="H735" s="41" t="s">
        <v>137</v>
      </c>
    </row>
    <row r="736" spans="2:8">
      <c r="B736" s="39" t="s">
        <v>1005</v>
      </c>
      <c r="C736" s="40">
        <v>1.4570000000000001</v>
      </c>
      <c r="D736" s="40">
        <v>1.4370000000000001</v>
      </c>
      <c r="E736" s="40">
        <v>1.4119999999999999</v>
      </c>
      <c r="F736" s="40">
        <v>1.389</v>
      </c>
      <c r="G736" s="40">
        <v>1.4970000000000001</v>
      </c>
      <c r="H736" s="41"/>
    </row>
    <row r="737" spans="2:8">
      <c r="B737" s="39" t="s">
        <v>1006</v>
      </c>
      <c r="C737" s="40">
        <v>0.48199999999999998</v>
      </c>
      <c r="D737" s="40">
        <v>0.46200000000000002</v>
      </c>
      <c r="E737" s="40">
        <v>0.437</v>
      </c>
      <c r="F737" s="40">
        <v>0.41399999999999998</v>
      </c>
      <c r="G737" s="40">
        <v>0.52200000000000002</v>
      </c>
      <c r="H737" s="41" t="s">
        <v>137</v>
      </c>
    </row>
    <row r="738" spans="2:8">
      <c r="B738" s="39" t="s">
        <v>1007</v>
      </c>
      <c r="C738" s="40">
        <v>0.25800000000000001</v>
      </c>
      <c r="D738" s="40">
        <v>0.23799999999999999</v>
      </c>
      <c r="E738" s="40">
        <v>0.21299999999999999</v>
      </c>
      <c r="F738" s="40">
        <v>0.19</v>
      </c>
      <c r="G738" s="40">
        <v>0.29799999999999999</v>
      </c>
      <c r="H738" s="41" t="s">
        <v>137</v>
      </c>
    </row>
    <row r="739" spans="2:8">
      <c r="B739" s="39" t="s">
        <v>1007</v>
      </c>
      <c r="C739" s="40">
        <v>0.25800000000000001</v>
      </c>
      <c r="D739" s="40">
        <v>0.23799999999999999</v>
      </c>
      <c r="E739" s="40">
        <v>0.21299999999999999</v>
      </c>
      <c r="F739" s="40">
        <v>0.19</v>
      </c>
      <c r="G739" s="40">
        <v>0.29799999999999999</v>
      </c>
      <c r="H739" s="42" t="s">
        <v>84</v>
      </c>
    </row>
    <row r="740" spans="2:8">
      <c r="B740" s="39" t="s">
        <v>1008</v>
      </c>
      <c r="C740" s="40">
        <v>0.41599999999999998</v>
      </c>
      <c r="D740" s="40">
        <v>0.39600000000000002</v>
      </c>
      <c r="E740" s="40">
        <v>0.371</v>
      </c>
      <c r="F740" s="40">
        <v>0.34799999999999998</v>
      </c>
      <c r="G740" s="40">
        <v>0.45600000000000002</v>
      </c>
      <c r="H740" s="41" t="s">
        <v>137</v>
      </c>
    </row>
    <row r="741" spans="2:8">
      <c r="B741" s="39" t="s">
        <v>1008</v>
      </c>
      <c r="C741" s="40">
        <v>0.35499999999999998</v>
      </c>
      <c r="D741" s="40">
        <v>0.33500000000000002</v>
      </c>
      <c r="E741" s="40">
        <v>0.31</v>
      </c>
      <c r="F741" s="40">
        <v>0.28699999999999998</v>
      </c>
      <c r="G741" s="40">
        <v>0.45500000000000002</v>
      </c>
      <c r="H741" s="41" t="s">
        <v>84</v>
      </c>
    </row>
    <row r="742" spans="2:8">
      <c r="B742" s="39" t="s">
        <v>1009</v>
      </c>
      <c r="C742" s="40">
        <v>0.23</v>
      </c>
      <c r="D742" s="40">
        <v>0.21</v>
      </c>
      <c r="E742" s="40">
        <v>0.185</v>
      </c>
      <c r="F742" s="40">
        <v>0.16200000000000001</v>
      </c>
      <c r="G742" s="40">
        <v>0.45500000000000002</v>
      </c>
      <c r="H742" s="41" t="s">
        <v>137</v>
      </c>
    </row>
    <row r="743" spans="2:8">
      <c r="B743" s="39" t="s">
        <v>1010</v>
      </c>
      <c r="C743" s="40">
        <v>0.23</v>
      </c>
      <c r="D743" s="40">
        <v>0.21</v>
      </c>
      <c r="E743" s="40">
        <v>0.185</v>
      </c>
      <c r="F743" s="40">
        <v>0.16200000000000001</v>
      </c>
      <c r="G743" s="40">
        <v>0.45500000000000002</v>
      </c>
      <c r="H743" s="41" t="s">
        <v>137</v>
      </c>
    </row>
    <row r="744" spans="2:8">
      <c r="B744" s="39" t="s">
        <v>1009</v>
      </c>
      <c r="C744" s="40">
        <v>0.33300000000000002</v>
      </c>
      <c r="D744" s="40">
        <v>0.313</v>
      </c>
      <c r="E744" s="40">
        <v>0.28799999999999998</v>
      </c>
      <c r="F744" s="40">
        <v>0.26500000000000001</v>
      </c>
      <c r="G744" s="40">
        <v>0.373</v>
      </c>
      <c r="H744" s="41" t="s">
        <v>84</v>
      </c>
    </row>
    <row r="745" spans="2:8">
      <c r="B745" s="39" t="s">
        <v>1011</v>
      </c>
      <c r="C745" s="40">
        <v>0.23</v>
      </c>
      <c r="D745" s="40">
        <v>0.21</v>
      </c>
      <c r="E745" s="40">
        <v>0.185</v>
      </c>
      <c r="F745" s="40">
        <v>0.16200000000000001</v>
      </c>
      <c r="G745" s="40">
        <v>0.45500000000000002</v>
      </c>
      <c r="H745" s="41" t="s">
        <v>137</v>
      </c>
    </row>
    <row r="746" spans="2:8">
      <c r="B746" s="39" t="s">
        <v>1012</v>
      </c>
      <c r="C746" s="40">
        <v>0.33100000000000002</v>
      </c>
      <c r="D746" s="40">
        <v>0.311</v>
      </c>
      <c r="E746" s="40">
        <v>0.28599999999999998</v>
      </c>
      <c r="F746" s="40">
        <v>0.26300000000000001</v>
      </c>
      <c r="G746" s="40">
        <v>0.371</v>
      </c>
      <c r="H746" s="41" t="s">
        <v>137</v>
      </c>
    </row>
    <row r="747" spans="2:8">
      <c r="B747" s="39" t="s">
        <v>1013</v>
      </c>
      <c r="C747" s="40">
        <v>0.33200000000000002</v>
      </c>
      <c r="D747" s="40">
        <v>0.312</v>
      </c>
      <c r="E747" s="40">
        <v>0.28699999999999998</v>
      </c>
      <c r="F747" s="40">
        <v>0.26400000000000001</v>
      </c>
      <c r="G747" s="40">
        <v>0.372</v>
      </c>
      <c r="H747" s="41" t="s">
        <v>137</v>
      </c>
    </row>
    <row r="748" spans="2:8">
      <c r="B748" s="39" t="s">
        <v>1013</v>
      </c>
      <c r="C748" s="40">
        <v>0.32600000000000001</v>
      </c>
      <c r="D748" s="40">
        <v>0.30599999999999999</v>
      </c>
      <c r="E748" s="40">
        <v>0.28100000000000003</v>
      </c>
      <c r="F748" s="40">
        <v>0.28100000000000003</v>
      </c>
      <c r="G748" s="40">
        <v>0.36599999999999999</v>
      </c>
      <c r="H748" s="42" t="s">
        <v>84</v>
      </c>
    </row>
    <row r="749" spans="2:8">
      <c r="B749" s="39" t="s">
        <v>1014</v>
      </c>
      <c r="C749" s="40">
        <v>1.5169999999999999</v>
      </c>
      <c r="D749" s="40">
        <v>1.4970000000000001</v>
      </c>
      <c r="E749" s="40">
        <v>1.472</v>
      </c>
      <c r="F749" s="40">
        <v>1.4490000000000001</v>
      </c>
      <c r="G749" s="40">
        <v>1.5569999999999999</v>
      </c>
      <c r="H749" s="41" t="s">
        <v>137</v>
      </c>
    </row>
    <row r="750" spans="2:8">
      <c r="B750" s="39" t="s">
        <v>1015</v>
      </c>
      <c r="C750" s="40">
        <v>0.26700000000000002</v>
      </c>
      <c r="D750" s="40">
        <v>0.247</v>
      </c>
      <c r="E750" s="40">
        <v>0.222</v>
      </c>
      <c r="F750" s="40">
        <v>0.19900000000000001</v>
      </c>
      <c r="G750" s="40">
        <v>0.45500000000000002</v>
      </c>
      <c r="H750" s="41" t="s">
        <v>137</v>
      </c>
    </row>
    <row r="751" spans="2:8">
      <c r="B751" s="39" t="s">
        <v>1015</v>
      </c>
      <c r="C751" s="40">
        <v>0.27400000000000002</v>
      </c>
      <c r="D751" s="40">
        <v>0.254</v>
      </c>
      <c r="E751" s="40">
        <v>0.22900000000000001</v>
      </c>
      <c r="F751" s="40">
        <v>0.20599999999999999</v>
      </c>
      <c r="G751" s="40">
        <v>0.45500000000000002</v>
      </c>
      <c r="H751" s="41" t="s">
        <v>84</v>
      </c>
    </row>
    <row r="752" spans="2:8">
      <c r="B752" s="39" t="s">
        <v>1016</v>
      </c>
      <c r="C752" s="40">
        <v>0.26300000000000001</v>
      </c>
      <c r="D752" s="40">
        <v>0.24299999999999999</v>
      </c>
      <c r="E752" s="40">
        <v>0.218</v>
      </c>
      <c r="F752" s="40">
        <v>0.19500000000000001</v>
      </c>
      <c r="G752" s="40">
        <v>0.30299999999999999</v>
      </c>
      <c r="H752" s="41" t="s">
        <v>137</v>
      </c>
    </row>
    <row r="753" spans="2:8">
      <c r="B753" s="39" t="s">
        <v>1016</v>
      </c>
      <c r="C753" s="40">
        <v>0.29899999999999999</v>
      </c>
      <c r="D753" s="40">
        <v>0.27900000000000003</v>
      </c>
      <c r="E753" s="40">
        <v>0.254</v>
      </c>
      <c r="F753" s="40">
        <v>0.23100000000000001</v>
      </c>
      <c r="G753" s="40">
        <v>0.33300000000000002</v>
      </c>
      <c r="H753" s="41" t="s">
        <v>84</v>
      </c>
    </row>
    <row r="754" spans="2:8">
      <c r="B754" s="39" t="s">
        <v>1017</v>
      </c>
      <c r="C754" s="40">
        <v>0.26300000000000001</v>
      </c>
      <c r="D754" s="40">
        <v>0.24299999999999999</v>
      </c>
      <c r="E754" s="40">
        <v>0.218</v>
      </c>
      <c r="F754" s="40">
        <v>0.19500000000000001</v>
      </c>
      <c r="G754" s="40">
        <v>0.30299999999999999</v>
      </c>
      <c r="H754" s="41" t="s">
        <v>137</v>
      </c>
    </row>
    <row r="755" spans="2:8">
      <c r="B755" s="39" t="s">
        <v>1018</v>
      </c>
      <c r="C755" s="40">
        <v>0.26300000000000001</v>
      </c>
      <c r="D755" s="40">
        <v>0.24299999999999999</v>
      </c>
      <c r="E755" s="40">
        <v>0.218</v>
      </c>
      <c r="F755" s="40">
        <v>0.19500000000000001</v>
      </c>
      <c r="G755" s="40">
        <v>0.30299999999999999</v>
      </c>
      <c r="H755" s="41" t="s">
        <v>137</v>
      </c>
    </row>
    <row r="756" spans="2:8">
      <c r="B756" s="39" t="s">
        <v>1019</v>
      </c>
      <c r="C756" s="40">
        <v>0.45900000000000002</v>
      </c>
      <c r="D756" s="40">
        <v>0.13900000000000001</v>
      </c>
      <c r="E756" s="40">
        <v>0.41399999999999998</v>
      </c>
      <c r="F756" s="40">
        <v>0.39100000000000001</v>
      </c>
      <c r="G756" s="40">
        <v>0.499</v>
      </c>
      <c r="H756" s="41" t="s">
        <v>137</v>
      </c>
    </row>
    <row r="757" spans="2:8">
      <c r="B757" s="39" t="s">
        <v>1019</v>
      </c>
      <c r="C757" s="40">
        <v>0.41499999999999998</v>
      </c>
      <c r="D757" s="40">
        <v>0.39500000000000002</v>
      </c>
      <c r="E757" s="40">
        <v>0.37</v>
      </c>
      <c r="F757" s="40">
        <v>0.34699999999999998</v>
      </c>
      <c r="G757" s="40">
        <v>0.45500000000000002</v>
      </c>
      <c r="H757" s="41" t="s">
        <v>84</v>
      </c>
    </row>
    <row r="758" spans="2:8">
      <c r="B758" s="39" t="s">
        <v>1168</v>
      </c>
      <c r="C758" s="40">
        <v>0.127</v>
      </c>
      <c r="D758" s="40">
        <v>0.107</v>
      </c>
      <c r="E758" s="40">
        <v>8.2000000000000003E-2</v>
      </c>
      <c r="F758" s="40">
        <v>5.8999999999999997E-2</v>
      </c>
      <c r="G758" s="40">
        <v>0.36399999999999999</v>
      </c>
      <c r="H758" s="41" t="s">
        <v>137</v>
      </c>
    </row>
    <row r="759" spans="2:8">
      <c r="B759" s="39" t="s">
        <v>1168</v>
      </c>
      <c r="C759" s="40">
        <v>0.33100000000000002</v>
      </c>
      <c r="D759" s="40">
        <v>0.311</v>
      </c>
      <c r="E759" s="40">
        <v>0.28599999999999998</v>
      </c>
      <c r="F759" s="40">
        <v>0.26300000000000001</v>
      </c>
      <c r="G759" s="40">
        <v>0.371</v>
      </c>
      <c r="H759" s="41" t="s">
        <v>84</v>
      </c>
    </row>
    <row r="760" spans="2:8">
      <c r="B760" s="39" t="s">
        <v>1169</v>
      </c>
      <c r="C760" s="40">
        <v>0.127</v>
      </c>
      <c r="D760" s="40">
        <v>0.107</v>
      </c>
      <c r="E760" s="40">
        <v>8.2000000000000003E-2</v>
      </c>
      <c r="F760" s="40">
        <v>5.8999999999999997E-2</v>
      </c>
      <c r="G760" s="40">
        <v>0.36399999999999999</v>
      </c>
      <c r="H760" s="41" t="s">
        <v>137</v>
      </c>
    </row>
    <row r="761" spans="2:8">
      <c r="B761" s="39" t="s">
        <v>1170</v>
      </c>
      <c r="C761" s="40">
        <v>0.22800000000000001</v>
      </c>
      <c r="D761" s="40">
        <v>0.20799999999999999</v>
      </c>
      <c r="E761" s="40">
        <v>0.183</v>
      </c>
      <c r="F761" s="40">
        <v>0.16</v>
      </c>
      <c r="G761" s="40">
        <v>0.34300000000000003</v>
      </c>
      <c r="H761" s="41" t="s">
        <v>137</v>
      </c>
    </row>
    <row r="762" spans="2:8">
      <c r="B762" s="39" t="s">
        <v>1170</v>
      </c>
      <c r="C762" s="40">
        <v>0.4</v>
      </c>
      <c r="D762" s="40">
        <v>0.38</v>
      </c>
      <c r="E762" s="40">
        <v>0.35499999999999998</v>
      </c>
      <c r="F762" s="40">
        <v>0.33200000000000002</v>
      </c>
      <c r="G762" s="40">
        <v>0.44</v>
      </c>
      <c r="H762" s="42" t="s">
        <v>84</v>
      </c>
    </row>
    <row r="763" spans="2:8">
      <c r="B763" s="39" t="s">
        <v>1171</v>
      </c>
      <c r="C763" s="40">
        <v>0.122</v>
      </c>
      <c r="D763" s="40">
        <v>0.10199999999999999</v>
      </c>
      <c r="E763" s="40">
        <v>7.6999999999999999E-2</v>
      </c>
      <c r="F763" s="40">
        <v>5.3999999999999999E-2</v>
      </c>
      <c r="G763" s="40">
        <v>0.189</v>
      </c>
      <c r="H763" s="42" t="s">
        <v>137</v>
      </c>
    </row>
    <row r="764" spans="2:8">
      <c r="B764" s="39" t="s">
        <v>1172</v>
      </c>
      <c r="C764" s="40">
        <v>0.21299999999999999</v>
      </c>
      <c r="D764" s="40">
        <v>0.193</v>
      </c>
      <c r="E764" s="40">
        <v>0.16800000000000001</v>
      </c>
      <c r="F764" s="40">
        <v>0.14499999999999999</v>
      </c>
      <c r="G764" s="40">
        <v>0.253</v>
      </c>
      <c r="H764" s="42" t="s">
        <v>137</v>
      </c>
    </row>
    <row r="765" spans="2:8">
      <c r="B765" s="39" t="s">
        <v>1173</v>
      </c>
      <c r="C765" s="40">
        <v>0.127</v>
      </c>
      <c r="D765" s="40">
        <v>0.107</v>
      </c>
      <c r="E765" s="40">
        <v>8.2000000000000003E-2</v>
      </c>
      <c r="F765" s="40">
        <v>5.8999999999999997E-2</v>
      </c>
      <c r="G765" s="40">
        <v>0.16700000000000001</v>
      </c>
      <c r="H765" s="42" t="s">
        <v>137</v>
      </c>
    </row>
    <row r="766" spans="2:8">
      <c r="B766" s="39" t="s">
        <v>1174</v>
      </c>
      <c r="C766" s="40">
        <v>0.122</v>
      </c>
      <c r="D766" s="40">
        <v>0.10199999999999999</v>
      </c>
      <c r="E766" s="40">
        <v>7.6999999999999999E-2</v>
      </c>
      <c r="F766" s="40">
        <v>5.3999999999999999E-2</v>
      </c>
      <c r="G766" s="40">
        <v>0.189</v>
      </c>
      <c r="H766" s="42" t="s">
        <v>137</v>
      </c>
    </row>
    <row r="767" spans="2:8">
      <c r="B767" s="39" t="s">
        <v>1175</v>
      </c>
      <c r="C767" s="40">
        <v>0.122</v>
      </c>
      <c r="D767" s="40">
        <v>0.10199999999999999</v>
      </c>
      <c r="E767" s="40">
        <v>7.6999999999999999E-2</v>
      </c>
      <c r="F767" s="40">
        <v>5.3999999999999999E-2</v>
      </c>
      <c r="G767" s="40">
        <v>0.189</v>
      </c>
      <c r="H767" s="42" t="s">
        <v>137</v>
      </c>
    </row>
    <row r="768" spans="2:8">
      <c r="B768" s="39" t="s">
        <v>1176</v>
      </c>
      <c r="C768" s="40">
        <v>0.14099999999999999</v>
      </c>
      <c r="D768" s="40">
        <v>0.121</v>
      </c>
      <c r="E768" s="40">
        <v>9.6000000000000002E-2</v>
      </c>
      <c r="F768" s="40">
        <v>7.2999999999999995E-2</v>
      </c>
      <c r="G768" s="40">
        <v>0.18099999999999999</v>
      </c>
      <c r="H768" s="42" t="s">
        <v>137</v>
      </c>
    </row>
    <row r="769" spans="2:8">
      <c r="B769" s="39" t="s">
        <v>1177</v>
      </c>
      <c r="C769" s="40">
        <v>0.122</v>
      </c>
      <c r="D769" s="40">
        <v>0.10199999999999999</v>
      </c>
      <c r="E769" s="40">
        <v>7.6999999999999999E-2</v>
      </c>
      <c r="F769" s="40">
        <v>5.3999999999999999E-2</v>
      </c>
      <c r="G769" s="40">
        <v>0.189</v>
      </c>
      <c r="H769" s="42" t="s">
        <v>137</v>
      </c>
    </row>
    <row r="770" spans="2:8">
      <c r="B770" s="39" t="s">
        <v>1178</v>
      </c>
      <c r="C770" s="40">
        <v>0.27100000000000002</v>
      </c>
      <c r="D770" s="40">
        <v>0.251</v>
      </c>
      <c r="E770" s="40">
        <v>0.22600000000000001</v>
      </c>
      <c r="F770" s="40">
        <v>0.20300000000000001</v>
      </c>
      <c r="G770" s="40">
        <v>0.45500000000000002</v>
      </c>
      <c r="H770" s="41" t="s">
        <v>137</v>
      </c>
    </row>
    <row r="771" spans="2:8">
      <c r="B771" s="39" t="s">
        <v>1178</v>
      </c>
      <c r="C771" s="40">
        <v>0.24099999999999999</v>
      </c>
      <c r="D771" s="40">
        <v>0.221</v>
      </c>
      <c r="E771" s="40">
        <v>0.19600000000000001</v>
      </c>
      <c r="F771" s="40">
        <v>0.17299999999999999</v>
      </c>
      <c r="G771" s="40">
        <v>0.45500000000000002</v>
      </c>
      <c r="H771" s="41" t="s">
        <v>84</v>
      </c>
    </row>
    <row r="772" spans="2:8">
      <c r="B772" s="39" t="s">
        <v>1179</v>
      </c>
      <c r="C772" s="40">
        <v>1.419</v>
      </c>
      <c r="D772" s="40">
        <v>1.399</v>
      </c>
      <c r="E772" s="40">
        <v>1.3740000000000001</v>
      </c>
      <c r="F772" s="40">
        <v>1.351</v>
      </c>
      <c r="G772" s="40">
        <v>1.4590000000000001</v>
      </c>
      <c r="H772" s="41" t="s">
        <v>137</v>
      </c>
    </row>
    <row r="773" spans="2:8">
      <c r="B773" s="39" t="s">
        <v>1179</v>
      </c>
      <c r="C773" s="40">
        <v>1.208</v>
      </c>
      <c r="D773" s="40">
        <v>1.1879999999999999</v>
      </c>
      <c r="E773" s="40">
        <v>1.163</v>
      </c>
      <c r="F773" s="40">
        <v>1.1399999999999999</v>
      </c>
      <c r="G773" s="40">
        <v>1.248</v>
      </c>
      <c r="H773" s="41" t="s">
        <v>84</v>
      </c>
    </row>
    <row r="774" spans="2:8">
      <c r="B774" s="39" t="s">
        <v>1180</v>
      </c>
      <c r="C774" s="40">
        <v>1.8620000000000001</v>
      </c>
      <c r="D774" s="40">
        <v>1.8420000000000001</v>
      </c>
      <c r="E774" s="40">
        <v>1.8169999999999999</v>
      </c>
      <c r="F774" s="40">
        <v>1.794</v>
      </c>
      <c r="G774" s="40">
        <v>1.9019999999999999</v>
      </c>
      <c r="H774" s="41" t="s">
        <v>137</v>
      </c>
    </row>
    <row r="775" spans="2:8">
      <c r="B775" s="39" t="s">
        <v>156</v>
      </c>
      <c r="C775" s="40">
        <v>0.155</v>
      </c>
      <c r="D775" s="40">
        <v>0.13500000000000001</v>
      </c>
      <c r="E775" s="40">
        <v>0.11</v>
      </c>
      <c r="F775" s="40">
        <v>8.6999999999999994E-2</v>
      </c>
      <c r="G775" s="40">
        <v>0.19500000000000001</v>
      </c>
      <c r="H775" s="41" t="s">
        <v>137</v>
      </c>
    </row>
    <row r="776" spans="2:8">
      <c r="B776" s="39" t="s">
        <v>1181</v>
      </c>
      <c r="C776" s="40">
        <v>0.155</v>
      </c>
      <c r="D776" s="40">
        <v>0.13500000000000001</v>
      </c>
      <c r="E776" s="40">
        <v>0.11</v>
      </c>
      <c r="F776" s="40">
        <v>8.6999999999999994E-2</v>
      </c>
      <c r="G776" s="40">
        <v>0.19500000000000001</v>
      </c>
      <c r="H776" s="41" t="s">
        <v>137</v>
      </c>
    </row>
    <row r="777" spans="2:8">
      <c r="B777" s="39" t="s">
        <v>156</v>
      </c>
      <c r="C777" s="40">
        <v>0.311</v>
      </c>
      <c r="D777" s="40">
        <v>0.311</v>
      </c>
      <c r="E777" s="40">
        <v>0.28599999999999998</v>
      </c>
      <c r="F777" s="40">
        <v>0.26300000000000001</v>
      </c>
      <c r="G777" s="40">
        <v>0.371</v>
      </c>
      <c r="H777" s="42" t="s">
        <v>84</v>
      </c>
    </row>
    <row r="778" spans="2:8">
      <c r="B778" s="39" t="s">
        <v>1182</v>
      </c>
      <c r="C778" s="40">
        <v>0.155</v>
      </c>
      <c r="D778" s="40">
        <v>0.13500000000000001</v>
      </c>
      <c r="E778" s="40">
        <v>0.11</v>
      </c>
      <c r="F778" s="40">
        <v>8.6999999999999994E-2</v>
      </c>
      <c r="G778" s="40">
        <v>0.19500000000000001</v>
      </c>
      <c r="H778" s="41" t="s">
        <v>137</v>
      </c>
    </row>
    <row r="779" spans="2:8">
      <c r="B779" s="39" t="s">
        <v>1183</v>
      </c>
      <c r="C779" s="40">
        <v>0.53700000000000003</v>
      </c>
      <c r="D779" s="40">
        <v>0.51700000000000002</v>
      </c>
      <c r="E779" s="40">
        <v>0.49199999999999999</v>
      </c>
      <c r="F779" s="40">
        <v>0.46899999999999997</v>
      </c>
      <c r="G779" s="40">
        <v>0.57699999999999996</v>
      </c>
      <c r="H779" s="41" t="s">
        <v>137</v>
      </c>
    </row>
    <row r="780" spans="2:8">
      <c r="B780" s="39" t="s">
        <v>1183</v>
      </c>
      <c r="C780" s="40">
        <v>0.39100000000000001</v>
      </c>
      <c r="D780" s="40">
        <v>0.371</v>
      </c>
      <c r="E780" s="40">
        <v>0.34599999999999997</v>
      </c>
      <c r="F780" s="40">
        <v>0.32300000000000001</v>
      </c>
      <c r="G780" s="40">
        <v>0.45500000000000002</v>
      </c>
      <c r="H780" s="41" t="s">
        <v>84</v>
      </c>
    </row>
    <row r="781" spans="2:8">
      <c r="B781" s="39" t="s">
        <v>1184</v>
      </c>
      <c r="C781" s="40">
        <v>0.53700000000000003</v>
      </c>
      <c r="D781" s="40">
        <v>0.51700000000000002</v>
      </c>
      <c r="E781" s="40">
        <v>0.49199999999999999</v>
      </c>
      <c r="F781" s="40">
        <v>0.46899999999999997</v>
      </c>
      <c r="G781" s="40">
        <v>0.57699999999999996</v>
      </c>
      <c r="H781" s="41" t="s">
        <v>137</v>
      </c>
    </row>
    <row r="782" spans="2:8">
      <c r="B782" s="39" t="s">
        <v>1185</v>
      </c>
      <c r="C782" s="40">
        <v>3.5859999999999999</v>
      </c>
      <c r="D782" s="40">
        <v>3.5666000000000002</v>
      </c>
      <c r="E782" s="40">
        <v>3.5409999999999999</v>
      </c>
      <c r="F782" s="40">
        <v>3.5179999999999998</v>
      </c>
      <c r="G782" s="40">
        <v>3.6259999999999999</v>
      </c>
      <c r="H782" s="41" t="s">
        <v>137</v>
      </c>
    </row>
    <row r="783" spans="2:8">
      <c r="B783" s="39" t="s">
        <v>861</v>
      </c>
      <c r="C783" s="40">
        <v>0.621</v>
      </c>
      <c r="D783" s="40">
        <v>0.60099999999999998</v>
      </c>
      <c r="E783" s="40">
        <v>0.57599999999999996</v>
      </c>
      <c r="F783" s="40">
        <v>0.55300000000000005</v>
      </c>
      <c r="G783" s="40">
        <v>0.66100000000000003</v>
      </c>
      <c r="H783" s="41" t="s">
        <v>137</v>
      </c>
    </row>
    <row r="784" spans="2:8">
      <c r="B784" s="39" t="s">
        <v>862</v>
      </c>
      <c r="C784" s="40">
        <v>0.35899999999999999</v>
      </c>
      <c r="D784" s="40">
        <v>0.33900000000000002</v>
      </c>
      <c r="E784" s="40">
        <v>0.314</v>
      </c>
      <c r="F784" s="40">
        <v>0.29099999999999998</v>
      </c>
      <c r="G784" s="40">
        <v>0.39900000000000002</v>
      </c>
      <c r="H784" s="41" t="s">
        <v>137</v>
      </c>
    </row>
    <row r="785" spans="2:8">
      <c r="B785" s="39" t="s">
        <v>862</v>
      </c>
      <c r="C785" s="40">
        <v>0.309</v>
      </c>
      <c r="D785" s="40">
        <v>0.28899999999999998</v>
      </c>
      <c r="E785" s="40">
        <v>0.26400000000000001</v>
      </c>
      <c r="F785" s="40">
        <v>0.24099999999999999</v>
      </c>
      <c r="G785" s="40">
        <v>0.45500000000000002</v>
      </c>
      <c r="H785" s="41" t="s">
        <v>84</v>
      </c>
    </row>
    <row r="786" spans="2:8">
      <c r="B786" s="39" t="s">
        <v>863</v>
      </c>
      <c r="C786" s="40">
        <v>0.249</v>
      </c>
      <c r="D786" s="40">
        <v>0.22900000000000001</v>
      </c>
      <c r="E786" s="40">
        <v>0.20399999999999999</v>
      </c>
      <c r="F786" s="40">
        <v>0.18099999999999999</v>
      </c>
      <c r="G786" s="40">
        <v>0.28899999999999998</v>
      </c>
      <c r="H786" s="41" t="s">
        <v>137</v>
      </c>
    </row>
    <row r="787" spans="2:8">
      <c r="B787" s="39" t="s">
        <v>863</v>
      </c>
      <c r="C787" s="40">
        <v>0.45</v>
      </c>
      <c r="D787" s="40">
        <v>0.43</v>
      </c>
      <c r="E787" s="40">
        <v>0.40500000000000003</v>
      </c>
      <c r="F787" s="40">
        <v>0.38200000000000001</v>
      </c>
      <c r="G787" s="40">
        <v>0.49</v>
      </c>
      <c r="H787" s="41" t="s">
        <v>84</v>
      </c>
    </row>
    <row r="788" spans="2:8">
      <c r="B788" s="39" t="s">
        <v>864</v>
      </c>
      <c r="C788" s="40">
        <v>0.57799999999999996</v>
      </c>
      <c r="D788" s="40">
        <v>0.55800000000000005</v>
      </c>
      <c r="E788" s="40">
        <v>0.53300000000000003</v>
      </c>
      <c r="F788" s="40">
        <v>0.51</v>
      </c>
      <c r="G788" s="40">
        <v>0.61799999999999999</v>
      </c>
      <c r="H788" s="41" t="s">
        <v>137</v>
      </c>
    </row>
    <row r="789" spans="2:8">
      <c r="B789" s="39" t="s">
        <v>864</v>
      </c>
      <c r="C789" s="40">
        <v>0.48299999999999998</v>
      </c>
      <c r="D789" s="40">
        <v>0.46300000000000002</v>
      </c>
      <c r="E789" s="40">
        <v>0.438</v>
      </c>
      <c r="F789" s="40">
        <v>0.41499999999999998</v>
      </c>
      <c r="G789" s="40">
        <v>0.52300000000000002</v>
      </c>
      <c r="H789" s="41" t="s">
        <v>84</v>
      </c>
    </row>
    <row r="790" spans="2:8">
      <c r="B790" s="39" t="s">
        <v>865</v>
      </c>
      <c r="C790" s="40">
        <v>0.21199999999999999</v>
      </c>
      <c r="D790" s="40">
        <v>0.192</v>
      </c>
      <c r="E790" s="40">
        <v>0.16700000000000001</v>
      </c>
      <c r="F790" s="40">
        <v>0.14399999999999999</v>
      </c>
      <c r="G790" s="40">
        <v>0.45500000000000002</v>
      </c>
      <c r="H790" s="41" t="s">
        <v>137</v>
      </c>
    </row>
    <row r="791" spans="2:8">
      <c r="B791" s="39" t="s">
        <v>865</v>
      </c>
      <c r="C791" s="40">
        <v>0.33200000000000002</v>
      </c>
      <c r="D791" s="40">
        <v>0.312</v>
      </c>
      <c r="E791" s="40">
        <v>0.28699999999999998</v>
      </c>
      <c r="F791" s="40">
        <v>0.26400000000000001</v>
      </c>
      <c r="G791" s="40">
        <v>0.372</v>
      </c>
      <c r="H791" s="41" t="s">
        <v>84</v>
      </c>
    </row>
    <row r="792" spans="2:8">
      <c r="B792" s="39" t="s">
        <v>866</v>
      </c>
      <c r="C792" s="40">
        <v>1.069</v>
      </c>
      <c r="D792" s="40">
        <v>1.0489999999999999</v>
      </c>
      <c r="E792" s="40">
        <v>1.024</v>
      </c>
      <c r="F792" s="40">
        <v>1.0009999999999999</v>
      </c>
      <c r="G792" s="40">
        <v>1.109</v>
      </c>
      <c r="H792" s="41" t="s">
        <v>137</v>
      </c>
    </row>
    <row r="793" spans="2:8">
      <c r="B793" s="39" t="s">
        <v>867</v>
      </c>
      <c r="C793" s="40">
        <v>0.218</v>
      </c>
      <c r="D793" s="40">
        <v>0.19800000000000001</v>
      </c>
      <c r="E793" s="40">
        <v>0.17299999999999999</v>
      </c>
      <c r="F793" s="40">
        <v>0.15</v>
      </c>
      <c r="G793" s="40">
        <v>0.45500000000000002</v>
      </c>
      <c r="H793" s="41" t="s">
        <v>137</v>
      </c>
    </row>
    <row r="794" spans="2:8">
      <c r="B794" s="39" t="s">
        <v>867</v>
      </c>
      <c r="C794" s="40">
        <v>0.30599999999999999</v>
      </c>
      <c r="D794" s="40">
        <v>0.28599999999999998</v>
      </c>
      <c r="E794" s="40">
        <v>0.26100000000000001</v>
      </c>
      <c r="F794" s="40">
        <v>0.23599999999999999</v>
      </c>
      <c r="G794" s="40">
        <v>0.45500000000000002</v>
      </c>
      <c r="H794" s="41" t="s">
        <v>84</v>
      </c>
    </row>
    <row r="795" spans="2:8" ht="12.75" thickBot="1">
      <c r="B795" s="30"/>
      <c r="C795" s="31"/>
      <c r="D795" s="31"/>
      <c r="E795" s="31"/>
      <c r="F795" s="31"/>
      <c r="G795" s="31"/>
      <c r="H795" s="32"/>
    </row>
    <row r="796" spans="2:8" ht="13.5" thickTop="1">
      <c r="B796" s="92" t="str">
        <f>+B117</f>
        <v>.</v>
      </c>
      <c r="G796" s="57"/>
    </row>
    <row r="797" spans="2:8" ht="12.75">
      <c r="B797" s="333"/>
      <c r="G797" s="57"/>
    </row>
    <row r="798" spans="2:8" ht="13.5" thickBot="1">
      <c r="B798" s="333"/>
      <c r="G798" s="57"/>
    </row>
    <row r="799" spans="2:8" ht="14.25" thickTop="1" thickBot="1">
      <c r="B799" s="1992">
        <v>1700</v>
      </c>
      <c r="C799" s="1993"/>
      <c r="D799" s="1994"/>
      <c r="G799" s="57"/>
    </row>
    <row r="800" spans="2:8" ht="36.75" thickBot="1">
      <c r="B800" s="311" t="s">
        <v>2772</v>
      </c>
      <c r="C800" s="312" t="s">
        <v>2773</v>
      </c>
      <c r="D800" s="290" t="s">
        <v>2774</v>
      </c>
      <c r="G800" s="57"/>
    </row>
    <row r="801" spans="2:7" ht="24">
      <c r="B801" s="313" t="s">
        <v>2775</v>
      </c>
      <c r="C801" s="284">
        <v>4.0000000000000001E-3</v>
      </c>
      <c r="D801" s="334">
        <v>0.01</v>
      </c>
      <c r="G801" s="57"/>
    </row>
    <row r="802" spans="2:7" ht="24">
      <c r="B802" s="313" t="s">
        <v>2776</v>
      </c>
      <c r="C802" s="335">
        <v>8.8000000000000005E-3</v>
      </c>
      <c r="D802" s="336">
        <v>2.1999999999999999E-2</v>
      </c>
      <c r="G802" s="57"/>
    </row>
    <row r="803" spans="2:7" ht="23.25" customHeight="1">
      <c r="B803" s="2024" t="s">
        <v>2777</v>
      </c>
      <c r="C803" s="2025"/>
      <c r="D803" s="2026"/>
      <c r="G803" s="57"/>
    </row>
    <row r="804" spans="2:7" ht="13.5" thickBot="1">
      <c r="B804" s="296" t="s">
        <v>2778</v>
      </c>
      <c r="C804" s="297"/>
      <c r="D804" s="299"/>
      <c r="G804" s="57"/>
    </row>
    <row r="805" spans="2:7" ht="13.5" thickTop="1">
      <c r="B805" s="333" t="str">
        <f>+B796</f>
        <v>.</v>
      </c>
      <c r="G805" s="57"/>
    </row>
    <row r="806" spans="2:7" ht="12.75">
      <c r="B806" s="333"/>
      <c r="G806" s="57"/>
    </row>
    <row r="807" spans="2:7" ht="12.75">
      <c r="B807" s="74" t="s">
        <v>1033</v>
      </c>
    </row>
    <row r="808" spans="2:7" ht="12.75">
      <c r="B808" s="71"/>
    </row>
    <row r="809" spans="2:7" ht="12.75">
      <c r="B809" s="72" t="s">
        <v>194</v>
      </c>
    </row>
    <row r="810" spans="2:7" ht="12.75">
      <c r="B810" s="73" t="s">
        <v>370</v>
      </c>
    </row>
    <row r="811" spans="2:7" ht="12.75">
      <c r="B811" s="116"/>
    </row>
  </sheetData>
  <sheetProtection algorithmName="SHA-512" hashValue="tQzRuJZ4wzlcRjrNSP93zOWYvjPqHAV7vWJ8DUxLk9b4VMobz19JlOemVrdoJ58wtbaCqF3rm/pOgDyqy6CImQ==" saltValue="JOm6uC4oRhgTBW4ZDf6sgg==" spinCount="100000" sheet="1" objects="1" scenarios="1"/>
  <mergeCells count="171">
    <mergeCell ref="C62:AG62"/>
    <mergeCell ref="C64:AG64"/>
    <mergeCell ref="C52:D52"/>
    <mergeCell ref="C63:AG63"/>
    <mergeCell ref="X56:Z56"/>
    <mergeCell ref="AA56:AA57"/>
    <mergeCell ref="AB56:AB57"/>
    <mergeCell ref="AC56:AC57"/>
    <mergeCell ref="AD56:AD57"/>
    <mergeCell ref="P56:R56"/>
    <mergeCell ref="S56:S57"/>
    <mergeCell ref="T56:T57"/>
    <mergeCell ref="U56:U57"/>
    <mergeCell ref="V56:W56"/>
    <mergeCell ref="B49:AH49"/>
    <mergeCell ref="C53:AB53"/>
    <mergeCell ref="B55:B57"/>
    <mergeCell ref="C55:C57"/>
    <mergeCell ref="D55:D57"/>
    <mergeCell ref="E55:R55"/>
    <mergeCell ref="S55:Z55"/>
    <mergeCell ref="AA55:AD55"/>
    <mergeCell ref="AE55:AG56"/>
    <mergeCell ref="E56:E57"/>
    <mergeCell ref="F56:F57"/>
    <mergeCell ref="G56:G57"/>
    <mergeCell ref="H56:I56"/>
    <mergeCell ref="J56:K56"/>
    <mergeCell ref="L56:M56"/>
    <mergeCell ref="N56:O56"/>
    <mergeCell ref="C78:AG78"/>
    <mergeCell ref="C79:AG79"/>
    <mergeCell ref="C71:AB71"/>
    <mergeCell ref="X74:Z74"/>
    <mergeCell ref="AA74:AA75"/>
    <mergeCell ref="AB74:AB75"/>
    <mergeCell ref="AC74:AC75"/>
    <mergeCell ref="AD74:AD75"/>
    <mergeCell ref="P74:R74"/>
    <mergeCell ref="S74:S75"/>
    <mergeCell ref="T74:T75"/>
    <mergeCell ref="U74:U75"/>
    <mergeCell ref="V74:W74"/>
    <mergeCell ref="B67:AH67"/>
    <mergeCell ref="B73:B75"/>
    <mergeCell ref="C73:C75"/>
    <mergeCell ref="D73:D75"/>
    <mergeCell ref="E73:R73"/>
    <mergeCell ref="S73:Z73"/>
    <mergeCell ref="AA73:AD73"/>
    <mergeCell ref="AE73:AG74"/>
    <mergeCell ref="E74:E75"/>
    <mergeCell ref="F74:F75"/>
    <mergeCell ref="G74:G75"/>
    <mergeCell ref="H74:I74"/>
    <mergeCell ref="J74:K74"/>
    <mergeCell ref="L74:M74"/>
    <mergeCell ref="N74:O74"/>
    <mergeCell ref="B80:D80"/>
    <mergeCell ref="B803:D803"/>
    <mergeCell ref="B799:D799"/>
    <mergeCell ref="G129:H129"/>
    <mergeCell ref="G130:H130"/>
    <mergeCell ref="G131:H131"/>
    <mergeCell ref="D100:E100"/>
    <mergeCell ref="B215:B229"/>
    <mergeCell ref="H213:H214"/>
    <mergeCell ref="D174:D175"/>
    <mergeCell ref="E213:E214"/>
    <mergeCell ref="B107:E107"/>
    <mergeCell ref="B211:D211"/>
    <mergeCell ref="C213:C214"/>
    <mergeCell ref="B94:D94"/>
    <mergeCell ref="B95:D95"/>
    <mergeCell ref="G174:G175"/>
    <mergeCell ref="F213:F214"/>
    <mergeCell ref="G213:G214"/>
    <mergeCell ref="B102:E102"/>
    <mergeCell ref="B104:E104"/>
    <mergeCell ref="B103:E103"/>
    <mergeCell ref="B119:I119"/>
    <mergeCell ref="B121:B122"/>
    <mergeCell ref="H234:H235"/>
    <mergeCell ref="H121:H122"/>
    <mergeCell ref="C234:F234"/>
    <mergeCell ref="B171:I171"/>
    <mergeCell ref="I121:I122"/>
    <mergeCell ref="C233:G233"/>
    <mergeCell ref="I174:I175"/>
    <mergeCell ref="B232:H232"/>
    <mergeCell ref="H174:H175"/>
    <mergeCell ref="B174:B175"/>
    <mergeCell ref="B173:I173"/>
    <mergeCell ref="I127:I128"/>
    <mergeCell ref="G128:H128"/>
    <mergeCell ref="B127:B128"/>
    <mergeCell ref="G127:H127"/>
    <mergeCell ref="D213:D214"/>
    <mergeCell ref="B82:J82"/>
    <mergeCell ref="C87:J87"/>
    <mergeCell ref="B90:E90"/>
    <mergeCell ref="B99:E99"/>
    <mergeCell ref="D101:E101"/>
    <mergeCell ref="D121:D122"/>
    <mergeCell ref="F121:G121"/>
    <mergeCell ref="B115:E115"/>
    <mergeCell ref="B108:E108"/>
    <mergeCell ref="B117:E117"/>
    <mergeCell ref="B114:E114"/>
    <mergeCell ref="AA39:AC39"/>
    <mergeCell ref="AD39:AF40"/>
    <mergeCell ref="F40:F41"/>
    <mergeCell ref="G40:G41"/>
    <mergeCell ref="H40:I40"/>
    <mergeCell ref="J40:K40"/>
    <mergeCell ref="L40:M40"/>
    <mergeCell ref="N40:O40"/>
    <mergeCell ref="U40:U41"/>
    <mergeCell ref="V40:W40"/>
    <mergeCell ref="X40:Z40"/>
    <mergeCell ref="AA40:AA41"/>
    <mergeCell ref="AB40:AB41"/>
    <mergeCell ref="AC40:AC41"/>
    <mergeCell ref="B13:AG13"/>
    <mergeCell ref="D16:F16"/>
    <mergeCell ref="D17:F17"/>
    <mergeCell ref="D19:AG19"/>
    <mergeCell ref="B21:C23"/>
    <mergeCell ref="D21:D23"/>
    <mergeCell ref="E21:E23"/>
    <mergeCell ref="F21:R21"/>
    <mergeCell ref="S21:Z21"/>
    <mergeCell ref="AA21:AC21"/>
    <mergeCell ref="AD21:AF22"/>
    <mergeCell ref="F22:F23"/>
    <mergeCell ref="G22:G23"/>
    <mergeCell ref="H22:I22"/>
    <mergeCell ref="J22:K22"/>
    <mergeCell ref="L22:M22"/>
    <mergeCell ref="N22:O22"/>
    <mergeCell ref="P22:R22"/>
    <mergeCell ref="AA22:AA23"/>
    <mergeCell ref="AB22:AB23"/>
    <mergeCell ref="AC22:AC23"/>
    <mergeCell ref="S22:S23"/>
    <mergeCell ref="T22:T23"/>
    <mergeCell ref="U22:U23"/>
    <mergeCell ref="V22:W22"/>
    <mergeCell ref="X22:Z22"/>
    <mergeCell ref="B24:C24"/>
    <mergeCell ref="B42:C42"/>
    <mergeCell ref="B44:C44"/>
    <mergeCell ref="D45:G45"/>
    <mergeCell ref="B46:C46"/>
    <mergeCell ref="D46:G46"/>
    <mergeCell ref="P40:R40"/>
    <mergeCell ref="S40:S41"/>
    <mergeCell ref="T40:T41"/>
    <mergeCell ref="B31:AG31"/>
    <mergeCell ref="D34:F34"/>
    <mergeCell ref="D35:F35"/>
    <mergeCell ref="D37:AG37"/>
    <mergeCell ref="B39:C41"/>
    <mergeCell ref="D39:D41"/>
    <mergeCell ref="B26:C26"/>
    <mergeCell ref="D27:G27"/>
    <mergeCell ref="B28:C28"/>
    <mergeCell ref="D28:G28"/>
    <mergeCell ref="E39:E41"/>
    <mergeCell ref="F39:R39"/>
    <mergeCell ref="S39:Z39"/>
  </mergeCells>
  <phoneticPr fontId="5" type="noConversion"/>
  <dataValidations count="7">
    <dataValidation type="date" operator="greaterThan" showInputMessage="1" showErrorMessage="1" sqref="C70:D70">
      <formula1>#REF!</formula1>
    </dataValidation>
    <dataValidation type="decimal" operator="greaterThan" showInputMessage="1" showErrorMessage="1" sqref="O58:U60 W58:AD60">
      <formula1>N61</formula1>
    </dataValidation>
    <dataValidation type="decimal" operator="greaterThan" allowBlank="1" showInputMessage="1" showErrorMessage="1" sqref="D58:M59">
      <formula1>D61</formula1>
    </dataValidation>
    <dataValidation type="decimal" operator="greaterThan" allowBlank="1" showInputMessage="1" showErrorMessage="1" sqref="D60:M60">
      <formula1>D64</formula1>
    </dataValidation>
    <dataValidation type="decimal" operator="greaterThan" showInputMessage="1" showErrorMessage="1" sqref="AG58:AG60">
      <formula1>V61</formula1>
    </dataValidation>
    <dataValidation type="date" operator="greaterThan" showInputMessage="1" showErrorMessage="1" sqref="C52:D52">
      <formula1>#REF!</formula1>
    </dataValidation>
    <dataValidation type="date" operator="greaterThan" allowBlank="1" showInputMessage="1" showErrorMessage="1" sqref="D34:D35 D16:D17">
      <formula1>E1048566</formula1>
    </dataValidation>
  </dataValidations>
  <pageMargins left="0.39370078740157483" right="0.39370078740157483" top="0.98425196850393704"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B1:AH3627"/>
  <sheetViews>
    <sheetView showGridLines="0" zoomScaleNormal="100" workbookViewId="0">
      <selection activeCell="I1" sqref="I1"/>
    </sheetView>
  </sheetViews>
  <sheetFormatPr baseColWidth="10" defaultRowHeight="12.75"/>
  <cols>
    <col min="1" max="1" width="1.7109375" style="125" customWidth="1"/>
    <col min="2" max="2" width="44.5703125" style="125" customWidth="1"/>
    <col min="3" max="3" width="30.5703125" style="125" customWidth="1"/>
    <col min="4" max="4" width="30.140625" style="125" customWidth="1"/>
    <col min="5" max="5" width="13.5703125" style="125" customWidth="1"/>
    <col min="6" max="13" width="11.42578125" style="125"/>
    <col min="14" max="14" width="15.85546875" style="125" customWidth="1"/>
    <col min="15" max="16384" width="11.42578125" style="125"/>
  </cols>
  <sheetData>
    <row r="1" spans="2:33">
      <c r="B1" s="386"/>
      <c r="C1" s="386"/>
      <c r="D1" s="386"/>
      <c r="E1" s="386"/>
      <c r="F1" s="386"/>
      <c r="G1" s="386"/>
      <c r="H1" s="386"/>
      <c r="I1" s="386"/>
      <c r="J1" s="386"/>
      <c r="K1" s="391"/>
      <c r="L1" s="391"/>
      <c r="M1" s="391"/>
      <c r="N1" s="391"/>
      <c r="O1" s="391"/>
      <c r="P1" s="391"/>
      <c r="Q1" s="391"/>
    </row>
    <row r="2" spans="2:33" ht="18">
      <c r="B2" s="384" t="s">
        <v>2841</v>
      </c>
      <c r="C2" s="386"/>
      <c r="D2" s="386"/>
      <c r="E2" s="386"/>
      <c r="F2" s="386"/>
      <c r="G2" s="386"/>
      <c r="H2" s="386"/>
      <c r="I2" s="386"/>
      <c r="J2" s="386"/>
      <c r="K2" s="386"/>
      <c r="L2" s="386"/>
      <c r="M2" s="386"/>
      <c r="N2" s="386"/>
      <c r="O2" s="386"/>
      <c r="P2" s="386"/>
      <c r="Q2" s="386"/>
    </row>
    <row r="3" spans="2:33" ht="14.25">
      <c r="B3" s="383" t="s">
        <v>2849</v>
      </c>
      <c r="C3" s="386"/>
      <c r="D3" s="386"/>
      <c r="E3" s="386"/>
      <c r="F3" s="386"/>
      <c r="G3" s="386"/>
      <c r="H3" s="386"/>
      <c r="I3" s="386"/>
      <c r="J3" s="386"/>
      <c r="K3" s="386"/>
      <c r="L3" s="386"/>
      <c r="M3" s="386"/>
      <c r="N3" s="386"/>
      <c r="O3" s="386"/>
      <c r="P3" s="386"/>
      <c r="Q3" s="386"/>
    </row>
    <row r="4" spans="2:33" ht="14.25">
      <c r="B4" s="380"/>
      <c r="C4" s="386"/>
      <c r="D4" s="386"/>
      <c r="E4" s="386"/>
      <c r="F4" s="386"/>
      <c r="G4" s="386"/>
      <c r="H4" s="386"/>
      <c r="I4" s="386"/>
      <c r="J4" s="386"/>
      <c r="K4" s="386"/>
      <c r="L4" s="386"/>
      <c r="M4" s="386"/>
      <c r="N4" s="386"/>
      <c r="O4" s="386"/>
      <c r="P4" s="386"/>
      <c r="Q4" s="386"/>
    </row>
    <row r="5" spans="2:33" ht="14.25">
      <c r="B5" s="380"/>
      <c r="C5" s="386"/>
      <c r="D5" s="386"/>
      <c r="E5" s="386"/>
      <c r="F5" s="386"/>
      <c r="G5" s="386"/>
      <c r="H5" s="386"/>
      <c r="I5" s="386"/>
      <c r="J5" s="386"/>
      <c r="K5" s="386"/>
      <c r="L5" s="386"/>
      <c r="M5" s="386"/>
      <c r="N5" s="386"/>
      <c r="O5" s="386"/>
      <c r="P5" s="386"/>
      <c r="Q5" s="386"/>
    </row>
    <row r="6" spans="2:33" ht="14.25">
      <c r="B6" s="380"/>
      <c r="C6" s="386"/>
      <c r="D6" s="386"/>
      <c r="E6" s="386"/>
      <c r="F6" s="386"/>
      <c r="G6" s="386"/>
      <c r="H6" s="386"/>
      <c r="I6" s="386"/>
      <c r="J6" s="386"/>
      <c r="K6" s="386"/>
      <c r="L6" s="386"/>
      <c r="M6" s="386"/>
      <c r="N6" s="386"/>
      <c r="O6" s="386"/>
      <c r="P6" s="386"/>
      <c r="Q6" s="386"/>
    </row>
    <row r="7" spans="2:33" ht="14.25">
      <c r="B7" s="380"/>
      <c r="C7" s="386"/>
      <c r="D7" s="386"/>
      <c r="E7" s="386"/>
      <c r="F7" s="386"/>
      <c r="G7" s="386"/>
      <c r="H7" s="386"/>
      <c r="I7" s="386"/>
      <c r="J7" s="386"/>
      <c r="K7" s="386"/>
      <c r="L7" s="386"/>
      <c r="M7" s="386"/>
      <c r="N7" s="386"/>
      <c r="O7" s="386"/>
      <c r="P7" s="386"/>
      <c r="Q7" s="386"/>
    </row>
    <row r="8" spans="2:33" ht="14.25">
      <c r="B8" s="383" t="str">
        <f>+Inicio!B8</f>
        <v xml:space="preserve">      Fecha de publicación: Febrero de 2014</v>
      </c>
      <c r="C8" s="386"/>
      <c r="D8" s="386"/>
      <c r="E8" s="386"/>
      <c r="F8" s="386"/>
      <c r="G8" s="386"/>
      <c r="H8" s="386"/>
      <c r="I8" s="386"/>
      <c r="J8" s="386"/>
      <c r="K8" s="386"/>
      <c r="L8" s="386"/>
      <c r="M8" s="386"/>
      <c r="N8" s="386"/>
      <c r="O8" s="386"/>
      <c r="P8" s="386"/>
      <c r="Q8" s="386"/>
    </row>
    <row r="9" spans="2:33">
      <c r="B9" s="386"/>
      <c r="C9" s="386"/>
      <c r="D9" s="386"/>
      <c r="E9" s="386"/>
      <c r="F9" s="386"/>
      <c r="G9" s="386"/>
      <c r="H9" s="386"/>
      <c r="I9" s="386"/>
      <c r="J9" s="386"/>
      <c r="K9" s="386"/>
      <c r="L9" s="386"/>
      <c r="M9" s="386"/>
      <c r="N9" s="386"/>
      <c r="O9" s="386"/>
      <c r="P9" s="386"/>
      <c r="Q9" s="386"/>
    </row>
    <row r="10" spans="2:33">
      <c r="B10" s="386"/>
      <c r="C10" s="386"/>
      <c r="D10" s="386"/>
      <c r="E10" s="386"/>
      <c r="F10" s="386"/>
      <c r="G10" s="386"/>
      <c r="H10" s="386"/>
      <c r="I10" s="386"/>
      <c r="J10" s="386"/>
      <c r="K10" s="386"/>
      <c r="L10" s="386"/>
      <c r="M10" s="386"/>
      <c r="N10" s="386"/>
      <c r="O10" s="386"/>
      <c r="P10" s="386"/>
      <c r="Q10" s="386"/>
    </row>
    <row r="11" spans="2:33">
      <c r="B11" s="867"/>
      <c r="C11" s="868"/>
      <c r="D11" s="867"/>
      <c r="E11" s="867"/>
      <c r="F11" s="867"/>
      <c r="G11" s="867"/>
      <c r="H11" s="867"/>
      <c r="I11" s="867"/>
      <c r="J11" s="867"/>
      <c r="K11" s="867"/>
      <c r="L11" s="867"/>
      <c r="M11" s="867"/>
      <c r="N11" s="867"/>
      <c r="O11" s="867"/>
      <c r="P11" s="867"/>
      <c r="Q11" s="867"/>
    </row>
    <row r="12" spans="2:33" ht="13.5" thickBot="1"/>
    <row r="13" spans="2:33" ht="20.25">
      <c r="B13" s="1832" t="s">
        <v>3171</v>
      </c>
      <c r="C13" s="1833"/>
      <c r="D13" s="1833"/>
      <c r="E13" s="1833"/>
      <c r="F13" s="1833"/>
      <c r="G13" s="1833"/>
      <c r="H13" s="1833"/>
      <c r="I13" s="1833"/>
      <c r="J13" s="1833"/>
      <c r="K13" s="1833"/>
      <c r="L13" s="1833"/>
      <c r="M13" s="1833"/>
      <c r="N13" s="1833"/>
      <c r="O13" s="1833"/>
      <c r="P13" s="1833"/>
      <c r="Q13" s="1833"/>
      <c r="R13" s="1833"/>
      <c r="S13" s="1833"/>
      <c r="T13" s="1833"/>
      <c r="U13" s="1833"/>
      <c r="V13" s="1833"/>
      <c r="W13" s="1833"/>
      <c r="X13" s="1833"/>
      <c r="Y13" s="1833"/>
      <c r="Z13" s="1833"/>
      <c r="AA13" s="1833"/>
      <c r="AB13" s="1833"/>
      <c r="AC13" s="1833"/>
      <c r="AD13" s="1833"/>
      <c r="AE13" s="1833"/>
      <c r="AF13" s="1833"/>
      <c r="AG13" s="1834"/>
    </row>
    <row r="14" spans="2:33" ht="20.25">
      <c r="B14" s="1335"/>
      <c r="C14" s="1336"/>
      <c r="D14" s="1336"/>
      <c r="E14" s="1336"/>
      <c r="F14" s="1336"/>
      <c r="G14" s="1336"/>
      <c r="H14" s="1336"/>
      <c r="I14" s="1336"/>
      <c r="J14" s="1336"/>
      <c r="K14" s="1336"/>
      <c r="L14" s="1336"/>
      <c r="M14" s="1336"/>
      <c r="N14" s="1336"/>
      <c r="O14" s="1336"/>
      <c r="P14" s="1336"/>
      <c r="Q14" s="1336"/>
      <c r="R14" s="1336"/>
      <c r="S14" s="1336"/>
      <c r="T14" s="1336"/>
      <c r="U14" s="1337"/>
      <c r="V14" s="1337"/>
      <c r="W14" s="1337"/>
      <c r="X14" s="1337"/>
      <c r="Y14" s="1337"/>
      <c r="Z14" s="1337"/>
      <c r="AA14" s="1337"/>
      <c r="AB14" s="1337"/>
      <c r="AC14" s="1337"/>
      <c r="AD14" s="1337"/>
      <c r="AE14" s="1214"/>
      <c r="AF14" s="1214"/>
      <c r="AG14" s="1338"/>
    </row>
    <row r="15" spans="2:33">
      <c r="B15" s="1335" t="s">
        <v>3172</v>
      </c>
      <c r="C15" s="457"/>
      <c r="D15" s="1362" t="s">
        <v>3279</v>
      </c>
      <c r="E15" s="1363"/>
      <c r="F15" s="1363"/>
      <c r="G15" s="1339"/>
      <c r="H15" s="1339"/>
      <c r="I15" s="1215"/>
      <c r="J15" s="1215"/>
      <c r="K15" s="1215"/>
      <c r="L15" s="1215"/>
      <c r="M15" s="1215"/>
      <c r="N15" s="1215"/>
      <c r="O15" s="1214"/>
      <c r="P15" s="1214"/>
      <c r="Q15" s="1214"/>
      <c r="R15" s="1214"/>
      <c r="S15" s="1214"/>
      <c r="T15" s="1214"/>
      <c r="U15" s="1214"/>
      <c r="V15" s="1214"/>
      <c r="W15" s="1214"/>
      <c r="X15" s="1214"/>
      <c r="Y15" s="1214"/>
      <c r="Z15" s="1214"/>
      <c r="AA15" s="1214"/>
      <c r="AB15" s="1214"/>
      <c r="AC15" s="1214"/>
      <c r="AD15" s="1214"/>
      <c r="AE15" s="1214"/>
      <c r="AF15" s="457"/>
      <c r="AG15" s="1338"/>
    </row>
    <row r="16" spans="2:33">
      <c r="B16" s="1437" t="s">
        <v>3173</v>
      </c>
      <c r="C16" s="1438"/>
      <c r="D16" s="1857">
        <v>41640</v>
      </c>
      <c r="E16" s="1857"/>
      <c r="F16" s="18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1089"/>
    </row>
    <row r="17" spans="2:33">
      <c r="B17" s="1437" t="s">
        <v>3174</v>
      </c>
      <c r="C17" s="1438"/>
      <c r="D17" s="1858">
        <v>41729</v>
      </c>
      <c r="E17" s="1858"/>
      <c r="F17" s="1858"/>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1089"/>
    </row>
    <row r="18" spans="2:33" ht="13.5" thickBot="1">
      <c r="B18" s="1340"/>
      <c r="C18" s="1183"/>
      <c r="D18" s="1183"/>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1089"/>
    </row>
    <row r="19" spans="2:33" ht="31.5" customHeight="1" thickBot="1">
      <c r="B19" s="1343" t="s">
        <v>3175</v>
      </c>
      <c r="C19" s="1344"/>
      <c r="D19" s="1835" t="s">
        <v>3280</v>
      </c>
      <c r="E19" s="1836"/>
      <c r="F19" s="1836"/>
      <c r="G19" s="1836"/>
      <c r="H19" s="1836"/>
      <c r="I19" s="1836"/>
      <c r="J19" s="1836"/>
      <c r="K19" s="1836"/>
      <c r="L19" s="1836"/>
      <c r="M19" s="1836"/>
      <c r="N19" s="1836"/>
      <c r="O19" s="1836"/>
      <c r="P19" s="1836"/>
      <c r="Q19" s="1836"/>
      <c r="R19" s="1836"/>
      <c r="S19" s="1836"/>
      <c r="T19" s="1836"/>
      <c r="U19" s="1836"/>
      <c r="V19" s="1836"/>
      <c r="W19" s="1836"/>
      <c r="X19" s="1836"/>
      <c r="Y19" s="1836"/>
      <c r="Z19" s="1836"/>
      <c r="AA19" s="1836"/>
      <c r="AB19" s="1836"/>
      <c r="AC19" s="1836"/>
      <c r="AD19" s="1836"/>
      <c r="AE19" s="1836"/>
      <c r="AF19" s="1836"/>
      <c r="AG19" s="1837"/>
    </row>
    <row r="20" spans="2:33" ht="13.5" thickBot="1">
      <c r="B20" s="1335"/>
      <c r="C20" s="1214"/>
      <c r="D20" s="1214"/>
      <c r="E20" s="1215"/>
      <c r="F20" s="1215"/>
      <c r="G20" s="1215"/>
      <c r="H20" s="1215"/>
      <c r="I20" s="1215"/>
      <c r="J20" s="1215"/>
      <c r="K20" s="1215"/>
      <c r="L20" s="1215"/>
      <c r="M20" s="1215"/>
      <c r="N20" s="1215"/>
      <c r="O20" s="1215"/>
      <c r="P20" s="1215"/>
      <c r="Q20" s="1215"/>
      <c r="R20" s="1215"/>
      <c r="S20" s="1214"/>
      <c r="T20" s="1345"/>
      <c r="U20" s="1214"/>
      <c r="V20" s="1214"/>
      <c r="W20" s="1214"/>
      <c r="X20" s="1214"/>
      <c r="Y20" s="1214"/>
      <c r="Z20" s="1214"/>
      <c r="AA20" s="1214"/>
      <c r="AB20" s="1214"/>
      <c r="AC20" s="1214"/>
      <c r="AD20" s="1214"/>
      <c r="AE20" s="1214"/>
      <c r="AF20" s="1214"/>
      <c r="AG20" s="1089"/>
    </row>
    <row r="21" spans="2:33" ht="13.5" customHeight="1" thickBot="1">
      <c r="B21" s="1838" t="s">
        <v>3176</v>
      </c>
      <c r="C21" s="1839"/>
      <c r="D21" s="1842" t="s">
        <v>3177</v>
      </c>
      <c r="E21" s="1845" t="s">
        <v>3178</v>
      </c>
      <c r="F21" s="1847"/>
      <c r="G21" s="1847"/>
      <c r="H21" s="1847"/>
      <c r="I21" s="1847"/>
      <c r="J21" s="1847"/>
      <c r="K21" s="1847"/>
      <c r="L21" s="1847"/>
      <c r="M21" s="1847"/>
      <c r="N21" s="1847"/>
      <c r="O21" s="1847"/>
      <c r="P21" s="1847"/>
      <c r="Q21" s="1847"/>
      <c r="R21" s="1848"/>
      <c r="S21" s="1545" t="s">
        <v>3179</v>
      </c>
      <c r="T21" s="1849"/>
      <c r="U21" s="1850"/>
      <c r="V21" s="1850"/>
      <c r="W21" s="1850"/>
      <c r="X21" s="1850"/>
      <c r="Y21" s="1850"/>
      <c r="Z21" s="1546"/>
      <c r="AA21" s="1847" t="s">
        <v>2867</v>
      </c>
      <c r="AB21" s="1847"/>
      <c r="AC21" s="1848"/>
      <c r="AD21" s="1838" t="s">
        <v>2868</v>
      </c>
      <c r="AE21" s="1851"/>
      <c r="AF21" s="1839"/>
      <c r="AG21" s="1089"/>
    </row>
    <row r="22" spans="2:33" ht="13.5" customHeight="1" thickBot="1">
      <c r="B22" s="1840"/>
      <c r="C22" s="1841"/>
      <c r="D22" s="1843"/>
      <c r="E22" s="1846"/>
      <c r="F22" s="1855" t="s">
        <v>2870</v>
      </c>
      <c r="G22" s="1855" t="s">
        <v>2871</v>
      </c>
      <c r="H22" s="1545" t="s">
        <v>2872</v>
      </c>
      <c r="I22" s="1546"/>
      <c r="J22" s="1545" t="s">
        <v>2873</v>
      </c>
      <c r="K22" s="1546"/>
      <c r="L22" s="1545" t="s">
        <v>2874</v>
      </c>
      <c r="M22" s="1546"/>
      <c r="N22" s="1547" t="s">
        <v>2875</v>
      </c>
      <c r="O22" s="1548"/>
      <c r="P22" s="1850" t="s">
        <v>2876</v>
      </c>
      <c r="Q22" s="1850"/>
      <c r="R22" s="1546"/>
      <c r="S22" s="1855" t="s">
        <v>2872</v>
      </c>
      <c r="T22" s="1855" t="s">
        <v>2873</v>
      </c>
      <c r="U22" s="1855" t="s">
        <v>2874</v>
      </c>
      <c r="V22" s="1850" t="s">
        <v>2875</v>
      </c>
      <c r="W22" s="1850"/>
      <c r="X22" s="1545" t="s">
        <v>2876</v>
      </c>
      <c r="Y22" s="1850"/>
      <c r="Z22" s="1546"/>
      <c r="AA22" s="1845" t="s">
        <v>3180</v>
      </c>
      <c r="AB22" s="1845" t="s">
        <v>3181</v>
      </c>
      <c r="AC22" s="1845" t="s">
        <v>3182</v>
      </c>
      <c r="AD22" s="1852"/>
      <c r="AE22" s="1853"/>
      <c r="AF22" s="1854"/>
      <c r="AG22" s="1089"/>
    </row>
    <row r="23" spans="2:33" ht="26.25" thickBot="1">
      <c r="B23" s="1840"/>
      <c r="C23" s="1841"/>
      <c r="D23" s="1844"/>
      <c r="E23" s="1846"/>
      <c r="F23" s="1856"/>
      <c r="G23" s="1856"/>
      <c r="H23" s="1434" t="s">
        <v>2880</v>
      </c>
      <c r="I23" s="1434" t="s">
        <v>2881</v>
      </c>
      <c r="J23" s="1434" t="s">
        <v>2880</v>
      </c>
      <c r="K23" s="1434" t="s">
        <v>2881</v>
      </c>
      <c r="L23" s="1434" t="s">
        <v>2880</v>
      </c>
      <c r="M23" s="1434" t="s">
        <v>2881</v>
      </c>
      <c r="N23" s="1433" t="s">
        <v>306</v>
      </c>
      <c r="O23" s="1348" t="s">
        <v>2882</v>
      </c>
      <c r="P23" s="1349" t="s">
        <v>2883</v>
      </c>
      <c r="Q23" s="1348" t="s">
        <v>2884</v>
      </c>
      <c r="R23" s="1348" t="s">
        <v>2885</v>
      </c>
      <c r="S23" s="1856"/>
      <c r="T23" s="1856"/>
      <c r="U23" s="1856"/>
      <c r="V23" s="1436" t="s">
        <v>306</v>
      </c>
      <c r="W23" s="1351" t="s">
        <v>2882</v>
      </c>
      <c r="X23" s="1348" t="s">
        <v>2883</v>
      </c>
      <c r="Y23" s="1352" t="s">
        <v>2884</v>
      </c>
      <c r="Z23" s="1348" t="s">
        <v>2885</v>
      </c>
      <c r="AA23" s="1846"/>
      <c r="AB23" s="1846"/>
      <c r="AC23" s="1846"/>
      <c r="AD23" s="1432" t="s">
        <v>307</v>
      </c>
      <c r="AE23" s="1432" t="s">
        <v>2886</v>
      </c>
      <c r="AF23" s="1432" t="s">
        <v>2887</v>
      </c>
      <c r="AG23" s="1089"/>
    </row>
    <row r="24" spans="2:33">
      <c r="B24" s="2277" t="s">
        <v>3281</v>
      </c>
      <c r="C24" s="2278"/>
      <c r="D24" s="1145">
        <v>430</v>
      </c>
      <c r="E24" s="1366">
        <v>49.9</v>
      </c>
      <c r="F24" s="1147"/>
      <c r="G24" s="1147"/>
      <c r="H24" s="1148"/>
      <c r="I24" s="1148"/>
      <c r="J24" s="1148"/>
      <c r="K24" s="1148"/>
      <c r="L24" s="1148"/>
      <c r="M24" s="1148"/>
      <c r="N24" s="1163"/>
      <c r="O24" s="1148"/>
      <c r="P24" s="1148"/>
      <c r="Q24" s="1148"/>
      <c r="R24" s="1148"/>
      <c r="S24" s="1148"/>
      <c r="T24" s="1148"/>
      <c r="U24" s="1148"/>
      <c r="V24" s="1163"/>
      <c r="W24" s="1148"/>
      <c r="X24" s="1148"/>
      <c r="Y24" s="1148"/>
      <c r="Z24" s="1148"/>
      <c r="AA24" s="1147"/>
      <c r="AB24" s="1148"/>
      <c r="AC24" s="1148"/>
      <c r="AD24" s="1163"/>
      <c r="AE24" s="1145"/>
      <c r="AF24" s="1164"/>
      <c r="AG24" s="1089"/>
    </row>
    <row r="25" spans="2:33">
      <c r="B25" s="2273" t="s">
        <v>3282</v>
      </c>
      <c r="C25" s="2274"/>
      <c r="D25" s="1139">
        <v>478</v>
      </c>
      <c r="E25" s="1365">
        <v>49.9</v>
      </c>
      <c r="F25" s="1141"/>
      <c r="G25" s="1141"/>
      <c r="H25" s="1142"/>
      <c r="I25" s="1142"/>
      <c r="J25" s="1142"/>
      <c r="K25" s="1142"/>
      <c r="L25" s="1142"/>
      <c r="M25" s="1142"/>
      <c r="N25" s="1162"/>
      <c r="O25" s="1142"/>
      <c r="P25" s="1142"/>
      <c r="Q25" s="1142"/>
      <c r="R25" s="1142"/>
      <c r="S25" s="1142"/>
      <c r="T25" s="1142"/>
      <c r="U25" s="1142"/>
      <c r="V25" s="1162"/>
      <c r="W25" s="1142"/>
      <c r="X25" s="1142"/>
      <c r="Y25" s="1142"/>
      <c r="Z25" s="1142"/>
      <c r="AA25" s="1141"/>
      <c r="AB25" s="1142"/>
      <c r="AC25" s="1142"/>
      <c r="AD25" s="1162"/>
      <c r="AE25" s="1139"/>
      <c r="AF25" s="1165"/>
      <c r="AG25" s="1089"/>
    </row>
    <row r="26" spans="2:33">
      <c r="B26" s="2273" t="s">
        <v>3283</v>
      </c>
      <c r="C26" s="2274"/>
      <c r="D26" s="1139">
        <v>530</v>
      </c>
      <c r="E26" s="1365">
        <v>49.9</v>
      </c>
      <c r="F26" s="1141"/>
      <c r="G26" s="1141"/>
      <c r="H26" s="1142"/>
      <c r="I26" s="1142"/>
      <c r="J26" s="1142"/>
      <c r="K26" s="1142"/>
      <c r="L26" s="1142"/>
      <c r="M26" s="1142"/>
      <c r="N26" s="1162"/>
      <c r="O26" s="1142"/>
      <c r="P26" s="1142"/>
      <c r="Q26" s="1142"/>
      <c r="R26" s="1142"/>
      <c r="S26" s="1142"/>
      <c r="T26" s="1142"/>
      <c r="U26" s="1142"/>
      <c r="V26" s="1162"/>
      <c r="W26" s="1142"/>
      <c r="X26" s="1142"/>
      <c r="Y26" s="1142"/>
      <c r="Z26" s="1142"/>
      <c r="AA26" s="1141"/>
      <c r="AB26" s="1142"/>
      <c r="AC26" s="1142"/>
      <c r="AD26" s="1162"/>
      <c r="AE26" s="1139"/>
      <c r="AF26" s="1165"/>
      <c r="AG26" s="1089"/>
    </row>
    <row r="27" spans="2:33">
      <c r="B27" s="2273" t="s">
        <v>3284</v>
      </c>
      <c r="C27" s="2274"/>
      <c r="D27" s="1139">
        <v>1111</v>
      </c>
      <c r="E27" s="1365">
        <v>49.9</v>
      </c>
      <c r="F27" s="1141"/>
      <c r="G27" s="1141"/>
      <c r="H27" s="1142"/>
      <c r="I27" s="1142"/>
      <c r="J27" s="1142"/>
      <c r="K27" s="1142"/>
      <c r="L27" s="1142"/>
      <c r="M27" s="1142"/>
      <c r="N27" s="1162"/>
      <c r="O27" s="1142"/>
      <c r="P27" s="1142"/>
      <c r="Q27" s="1142"/>
      <c r="R27" s="1142"/>
      <c r="S27" s="1142"/>
      <c r="T27" s="1142"/>
      <c r="U27" s="1142"/>
      <c r="V27" s="1162"/>
      <c r="W27" s="1142"/>
      <c r="X27" s="1142"/>
      <c r="Y27" s="1142"/>
      <c r="Z27" s="1142"/>
      <c r="AA27" s="1141"/>
      <c r="AB27" s="1142"/>
      <c r="AC27" s="1142"/>
      <c r="AD27" s="1162"/>
      <c r="AE27" s="1139"/>
      <c r="AF27" s="1165"/>
      <c r="AG27" s="1089"/>
    </row>
    <row r="28" spans="2:33">
      <c r="B28" s="2273" t="s">
        <v>3285</v>
      </c>
      <c r="C28" s="2274"/>
      <c r="D28" s="1139">
        <v>897</v>
      </c>
      <c r="E28" s="1365">
        <v>49.9</v>
      </c>
      <c r="F28" s="1141"/>
      <c r="G28" s="1141"/>
      <c r="H28" s="1142"/>
      <c r="I28" s="1142"/>
      <c r="J28" s="1142"/>
      <c r="K28" s="1142"/>
      <c r="L28" s="1142"/>
      <c r="M28" s="1142"/>
      <c r="N28" s="1162"/>
      <c r="O28" s="1142"/>
      <c r="P28" s="1142"/>
      <c r="Q28" s="1142"/>
      <c r="R28" s="1142"/>
      <c r="S28" s="1142"/>
      <c r="T28" s="1142"/>
      <c r="U28" s="1142"/>
      <c r="V28" s="1162"/>
      <c r="W28" s="1142"/>
      <c r="X28" s="1142"/>
      <c r="Y28" s="1142"/>
      <c r="Z28" s="1142"/>
      <c r="AA28" s="1141"/>
      <c r="AB28" s="1142"/>
      <c r="AC28" s="1142"/>
      <c r="AD28" s="1162"/>
      <c r="AE28" s="1139"/>
      <c r="AF28" s="1165"/>
      <c r="AG28" s="1089"/>
    </row>
    <row r="29" spans="2:33">
      <c r="B29" s="2273" t="s">
        <v>3286</v>
      </c>
      <c r="C29" s="2274"/>
      <c r="D29" s="1139">
        <v>550</v>
      </c>
      <c r="E29" s="1365">
        <v>49.9</v>
      </c>
      <c r="F29" s="1141"/>
      <c r="G29" s="1141"/>
      <c r="H29" s="1142"/>
      <c r="I29" s="1142"/>
      <c r="J29" s="1142"/>
      <c r="K29" s="1142"/>
      <c r="L29" s="1142"/>
      <c r="M29" s="1142"/>
      <c r="N29" s="1162"/>
      <c r="O29" s="1142"/>
      <c r="P29" s="1142"/>
      <c r="Q29" s="1142"/>
      <c r="R29" s="1142"/>
      <c r="S29" s="1142"/>
      <c r="T29" s="1142"/>
      <c r="U29" s="1142"/>
      <c r="V29" s="1162"/>
      <c r="W29" s="1142"/>
      <c r="X29" s="1142"/>
      <c r="Y29" s="1142"/>
      <c r="Z29" s="1142"/>
      <c r="AA29" s="1141"/>
      <c r="AB29" s="1142"/>
      <c r="AC29" s="1142"/>
      <c r="AD29" s="1162"/>
      <c r="AE29" s="1139"/>
      <c r="AF29" s="1165"/>
      <c r="AG29" s="1089"/>
    </row>
    <row r="30" spans="2:33" ht="13.5" thickBot="1">
      <c r="B30" s="2275" t="s">
        <v>3287</v>
      </c>
      <c r="C30" s="2276"/>
      <c r="D30" s="1154">
        <v>551</v>
      </c>
      <c r="E30" s="1443">
        <v>49.9</v>
      </c>
      <c r="F30" s="1156"/>
      <c r="G30" s="1156"/>
      <c r="H30" s="1157"/>
      <c r="I30" s="1157"/>
      <c r="J30" s="1157"/>
      <c r="K30" s="1157"/>
      <c r="L30" s="1157"/>
      <c r="M30" s="1157"/>
      <c r="N30" s="1167"/>
      <c r="O30" s="1157"/>
      <c r="P30" s="1157"/>
      <c r="Q30" s="1157"/>
      <c r="R30" s="1157"/>
      <c r="S30" s="1157"/>
      <c r="T30" s="1157"/>
      <c r="U30" s="1157"/>
      <c r="V30" s="1167"/>
      <c r="W30" s="1157"/>
      <c r="X30" s="1157"/>
      <c r="Y30" s="1157"/>
      <c r="Z30" s="1157"/>
      <c r="AA30" s="1156"/>
      <c r="AB30" s="1157"/>
      <c r="AC30" s="1157"/>
      <c r="AD30" s="1167"/>
      <c r="AE30" s="1154"/>
      <c r="AF30" s="1168"/>
      <c r="AG30" s="1089"/>
    </row>
    <row r="31" spans="2:33">
      <c r="B31" s="1354"/>
      <c r="C31" s="1355"/>
      <c r="D31" s="1356"/>
      <c r="E31" s="1357"/>
      <c r="F31" s="1358"/>
      <c r="G31" s="1358"/>
      <c r="H31" s="1359"/>
      <c r="I31" s="1359"/>
      <c r="J31" s="1359"/>
      <c r="K31" s="1359"/>
      <c r="L31" s="1359"/>
      <c r="M31" s="1359"/>
      <c r="N31" s="1360"/>
      <c r="O31" s="1357"/>
      <c r="P31" s="1359"/>
      <c r="Q31" s="1359"/>
      <c r="R31" s="1359"/>
      <c r="S31" s="1359"/>
      <c r="T31" s="1359"/>
      <c r="U31" s="1359"/>
      <c r="V31" s="1360"/>
      <c r="W31" s="1359"/>
      <c r="X31" s="1359"/>
      <c r="Y31" s="1359"/>
      <c r="Z31" s="1359"/>
      <c r="AA31" s="1358"/>
      <c r="AB31" s="1359"/>
      <c r="AC31" s="1359"/>
      <c r="AD31" s="1360"/>
      <c r="AE31" s="1356"/>
      <c r="AF31" s="1359"/>
      <c r="AG31" s="1089"/>
    </row>
    <row r="32" spans="2:33">
      <c r="B32" s="1505" t="s">
        <v>2890</v>
      </c>
      <c r="C32" s="1506"/>
      <c r="D32" s="2272" t="s">
        <v>3288</v>
      </c>
      <c r="E32" s="2272"/>
      <c r="F32" s="2272"/>
      <c r="G32" s="2272"/>
      <c r="H32" s="1214"/>
      <c r="I32" s="1214"/>
      <c r="J32" s="1214"/>
      <c r="K32" s="1214"/>
      <c r="L32" s="1214"/>
      <c r="M32" s="1214"/>
      <c r="N32" s="1214"/>
      <c r="O32" s="1214"/>
      <c r="P32" s="1214"/>
      <c r="Q32" s="1214"/>
      <c r="R32" s="1214"/>
      <c r="S32" s="1214"/>
      <c r="T32" s="1214"/>
      <c r="U32" s="1214"/>
      <c r="V32" s="1214"/>
      <c r="W32" s="1214"/>
      <c r="X32" s="1214"/>
      <c r="Y32" s="1214"/>
      <c r="Z32" s="1214"/>
      <c r="AA32" s="1214"/>
      <c r="AB32" s="1214"/>
      <c r="AC32" s="1214"/>
      <c r="AD32" s="1214"/>
      <c r="AE32" s="1214"/>
      <c r="AF32" s="1214"/>
      <c r="AG32" s="1089"/>
    </row>
    <row r="33" spans="2:34">
      <c r="B33" s="1437" t="s">
        <v>2892</v>
      </c>
      <c r="C33" s="1438"/>
      <c r="D33" s="2272" t="s">
        <v>2973</v>
      </c>
      <c r="E33" s="2272"/>
      <c r="F33" s="2272"/>
      <c r="G33" s="2272"/>
      <c r="H33" s="1214"/>
      <c r="I33" s="1214"/>
      <c r="J33" s="1214"/>
      <c r="K33" s="1214"/>
      <c r="L33" s="1214"/>
      <c r="M33" s="1214"/>
      <c r="N33" s="1214"/>
      <c r="O33" s="1214"/>
      <c r="P33" s="1214"/>
      <c r="Q33" s="1214"/>
      <c r="R33" s="1214"/>
      <c r="S33" s="1214"/>
      <c r="T33" s="1214"/>
      <c r="U33" s="1214"/>
      <c r="V33" s="1214"/>
      <c r="W33" s="1214"/>
      <c r="X33" s="1214"/>
      <c r="Y33" s="1214"/>
      <c r="Z33" s="1214"/>
      <c r="AA33" s="1214"/>
      <c r="AB33" s="1214"/>
      <c r="AC33" s="1214"/>
      <c r="AD33" s="1214"/>
      <c r="AE33" s="1214"/>
      <c r="AF33" s="1214"/>
      <c r="AG33" s="1089"/>
    </row>
    <row r="34" spans="2:34" ht="13.5" thickBot="1">
      <c r="B34" s="1508"/>
      <c r="C34" s="1509"/>
      <c r="D34" s="1510"/>
      <c r="E34" s="1510"/>
      <c r="F34" s="1510"/>
      <c r="G34" s="1510"/>
      <c r="H34" s="1361"/>
      <c r="I34" s="1361"/>
      <c r="J34" s="1361"/>
      <c r="K34" s="1361"/>
      <c r="L34" s="1361"/>
      <c r="M34" s="1361"/>
      <c r="N34" s="1361"/>
      <c r="O34" s="1361"/>
      <c r="P34" s="1361"/>
      <c r="Q34" s="1361"/>
      <c r="R34" s="1361"/>
      <c r="S34" s="1345"/>
      <c r="T34" s="1345"/>
      <c r="U34" s="1345"/>
      <c r="V34" s="1345"/>
      <c r="W34" s="1345"/>
      <c r="X34" s="1345"/>
      <c r="Y34" s="1345"/>
      <c r="Z34" s="1345"/>
      <c r="AA34" s="1345"/>
      <c r="AB34" s="1345"/>
      <c r="AC34" s="1345"/>
      <c r="AD34" s="1345"/>
      <c r="AE34" s="1345"/>
      <c r="AF34" s="1345"/>
      <c r="AG34" s="1094"/>
    </row>
    <row r="36" spans="2:34" s="377" customFormat="1" ht="13.5" thickBot="1"/>
    <row r="37" spans="2:34" ht="20.25">
      <c r="B37" s="1912" t="s">
        <v>2857</v>
      </c>
      <c r="C37" s="1913"/>
      <c r="D37" s="1913"/>
      <c r="E37" s="1913"/>
      <c r="F37" s="1913"/>
      <c r="G37" s="1913"/>
      <c r="H37" s="1913"/>
      <c r="I37" s="1913"/>
      <c r="J37" s="1913"/>
      <c r="K37" s="1913"/>
      <c r="L37" s="1913"/>
      <c r="M37" s="1913"/>
      <c r="N37" s="1913"/>
      <c r="O37" s="1913"/>
      <c r="P37" s="1913"/>
      <c r="Q37" s="1913"/>
      <c r="R37" s="1913"/>
      <c r="S37" s="1913"/>
      <c r="T37" s="1913"/>
      <c r="U37" s="1913"/>
      <c r="V37" s="1913"/>
      <c r="W37" s="1913"/>
      <c r="X37" s="1913"/>
      <c r="Y37" s="1913"/>
      <c r="Z37" s="1913"/>
      <c r="AA37" s="1913"/>
      <c r="AB37" s="1913"/>
      <c r="AC37" s="1913"/>
      <c r="AD37" s="1913"/>
      <c r="AE37" s="1913"/>
      <c r="AF37" s="1913"/>
      <c r="AG37" s="1913"/>
      <c r="AH37" s="1914"/>
    </row>
    <row r="38" spans="2:34">
      <c r="B38" s="1181"/>
      <c r="C38" s="1182"/>
      <c r="D38" s="1183"/>
      <c r="E38" s="1183"/>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1089"/>
    </row>
    <row r="39" spans="2:34">
      <c r="B39" s="1184" t="s">
        <v>2858</v>
      </c>
      <c r="C39" s="1185" t="s">
        <v>3223</v>
      </c>
      <c r="D39" s="1185"/>
      <c r="E39" s="457"/>
      <c r="F39" s="457"/>
      <c r="G39" s="457"/>
      <c r="H39" s="457"/>
      <c r="I39" s="1186"/>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1089"/>
    </row>
    <row r="40" spans="2:34" ht="13.5" thickBot="1">
      <c r="B40" s="1184" t="s">
        <v>2860</v>
      </c>
      <c r="C40" s="1528">
        <v>41585</v>
      </c>
      <c r="D40" s="1529"/>
      <c r="E40" s="1529"/>
      <c r="F40" s="457"/>
      <c r="G40" s="457"/>
      <c r="H40" s="457"/>
      <c r="I40" s="1186"/>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1089"/>
    </row>
    <row r="41" spans="2:34" ht="13.5" thickBot="1">
      <c r="B41" s="1184" t="s">
        <v>2861</v>
      </c>
      <c r="C41" s="2051"/>
      <c r="D41" s="2052"/>
      <c r="E41" s="2052"/>
      <c r="F41" s="2052"/>
      <c r="G41" s="2052"/>
      <c r="H41" s="2052"/>
      <c r="I41" s="2052"/>
      <c r="J41" s="2052"/>
      <c r="K41" s="2052"/>
      <c r="L41" s="2052"/>
      <c r="M41" s="2052"/>
      <c r="N41" s="2052"/>
      <c r="O41" s="2052"/>
      <c r="P41" s="2052"/>
      <c r="Q41" s="2052"/>
      <c r="R41" s="2052"/>
      <c r="S41" s="2052"/>
      <c r="T41" s="2052"/>
      <c r="U41" s="2052"/>
      <c r="V41" s="2052"/>
      <c r="W41" s="2052"/>
      <c r="X41" s="2052"/>
      <c r="Y41" s="2052"/>
      <c r="Z41" s="2052"/>
      <c r="AA41" s="2052"/>
      <c r="AB41" s="2052"/>
      <c r="AC41" s="2052"/>
      <c r="AD41" s="2052"/>
      <c r="AE41" s="2052"/>
      <c r="AF41" s="2052"/>
      <c r="AG41" s="2053"/>
      <c r="AH41" s="1089"/>
    </row>
    <row r="42" spans="2:34" ht="13.5" thickBot="1">
      <c r="B42" s="1181"/>
      <c r="C42" s="1918"/>
      <c r="D42" s="1918"/>
      <c r="E42" s="1918"/>
      <c r="F42" s="1918"/>
      <c r="G42" s="1918"/>
      <c r="H42" s="1918"/>
      <c r="I42" s="1918"/>
      <c r="J42" s="1918"/>
      <c r="K42" s="1918"/>
      <c r="L42" s="1918"/>
      <c r="M42" s="1918"/>
      <c r="N42" s="1918"/>
      <c r="O42" s="1918"/>
      <c r="P42" s="1918"/>
      <c r="Q42" s="1918"/>
      <c r="R42" s="1918"/>
      <c r="S42" s="1918"/>
      <c r="T42" s="1918"/>
      <c r="U42" s="1918"/>
      <c r="V42" s="1918"/>
      <c r="W42" s="1918"/>
      <c r="X42" s="457"/>
      <c r="Y42" s="457"/>
      <c r="Z42" s="457"/>
      <c r="AA42" s="457"/>
      <c r="AB42" s="457"/>
      <c r="AC42" s="457"/>
      <c r="AD42" s="457"/>
      <c r="AE42" s="457"/>
      <c r="AF42" s="457"/>
      <c r="AG42" s="457"/>
      <c r="AH42" s="1089"/>
    </row>
    <row r="43" spans="2:34" ht="13.5" thickBot="1">
      <c r="B43" s="1511" t="s">
        <v>2862</v>
      </c>
      <c r="C43" s="1516" t="s">
        <v>2863</v>
      </c>
      <c r="D43" s="1511" t="s">
        <v>2864</v>
      </c>
      <c r="E43" s="1518" t="s">
        <v>2865</v>
      </c>
      <c r="F43" s="1519"/>
      <c r="G43" s="1519"/>
      <c r="H43" s="1519"/>
      <c r="I43" s="1519"/>
      <c r="J43" s="1519"/>
      <c r="K43" s="1519"/>
      <c r="L43" s="1519"/>
      <c r="M43" s="1519"/>
      <c r="N43" s="1519"/>
      <c r="O43" s="1519"/>
      <c r="P43" s="1519"/>
      <c r="Q43" s="1519"/>
      <c r="R43" s="1520"/>
      <c r="S43" s="1919" t="s">
        <v>2866</v>
      </c>
      <c r="T43" s="1920"/>
      <c r="U43" s="1920"/>
      <c r="V43" s="1920"/>
      <c r="W43" s="1920"/>
      <c r="X43" s="1920"/>
      <c r="Y43" s="1920"/>
      <c r="Z43" s="1921"/>
      <c r="AA43" s="1518" t="s">
        <v>2867</v>
      </c>
      <c r="AB43" s="1519"/>
      <c r="AC43" s="1519"/>
      <c r="AD43" s="1520"/>
      <c r="AE43" s="1533" t="s">
        <v>2868</v>
      </c>
      <c r="AF43" s="1534"/>
      <c r="AG43" s="1535"/>
      <c r="AH43" s="1089"/>
    </row>
    <row r="44" spans="2:34" ht="13.5" thickBot="1">
      <c r="B44" s="1512"/>
      <c r="C44" s="1517"/>
      <c r="D44" s="1512"/>
      <c r="E44" s="1511" t="s">
        <v>2869</v>
      </c>
      <c r="F44" s="1922" t="s">
        <v>2870</v>
      </c>
      <c r="G44" s="1922" t="s">
        <v>2871</v>
      </c>
      <c r="H44" s="1919" t="s">
        <v>2872</v>
      </c>
      <c r="I44" s="1921"/>
      <c r="J44" s="1919" t="s">
        <v>2873</v>
      </c>
      <c r="K44" s="1921"/>
      <c r="L44" s="1919" t="s">
        <v>2874</v>
      </c>
      <c r="M44" s="1921"/>
      <c r="N44" s="1926" t="s">
        <v>2875</v>
      </c>
      <c r="O44" s="1927"/>
      <c r="P44" s="1920" t="s">
        <v>2876</v>
      </c>
      <c r="Q44" s="1920"/>
      <c r="R44" s="1921"/>
      <c r="S44" s="1922" t="s">
        <v>2872</v>
      </c>
      <c r="T44" s="1922" t="s">
        <v>2873</v>
      </c>
      <c r="U44" s="1922" t="s">
        <v>2874</v>
      </c>
      <c r="V44" s="1920" t="s">
        <v>2875</v>
      </c>
      <c r="W44" s="1920"/>
      <c r="X44" s="1919" t="s">
        <v>2876</v>
      </c>
      <c r="Y44" s="1920"/>
      <c r="Z44" s="1921"/>
      <c r="AA44" s="1511" t="s">
        <v>2869</v>
      </c>
      <c r="AB44" s="1511" t="s">
        <v>2877</v>
      </c>
      <c r="AC44" s="1511" t="s">
        <v>2878</v>
      </c>
      <c r="AD44" s="1511" t="s">
        <v>2879</v>
      </c>
      <c r="AE44" s="1536"/>
      <c r="AF44" s="1537"/>
      <c r="AG44" s="1538"/>
      <c r="AH44" s="1089"/>
    </row>
    <row r="45" spans="2:34" ht="26.25" thickBot="1">
      <c r="B45" s="1512"/>
      <c r="C45" s="1517"/>
      <c r="D45" s="1512"/>
      <c r="E45" s="1512"/>
      <c r="F45" s="1923"/>
      <c r="G45" s="1923"/>
      <c r="H45" s="1375" t="s">
        <v>2880</v>
      </c>
      <c r="I45" s="1375" t="s">
        <v>2881</v>
      </c>
      <c r="J45" s="1375" t="s">
        <v>2880</v>
      </c>
      <c r="K45" s="1375" t="s">
        <v>2881</v>
      </c>
      <c r="L45" s="1375" t="s">
        <v>2880</v>
      </c>
      <c r="M45" s="1375" t="s">
        <v>2881</v>
      </c>
      <c r="N45" s="1374" t="s">
        <v>306</v>
      </c>
      <c r="O45" s="1218" t="s">
        <v>2882</v>
      </c>
      <c r="P45" s="1220" t="s">
        <v>2883</v>
      </c>
      <c r="Q45" s="1218" t="s">
        <v>2884</v>
      </c>
      <c r="R45" s="1218" t="s">
        <v>2885</v>
      </c>
      <c r="S45" s="1923"/>
      <c r="T45" s="1923"/>
      <c r="U45" s="1923"/>
      <c r="V45" s="1376" t="s">
        <v>306</v>
      </c>
      <c r="W45" s="1223" t="s">
        <v>2882</v>
      </c>
      <c r="X45" s="1218" t="s">
        <v>2883</v>
      </c>
      <c r="Y45" s="1219" t="s">
        <v>2884</v>
      </c>
      <c r="Z45" s="1218" t="s">
        <v>2885</v>
      </c>
      <c r="AA45" s="1512"/>
      <c r="AB45" s="1512"/>
      <c r="AC45" s="1512"/>
      <c r="AD45" s="1512"/>
      <c r="AE45" s="1368" t="s">
        <v>307</v>
      </c>
      <c r="AF45" s="1368" t="s">
        <v>2886</v>
      </c>
      <c r="AG45" s="1368" t="s">
        <v>2887</v>
      </c>
      <c r="AH45" s="1089"/>
    </row>
    <row r="46" spans="2:34" ht="25.5">
      <c r="B46" s="1237" t="s">
        <v>3224</v>
      </c>
      <c r="C46" s="1145">
        <v>1278</v>
      </c>
      <c r="D46" s="1366">
        <v>105</v>
      </c>
      <c r="E46" s="1146">
        <v>105</v>
      </c>
      <c r="F46" s="1147"/>
      <c r="G46" s="1147"/>
      <c r="H46" s="1148"/>
      <c r="I46" s="1148"/>
      <c r="J46" s="1148"/>
      <c r="K46" s="1148"/>
      <c r="L46" s="1148"/>
      <c r="M46" s="1148"/>
      <c r="N46" s="1240" t="s">
        <v>3049</v>
      </c>
      <c r="O46" s="1404">
        <v>0.09</v>
      </c>
      <c r="P46" s="1148"/>
      <c r="Q46" s="1148"/>
      <c r="R46" s="1148"/>
      <c r="S46" s="1148"/>
      <c r="T46" s="1148"/>
      <c r="U46" s="1148"/>
      <c r="V46" s="1163"/>
      <c r="W46" s="1148"/>
      <c r="X46" s="1148"/>
      <c r="Y46" s="1148"/>
      <c r="Z46" s="1148"/>
      <c r="AA46" s="1146"/>
      <c r="AB46" s="1147"/>
      <c r="AC46" s="1148"/>
      <c r="AD46" s="1148"/>
      <c r="AE46" s="1163"/>
      <c r="AF46" s="1145"/>
      <c r="AG46" s="1164"/>
      <c r="AH46" s="1089"/>
    </row>
    <row r="47" spans="2:34" ht="25.5">
      <c r="B47" s="1225" t="s">
        <v>1090</v>
      </c>
      <c r="C47" s="1139"/>
      <c r="D47" s="1140"/>
      <c r="E47" s="1365"/>
      <c r="F47" s="1141"/>
      <c r="G47" s="1141"/>
      <c r="H47" s="1402">
        <v>0.02</v>
      </c>
      <c r="I47" s="1402">
        <v>0.02</v>
      </c>
      <c r="J47" s="1142"/>
      <c r="K47" s="1142"/>
      <c r="L47" s="1142"/>
      <c r="M47" s="1142"/>
      <c r="N47" s="1238" t="s">
        <v>3050</v>
      </c>
      <c r="O47" s="1401">
        <v>0.09</v>
      </c>
      <c r="P47" s="1142"/>
      <c r="Q47" s="1142"/>
      <c r="R47" s="1142"/>
      <c r="S47" s="1142"/>
      <c r="T47" s="1142"/>
      <c r="U47" s="1142"/>
      <c r="V47" s="1162"/>
      <c r="W47" s="1142"/>
      <c r="X47" s="1142"/>
      <c r="Y47" s="1142"/>
      <c r="Z47" s="1142"/>
      <c r="AA47" s="1140"/>
      <c r="AB47" s="1141"/>
      <c r="AC47" s="1142"/>
      <c r="AD47" s="1142"/>
      <c r="AE47" s="1162"/>
      <c r="AF47" s="1139"/>
      <c r="AG47" s="1165"/>
      <c r="AH47" s="1089"/>
    </row>
    <row r="48" spans="2:34">
      <c r="B48" s="1295" t="s">
        <v>1091</v>
      </c>
      <c r="C48" s="1139"/>
      <c r="D48" s="1140"/>
      <c r="E48" s="1365"/>
      <c r="F48" s="1141"/>
      <c r="G48" s="1141"/>
      <c r="H48" s="1402">
        <v>1.9800000000000002E-2</v>
      </c>
      <c r="I48" s="1402">
        <v>1.9800000000000002E-2</v>
      </c>
      <c r="J48" s="1142"/>
      <c r="K48" s="1142"/>
      <c r="L48" s="1142"/>
      <c r="M48" s="1142"/>
      <c r="N48" s="1238" t="s">
        <v>3226</v>
      </c>
      <c r="O48" s="1401">
        <v>0.21</v>
      </c>
      <c r="P48" s="1142"/>
      <c r="Q48" s="1142"/>
      <c r="R48" s="1142"/>
      <c r="S48" s="1142"/>
      <c r="T48" s="1142"/>
      <c r="U48" s="1142"/>
      <c r="V48" s="1162"/>
      <c r="W48" s="1142"/>
      <c r="X48" s="1142"/>
      <c r="Y48" s="1142"/>
      <c r="Z48" s="1142"/>
      <c r="AA48" s="1140"/>
      <c r="AB48" s="1141"/>
      <c r="AC48" s="1142"/>
      <c r="AD48" s="1142"/>
      <c r="AE48" s="1162"/>
      <c r="AF48" s="1139"/>
      <c r="AG48" s="1165"/>
      <c r="AH48" s="1089"/>
    </row>
    <row r="49" spans="2:34">
      <c r="B49" s="1295" t="s">
        <v>1092</v>
      </c>
      <c r="C49" s="1139"/>
      <c r="D49" s="1140"/>
      <c r="E49" s="1365"/>
      <c r="F49" s="1141"/>
      <c r="G49" s="1141"/>
      <c r="H49" s="1402">
        <v>1.9599999999999999E-2</v>
      </c>
      <c r="I49" s="1402">
        <v>1.9599999999999999E-2</v>
      </c>
      <c r="J49" s="1142"/>
      <c r="K49" s="1142"/>
      <c r="L49" s="1142"/>
      <c r="M49" s="1142"/>
      <c r="N49" s="1238" t="s">
        <v>3227</v>
      </c>
      <c r="O49" s="1401">
        <v>0.23</v>
      </c>
      <c r="P49" s="1142"/>
      <c r="Q49" s="1142"/>
      <c r="R49" s="1142"/>
      <c r="S49" s="1142"/>
      <c r="T49" s="1142"/>
      <c r="U49" s="1142"/>
      <c r="V49" s="1162"/>
      <c r="W49" s="1142"/>
      <c r="X49" s="1142"/>
      <c r="Y49" s="1142"/>
      <c r="Z49" s="1142"/>
      <c r="AA49" s="1140"/>
      <c r="AB49" s="1141"/>
      <c r="AC49" s="1142"/>
      <c r="AD49" s="1142"/>
      <c r="AE49" s="1162"/>
      <c r="AF49" s="1139"/>
      <c r="AG49" s="1165"/>
      <c r="AH49" s="1089"/>
    </row>
    <row r="50" spans="2:34" ht="25.5">
      <c r="B50" s="1295" t="s">
        <v>1093</v>
      </c>
      <c r="C50" s="1139"/>
      <c r="D50" s="1140"/>
      <c r="E50" s="1365"/>
      <c r="F50" s="1141"/>
      <c r="G50" s="1141"/>
      <c r="H50" s="1402">
        <v>1.9400000000000001E-2</v>
      </c>
      <c r="I50" s="1402">
        <v>1.9400000000000001E-2</v>
      </c>
      <c r="J50" s="1142"/>
      <c r="K50" s="1142"/>
      <c r="L50" s="1142"/>
      <c r="M50" s="1142"/>
      <c r="N50" s="1238" t="s">
        <v>3228</v>
      </c>
      <c r="O50" s="1401">
        <v>0.22</v>
      </c>
      <c r="P50" s="1142"/>
      <c r="Q50" s="1142"/>
      <c r="R50" s="1142"/>
      <c r="S50" s="1142"/>
      <c r="T50" s="1142"/>
      <c r="U50" s="1142"/>
      <c r="V50" s="1162"/>
      <c r="W50" s="1142"/>
      <c r="X50" s="1142"/>
      <c r="Y50" s="1142"/>
      <c r="Z50" s="1142"/>
      <c r="AA50" s="1140"/>
      <c r="AB50" s="1141"/>
      <c r="AC50" s="1142"/>
      <c r="AD50" s="1142"/>
      <c r="AE50" s="1162"/>
      <c r="AF50" s="1139"/>
      <c r="AG50" s="1165"/>
      <c r="AH50" s="1089"/>
    </row>
    <row r="51" spans="2:34">
      <c r="B51" s="1295" t="s">
        <v>1094</v>
      </c>
      <c r="C51" s="1139"/>
      <c r="D51" s="1140"/>
      <c r="E51" s="1365"/>
      <c r="F51" s="1141"/>
      <c r="G51" s="1141"/>
      <c r="H51" s="1402">
        <v>1.9300000000000001E-2</v>
      </c>
      <c r="I51" s="1402">
        <v>1.9300000000000001E-2</v>
      </c>
      <c r="J51" s="1142"/>
      <c r="K51" s="1142"/>
      <c r="L51" s="1142"/>
      <c r="M51" s="1142"/>
      <c r="N51" s="1238" t="s">
        <v>3229</v>
      </c>
      <c r="O51" s="1401">
        <v>0.5</v>
      </c>
      <c r="P51" s="1142"/>
      <c r="Q51" s="1142"/>
      <c r="R51" s="1142"/>
      <c r="S51" s="1142"/>
      <c r="T51" s="1142"/>
      <c r="U51" s="1142"/>
      <c r="V51" s="1162"/>
      <c r="W51" s="1142"/>
      <c r="X51" s="1142"/>
      <c r="Y51" s="1142"/>
      <c r="Z51" s="1142"/>
      <c r="AA51" s="1140"/>
      <c r="AB51" s="1141"/>
      <c r="AC51" s="1142"/>
      <c r="AD51" s="1142"/>
      <c r="AE51" s="1162"/>
      <c r="AF51" s="1139"/>
      <c r="AG51" s="1165"/>
      <c r="AH51" s="1089"/>
    </row>
    <row r="52" spans="2:34" ht="25.5">
      <c r="B52" s="1295" t="s">
        <v>1095</v>
      </c>
      <c r="C52" s="1139"/>
      <c r="D52" s="1140"/>
      <c r="E52" s="1365"/>
      <c r="F52" s="1141"/>
      <c r="G52" s="1141"/>
      <c r="H52" s="1402">
        <v>1.9199999999999998E-2</v>
      </c>
      <c r="I52" s="1402">
        <v>1.9199999999999998E-2</v>
      </c>
      <c r="J52" s="1142"/>
      <c r="K52" s="1142"/>
      <c r="L52" s="1142"/>
      <c r="M52" s="1142"/>
      <c r="N52" s="1238" t="s">
        <v>3230</v>
      </c>
      <c r="O52" s="1401">
        <v>0.22</v>
      </c>
      <c r="P52" s="1142"/>
      <c r="Q52" s="1142"/>
      <c r="R52" s="1142"/>
      <c r="S52" s="1142"/>
      <c r="T52" s="1142"/>
      <c r="U52" s="1142"/>
      <c r="V52" s="1162"/>
      <c r="W52" s="1142"/>
      <c r="X52" s="1142"/>
      <c r="Y52" s="1142"/>
      <c r="Z52" s="1142"/>
      <c r="AA52" s="1140"/>
      <c r="AB52" s="1141"/>
      <c r="AC52" s="1142"/>
      <c r="AD52" s="1142"/>
      <c r="AE52" s="1162"/>
      <c r="AF52" s="1139"/>
      <c r="AG52" s="1165"/>
      <c r="AH52" s="1089"/>
    </row>
    <row r="53" spans="2:34" ht="25.5">
      <c r="B53" s="1295" t="s">
        <v>1096</v>
      </c>
      <c r="C53" s="1139"/>
      <c r="D53" s="1140"/>
      <c r="E53" s="1365"/>
      <c r="F53" s="1141"/>
      <c r="G53" s="1141"/>
      <c r="H53" s="1402">
        <v>1.9E-2</v>
      </c>
      <c r="I53" s="1402">
        <v>1.9E-2</v>
      </c>
      <c r="J53" s="1142"/>
      <c r="K53" s="1142"/>
      <c r="L53" s="1142"/>
      <c r="M53" s="1142"/>
      <c r="N53" s="1238" t="s">
        <v>3231</v>
      </c>
      <c r="O53" s="1401">
        <v>0.13</v>
      </c>
      <c r="P53" s="1142"/>
      <c r="Q53" s="1142"/>
      <c r="R53" s="1142"/>
      <c r="S53" s="1142"/>
      <c r="T53" s="1142"/>
      <c r="U53" s="1142"/>
      <c r="V53" s="1162"/>
      <c r="W53" s="1142"/>
      <c r="X53" s="1142"/>
      <c r="Y53" s="1142"/>
      <c r="Z53" s="1142"/>
      <c r="AA53" s="1140"/>
      <c r="AB53" s="1141"/>
      <c r="AC53" s="1142"/>
      <c r="AD53" s="1142"/>
      <c r="AE53" s="1162"/>
      <c r="AF53" s="1139"/>
      <c r="AG53" s="1165"/>
      <c r="AH53" s="1089"/>
    </row>
    <row r="54" spans="2:34" ht="25.5">
      <c r="B54" s="1225"/>
      <c r="C54" s="1139"/>
      <c r="D54" s="1140"/>
      <c r="E54" s="1140"/>
      <c r="F54" s="1141"/>
      <c r="G54" s="1141"/>
      <c r="H54" s="1142"/>
      <c r="I54" s="1142"/>
      <c r="J54" s="1142"/>
      <c r="K54" s="1142"/>
      <c r="L54" s="1142"/>
      <c r="M54" s="1142"/>
      <c r="N54" s="1238" t="s">
        <v>3232</v>
      </c>
      <c r="O54" s="1401">
        <v>0.22</v>
      </c>
      <c r="P54" s="1142"/>
      <c r="Q54" s="1142"/>
      <c r="R54" s="1142"/>
      <c r="S54" s="1142"/>
      <c r="T54" s="1142"/>
      <c r="U54" s="1142"/>
      <c r="V54" s="1162"/>
      <c r="W54" s="1142"/>
      <c r="X54" s="1142"/>
      <c r="Y54" s="1142"/>
      <c r="Z54" s="1142"/>
      <c r="AA54" s="1140"/>
      <c r="AB54" s="1141"/>
      <c r="AC54" s="1142"/>
      <c r="AD54" s="1142"/>
      <c r="AE54" s="1162"/>
      <c r="AF54" s="1139"/>
      <c r="AG54" s="1165"/>
      <c r="AH54" s="1089"/>
    </row>
    <row r="55" spans="2:34" ht="25.5">
      <c r="B55" s="1295" t="s">
        <v>1090</v>
      </c>
      <c r="C55" s="1139"/>
      <c r="D55" s="1140"/>
      <c r="E55" s="1140"/>
      <c r="F55" s="1141"/>
      <c r="G55" s="1141"/>
      <c r="H55" s="1402"/>
      <c r="I55" s="1402"/>
      <c r="J55" s="1143" t="s">
        <v>3233</v>
      </c>
      <c r="K55" s="1403" t="s">
        <v>3234</v>
      </c>
      <c r="L55" s="1142"/>
      <c r="M55" s="1142"/>
      <c r="N55" s="1238" t="s">
        <v>3235</v>
      </c>
      <c r="O55" s="1401">
        <v>0.19</v>
      </c>
      <c r="P55" s="1142"/>
      <c r="Q55" s="1142"/>
      <c r="R55" s="1142"/>
      <c r="S55" s="1142"/>
      <c r="T55" s="1142"/>
      <c r="U55" s="1142"/>
      <c r="V55" s="1162"/>
      <c r="W55" s="1142"/>
      <c r="X55" s="1142"/>
      <c r="Y55" s="1142"/>
      <c r="Z55" s="1142"/>
      <c r="AA55" s="1140"/>
      <c r="AB55" s="1141"/>
      <c r="AC55" s="1142"/>
      <c r="AD55" s="1142"/>
      <c r="AE55" s="1162"/>
      <c r="AF55" s="1139"/>
      <c r="AG55" s="1165"/>
      <c r="AH55" s="1089"/>
    </row>
    <row r="56" spans="2:34">
      <c r="B56" s="1295" t="s">
        <v>1098</v>
      </c>
      <c r="C56" s="1139"/>
      <c r="D56" s="1140"/>
      <c r="E56" s="1140"/>
      <c r="F56" s="1141"/>
      <c r="G56" s="1141"/>
      <c r="H56" s="1402"/>
      <c r="I56" s="1402"/>
      <c r="J56" s="1143" t="s">
        <v>3236</v>
      </c>
      <c r="K56" s="1403" t="s">
        <v>3236</v>
      </c>
      <c r="L56" s="1142"/>
      <c r="M56" s="1142"/>
      <c r="N56" s="1238" t="s">
        <v>3052</v>
      </c>
      <c r="O56" s="1401">
        <v>0.13</v>
      </c>
      <c r="P56" s="1142"/>
      <c r="Q56" s="1142"/>
      <c r="R56" s="1142"/>
      <c r="S56" s="1142"/>
      <c r="T56" s="1142"/>
      <c r="U56" s="1142"/>
      <c r="V56" s="1162"/>
      <c r="W56" s="1142"/>
      <c r="X56" s="1142"/>
      <c r="Y56" s="1142"/>
      <c r="Z56" s="1142"/>
      <c r="AA56" s="1140"/>
      <c r="AB56" s="1141"/>
      <c r="AC56" s="1142"/>
      <c r="AD56" s="1142"/>
      <c r="AE56" s="1162"/>
      <c r="AF56" s="1139"/>
      <c r="AG56" s="1165"/>
      <c r="AH56" s="1089"/>
    </row>
    <row r="57" spans="2:34">
      <c r="B57" s="1295" t="s">
        <v>1099</v>
      </c>
      <c r="C57" s="1139"/>
      <c r="D57" s="1140"/>
      <c r="E57" s="1140"/>
      <c r="F57" s="1141"/>
      <c r="G57" s="1141"/>
      <c r="H57" s="1402"/>
      <c r="I57" s="1402"/>
      <c r="J57" s="1143" t="s">
        <v>3237</v>
      </c>
      <c r="K57" s="1403" t="s">
        <v>3237</v>
      </c>
      <c r="L57" s="1142"/>
      <c r="M57" s="1142"/>
      <c r="N57" s="1238" t="s">
        <v>3053</v>
      </c>
      <c r="O57" s="1401">
        <v>0.2</v>
      </c>
      <c r="P57" s="1142"/>
      <c r="Q57" s="1142"/>
      <c r="R57" s="1142"/>
      <c r="S57" s="1142"/>
      <c r="T57" s="1142"/>
      <c r="U57" s="1142"/>
      <c r="V57" s="1162"/>
      <c r="W57" s="1142"/>
      <c r="X57" s="1142"/>
      <c r="Y57" s="1142"/>
      <c r="Z57" s="1142"/>
      <c r="AA57" s="1140"/>
      <c r="AB57" s="1141"/>
      <c r="AC57" s="1142"/>
      <c r="AD57" s="1142"/>
      <c r="AE57" s="1162"/>
      <c r="AF57" s="1139"/>
      <c r="AG57" s="1165"/>
      <c r="AH57" s="1089"/>
    </row>
    <row r="58" spans="2:34" ht="25.5">
      <c r="B58" s="1295" t="s">
        <v>1100</v>
      </c>
      <c r="C58" s="1139"/>
      <c r="D58" s="1140"/>
      <c r="E58" s="1140"/>
      <c r="F58" s="1141"/>
      <c r="G58" s="1141"/>
      <c r="H58" s="1402"/>
      <c r="I58" s="1402"/>
      <c r="J58" s="1143" t="s">
        <v>3238</v>
      </c>
      <c r="K58" s="1403" t="s">
        <v>3239</v>
      </c>
      <c r="L58" s="1142"/>
      <c r="M58" s="1142"/>
      <c r="N58" s="1238" t="s">
        <v>3240</v>
      </c>
      <c r="O58" s="1401">
        <v>0.13</v>
      </c>
      <c r="P58" s="1142"/>
      <c r="Q58" s="1142"/>
      <c r="R58" s="1142"/>
      <c r="S58" s="1142"/>
      <c r="T58" s="1142"/>
      <c r="U58" s="1142"/>
      <c r="V58" s="1162"/>
      <c r="W58" s="1142"/>
      <c r="X58" s="1142"/>
      <c r="Y58" s="1142"/>
      <c r="Z58" s="1142"/>
      <c r="AA58" s="1140"/>
      <c r="AB58" s="1141"/>
      <c r="AC58" s="1142"/>
      <c r="AD58" s="1142"/>
      <c r="AE58" s="1162"/>
      <c r="AF58" s="1139"/>
      <c r="AG58" s="1165"/>
      <c r="AH58" s="1089"/>
    </row>
    <row r="59" spans="2:34" ht="25.5">
      <c r="B59" s="1295" t="s">
        <v>1101</v>
      </c>
      <c r="C59" s="1139"/>
      <c r="D59" s="1140"/>
      <c r="E59" s="1140"/>
      <c r="F59" s="1141"/>
      <c r="G59" s="1141"/>
      <c r="H59" s="1402"/>
      <c r="I59" s="1402"/>
      <c r="J59" s="1143" t="s">
        <v>3241</v>
      </c>
      <c r="K59" s="1403" t="s">
        <v>3242</v>
      </c>
      <c r="L59" s="1142"/>
      <c r="M59" s="1142"/>
      <c r="N59" s="1238" t="s">
        <v>3243</v>
      </c>
      <c r="O59" s="1401">
        <v>0.25</v>
      </c>
      <c r="P59" s="1142"/>
      <c r="Q59" s="1142"/>
      <c r="R59" s="1142"/>
      <c r="S59" s="1142"/>
      <c r="T59" s="1142"/>
      <c r="U59" s="1142"/>
      <c r="V59" s="1162"/>
      <c r="W59" s="1142"/>
      <c r="X59" s="1142"/>
      <c r="Y59" s="1142"/>
      <c r="Z59" s="1142"/>
      <c r="AA59" s="1140"/>
      <c r="AB59" s="1141"/>
      <c r="AC59" s="1142"/>
      <c r="AD59" s="1142"/>
      <c r="AE59" s="1162"/>
      <c r="AF59" s="1139"/>
      <c r="AG59" s="1165"/>
      <c r="AH59" s="1089"/>
    </row>
    <row r="60" spans="2:34" ht="25.5">
      <c r="B60" s="1295" t="s">
        <v>1102</v>
      </c>
      <c r="C60" s="1139"/>
      <c r="D60" s="1140"/>
      <c r="E60" s="1140"/>
      <c r="F60" s="1141"/>
      <c r="G60" s="1141"/>
      <c r="H60" s="1402"/>
      <c r="I60" s="1402"/>
      <c r="J60" s="1143" t="s">
        <v>3244</v>
      </c>
      <c r="K60" s="1311" t="s">
        <v>3244</v>
      </c>
      <c r="L60" s="1142"/>
      <c r="M60" s="1142"/>
      <c r="N60" s="1238" t="s">
        <v>3245</v>
      </c>
      <c r="O60" s="1401">
        <v>0.19</v>
      </c>
      <c r="P60" s="1142"/>
      <c r="Q60" s="1142"/>
      <c r="R60" s="1142"/>
      <c r="S60" s="1142"/>
      <c r="T60" s="1142"/>
      <c r="U60" s="1142"/>
      <c r="V60" s="1162"/>
      <c r="W60" s="1142"/>
      <c r="X60" s="1142"/>
      <c r="Y60" s="1142"/>
      <c r="Z60" s="1142"/>
      <c r="AA60" s="1140"/>
      <c r="AB60" s="1141"/>
      <c r="AC60" s="1142"/>
      <c r="AD60" s="1142"/>
      <c r="AE60" s="1162"/>
      <c r="AF60" s="1139"/>
      <c r="AG60" s="1165"/>
      <c r="AH60" s="1089"/>
    </row>
    <row r="61" spans="2:34" ht="25.5">
      <c r="B61" s="1295" t="s">
        <v>1103</v>
      </c>
      <c r="C61" s="1139"/>
      <c r="D61" s="1140"/>
      <c r="E61" s="1140"/>
      <c r="F61" s="1141"/>
      <c r="G61" s="1141"/>
      <c r="H61" s="1402"/>
      <c r="I61" s="1402"/>
      <c r="J61" s="1143" t="s">
        <v>3246</v>
      </c>
      <c r="K61" s="1403" t="s">
        <v>3246</v>
      </c>
      <c r="L61" s="1142"/>
      <c r="M61" s="1142"/>
      <c r="N61" s="1238" t="s">
        <v>3247</v>
      </c>
      <c r="O61" s="1401">
        <v>1</v>
      </c>
      <c r="P61" s="1142"/>
      <c r="Q61" s="1142"/>
      <c r="R61" s="1142"/>
      <c r="S61" s="1142"/>
      <c r="T61" s="1142"/>
      <c r="U61" s="1142"/>
      <c r="V61" s="1162"/>
      <c r="W61" s="1142"/>
      <c r="X61" s="1142"/>
      <c r="Y61" s="1142"/>
      <c r="Z61" s="1142"/>
      <c r="AA61" s="1140"/>
      <c r="AB61" s="1141"/>
      <c r="AC61" s="1142"/>
      <c r="AD61" s="1142"/>
      <c r="AE61" s="1162"/>
      <c r="AF61" s="1139"/>
      <c r="AG61" s="1165"/>
      <c r="AH61" s="1089"/>
    </row>
    <row r="62" spans="2:34" ht="25.5">
      <c r="B62" s="1295"/>
      <c r="C62" s="1139"/>
      <c r="D62" s="1140"/>
      <c r="E62" s="1140"/>
      <c r="F62" s="1141"/>
      <c r="G62" s="1141"/>
      <c r="H62" s="1142"/>
      <c r="I62" s="1142"/>
      <c r="J62" s="1142"/>
      <c r="K62" s="1142"/>
      <c r="L62" s="1142"/>
      <c r="M62" s="1142"/>
      <c r="N62" s="1238" t="s">
        <v>3248</v>
      </c>
      <c r="O62" s="1401">
        <v>0.22</v>
      </c>
      <c r="P62" s="1142"/>
      <c r="Q62" s="1142"/>
      <c r="R62" s="1142"/>
      <c r="S62" s="1142"/>
      <c r="T62" s="1142"/>
      <c r="U62" s="1142"/>
      <c r="V62" s="1162"/>
      <c r="W62" s="1142"/>
      <c r="X62" s="1142"/>
      <c r="Y62" s="1142"/>
      <c r="Z62" s="1142"/>
      <c r="AA62" s="1140"/>
      <c r="AB62" s="1141"/>
      <c r="AC62" s="1142"/>
      <c r="AD62" s="1142"/>
      <c r="AE62" s="1162"/>
      <c r="AF62" s="1139"/>
      <c r="AG62" s="1165"/>
      <c r="AH62" s="1089"/>
    </row>
    <row r="63" spans="2:34">
      <c r="B63" s="1295" t="s">
        <v>645</v>
      </c>
      <c r="C63" s="1139"/>
      <c r="D63" s="1140"/>
      <c r="E63" s="1140"/>
      <c r="F63" s="1141"/>
      <c r="G63" s="1141"/>
      <c r="H63" s="1142"/>
      <c r="I63" s="1142"/>
      <c r="J63" s="1142"/>
      <c r="K63" s="1142"/>
      <c r="L63" s="1143">
        <v>0.04</v>
      </c>
      <c r="M63" s="1143">
        <v>0.04</v>
      </c>
      <c r="N63" s="1238" t="s">
        <v>162</v>
      </c>
      <c r="O63" s="1401">
        <v>0.22</v>
      </c>
      <c r="P63" s="1142"/>
      <c r="Q63" s="1142"/>
      <c r="R63" s="1142"/>
      <c r="S63" s="1142"/>
      <c r="T63" s="1142"/>
      <c r="U63" s="1142"/>
      <c r="V63" s="1162"/>
      <c r="W63" s="1142"/>
      <c r="X63" s="1142"/>
      <c r="Y63" s="1142"/>
      <c r="Z63" s="1142"/>
      <c r="AA63" s="1140"/>
      <c r="AB63" s="1141"/>
      <c r="AC63" s="1142"/>
      <c r="AD63" s="1142"/>
      <c r="AE63" s="1162"/>
      <c r="AF63" s="1139"/>
      <c r="AG63" s="1165"/>
      <c r="AH63" s="1089"/>
    </row>
    <row r="64" spans="2:34">
      <c r="B64" s="1295" t="s">
        <v>646</v>
      </c>
      <c r="C64" s="1139"/>
      <c r="D64" s="1140"/>
      <c r="E64" s="1140"/>
      <c r="F64" s="1141"/>
      <c r="G64" s="1141"/>
      <c r="H64" s="1142"/>
      <c r="I64" s="1142"/>
      <c r="J64" s="1142"/>
      <c r="K64" s="1142"/>
      <c r="L64" s="1402">
        <v>3.9800000000000002E-2</v>
      </c>
      <c r="M64" s="1402">
        <v>3.9800000000000002E-2</v>
      </c>
      <c r="N64" s="1238" t="s">
        <v>163</v>
      </c>
      <c r="O64" s="1401">
        <v>0.35</v>
      </c>
      <c r="P64" s="1142"/>
      <c r="Q64" s="1142"/>
      <c r="R64" s="1142"/>
      <c r="S64" s="1142"/>
      <c r="T64" s="1142"/>
      <c r="U64" s="1142"/>
      <c r="V64" s="1162"/>
      <c r="W64" s="1142"/>
      <c r="X64" s="1142"/>
      <c r="Y64" s="1142"/>
      <c r="Z64" s="1142"/>
      <c r="AA64" s="1140"/>
      <c r="AB64" s="1141"/>
      <c r="AC64" s="1142"/>
      <c r="AD64" s="1142"/>
      <c r="AE64" s="1162"/>
      <c r="AF64" s="1139"/>
      <c r="AG64" s="1165"/>
      <c r="AH64" s="1089"/>
    </row>
    <row r="65" spans="2:34" ht="25.5">
      <c r="B65" s="1295" t="s">
        <v>647</v>
      </c>
      <c r="C65" s="1139"/>
      <c r="D65" s="1140"/>
      <c r="E65" s="1140"/>
      <c r="F65" s="1141"/>
      <c r="G65" s="1141"/>
      <c r="H65" s="1142"/>
      <c r="I65" s="1142"/>
      <c r="J65" s="1142"/>
      <c r="K65" s="1142"/>
      <c r="L65" s="1402">
        <v>3.9600000000000003E-2</v>
      </c>
      <c r="M65" s="1402">
        <v>3.9600000000000003E-2</v>
      </c>
      <c r="N65" s="1238" t="s">
        <v>3249</v>
      </c>
      <c r="O65" s="1401">
        <v>0.3</v>
      </c>
      <c r="P65" s="1142"/>
      <c r="Q65" s="1142"/>
      <c r="R65" s="1142"/>
      <c r="S65" s="1142"/>
      <c r="T65" s="1142"/>
      <c r="U65" s="1142"/>
      <c r="V65" s="1162"/>
      <c r="W65" s="1142"/>
      <c r="X65" s="1142"/>
      <c r="Y65" s="1142"/>
      <c r="Z65" s="1142"/>
      <c r="AA65" s="1140"/>
      <c r="AB65" s="1141"/>
      <c r="AC65" s="1142"/>
      <c r="AD65" s="1142"/>
      <c r="AE65" s="1162"/>
      <c r="AF65" s="1139"/>
      <c r="AG65" s="1165"/>
      <c r="AH65" s="1089"/>
    </row>
    <row r="66" spans="2:34" ht="25.5">
      <c r="B66" s="1295" t="s">
        <v>648</v>
      </c>
      <c r="C66" s="1139"/>
      <c r="D66" s="1140"/>
      <c r="E66" s="1140"/>
      <c r="F66" s="1141"/>
      <c r="G66" s="1141"/>
      <c r="H66" s="1142"/>
      <c r="I66" s="1142"/>
      <c r="J66" s="1142"/>
      <c r="K66" s="1142"/>
      <c r="L66" s="1402">
        <v>3.9399999999999998E-2</v>
      </c>
      <c r="M66" s="1402">
        <v>3.9399999999999998E-2</v>
      </c>
      <c r="N66" s="1238" t="s">
        <v>3058</v>
      </c>
      <c r="O66" s="1401">
        <v>6.8</v>
      </c>
      <c r="P66" s="1142"/>
      <c r="Q66" s="1142"/>
      <c r="R66" s="1142"/>
      <c r="S66" s="1142"/>
      <c r="T66" s="1142"/>
      <c r="U66" s="1142"/>
      <c r="V66" s="1162"/>
      <c r="W66" s="1142"/>
      <c r="X66" s="1142"/>
      <c r="Y66" s="1142"/>
      <c r="Z66" s="1142"/>
      <c r="AA66" s="1140"/>
      <c r="AB66" s="1141"/>
      <c r="AC66" s="1142"/>
      <c r="AD66" s="1142"/>
      <c r="AE66" s="1162"/>
      <c r="AF66" s="1139"/>
      <c r="AG66" s="1165"/>
      <c r="AH66" s="1089"/>
    </row>
    <row r="67" spans="2:34">
      <c r="B67" s="1295" t="s">
        <v>649</v>
      </c>
      <c r="C67" s="1139"/>
      <c r="D67" s="1140"/>
      <c r="E67" s="1140"/>
      <c r="F67" s="1141"/>
      <c r="G67" s="1141"/>
      <c r="H67" s="1142"/>
      <c r="I67" s="1142"/>
      <c r="J67" s="1142"/>
      <c r="K67" s="1142"/>
      <c r="L67" s="1402">
        <v>3.9199999999999999E-2</v>
      </c>
      <c r="M67" s="1402">
        <v>3.9199999999999999E-2</v>
      </c>
      <c r="N67" s="1238" t="s">
        <v>2745</v>
      </c>
      <c r="O67" s="1401">
        <v>0.5</v>
      </c>
      <c r="P67" s="1142"/>
      <c r="Q67" s="1142"/>
      <c r="R67" s="1142"/>
      <c r="S67" s="1142"/>
      <c r="T67" s="1142"/>
      <c r="U67" s="1142"/>
      <c r="V67" s="1162"/>
      <c r="W67" s="1142"/>
      <c r="X67" s="1142"/>
      <c r="Y67" s="1142"/>
      <c r="Z67" s="1142"/>
      <c r="AA67" s="1140"/>
      <c r="AB67" s="1141"/>
      <c r="AC67" s="1142"/>
      <c r="AD67" s="1142"/>
      <c r="AE67" s="1162"/>
      <c r="AF67" s="1139"/>
      <c r="AG67" s="1165"/>
      <c r="AH67" s="1089"/>
    </row>
    <row r="68" spans="2:34" ht="25.5">
      <c r="B68" s="1295" t="s">
        <v>650</v>
      </c>
      <c r="C68" s="1139"/>
      <c r="D68" s="1140"/>
      <c r="E68" s="1140"/>
      <c r="F68" s="1141"/>
      <c r="G68" s="1141"/>
      <c r="H68" s="1142"/>
      <c r="I68" s="1142"/>
      <c r="J68" s="1142"/>
      <c r="K68" s="1142"/>
      <c r="L68" s="1402">
        <v>3.9E-2</v>
      </c>
      <c r="M68" s="1402">
        <v>3.9E-2</v>
      </c>
      <c r="N68" s="1238" t="s">
        <v>3057</v>
      </c>
      <c r="O68" s="1401">
        <v>0.3</v>
      </c>
      <c r="P68" s="1142"/>
      <c r="Q68" s="1142"/>
      <c r="R68" s="1142"/>
      <c r="S68" s="1142"/>
      <c r="T68" s="1142"/>
      <c r="U68" s="1142"/>
      <c r="V68" s="1162"/>
      <c r="W68" s="1142"/>
      <c r="X68" s="1142"/>
      <c r="Y68" s="1142"/>
      <c r="Z68" s="1142"/>
      <c r="AA68" s="1140"/>
      <c r="AB68" s="1141"/>
      <c r="AC68" s="1142"/>
      <c r="AD68" s="1142"/>
      <c r="AE68" s="1162"/>
      <c r="AF68" s="1139"/>
      <c r="AG68" s="1165"/>
      <c r="AH68" s="1089"/>
    </row>
    <row r="69" spans="2:34">
      <c r="B69" s="1295" t="s">
        <v>651</v>
      </c>
      <c r="C69" s="1139"/>
      <c r="D69" s="1140"/>
      <c r="E69" s="1140"/>
      <c r="F69" s="1141"/>
      <c r="G69" s="1141"/>
      <c r="H69" s="1142"/>
      <c r="I69" s="1142"/>
      <c r="J69" s="1142"/>
      <c r="K69" s="1142"/>
      <c r="L69" s="1402">
        <v>3.8800000000000001E-2</v>
      </c>
      <c r="M69" s="1402">
        <v>3.8800000000000001E-2</v>
      </c>
      <c r="N69" s="1238" t="s">
        <v>3042</v>
      </c>
      <c r="O69" s="1401">
        <v>0.39</v>
      </c>
      <c r="P69" s="1142"/>
      <c r="Q69" s="1142"/>
      <c r="R69" s="1142"/>
      <c r="S69" s="1142"/>
      <c r="T69" s="1142"/>
      <c r="U69" s="1142"/>
      <c r="V69" s="1162"/>
      <c r="W69" s="1142"/>
      <c r="X69" s="1142"/>
      <c r="Y69" s="1142"/>
      <c r="Z69" s="1142"/>
      <c r="AA69" s="1140"/>
      <c r="AB69" s="1141"/>
      <c r="AC69" s="1142"/>
      <c r="AD69" s="1142"/>
      <c r="AE69" s="1162"/>
      <c r="AF69" s="1139"/>
      <c r="AG69" s="1165"/>
      <c r="AH69" s="1089"/>
    </row>
    <row r="70" spans="2:34">
      <c r="B70" s="1295"/>
      <c r="C70" s="1139"/>
      <c r="D70" s="1140"/>
      <c r="E70" s="1140"/>
      <c r="F70" s="1141"/>
      <c r="G70" s="1140"/>
      <c r="H70" s="1142"/>
      <c r="I70" s="1142"/>
      <c r="J70" s="1142"/>
      <c r="K70" s="1142"/>
      <c r="L70" s="1142"/>
      <c r="M70" s="1142"/>
      <c r="N70" s="1238" t="s">
        <v>3250</v>
      </c>
      <c r="O70" s="1401">
        <v>0.6</v>
      </c>
      <c r="P70" s="1142"/>
      <c r="Q70" s="1142"/>
      <c r="R70" s="1142"/>
      <c r="S70" s="1142"/>
      <c r="T70" s="1142"/>
      <c r="U70" s="1142"/>
      <c r="V70" s="1162"/>
      <c r="W70" s="1142"/>
      <c r="X70" s="1142"/>
      <c r="Y70" s="1142"/>
      <c r="Z70" s="1142"/>
      <c r="AA70" s="1140"/>
      <c r="AB70" s="1141"/>
      <c r="AC70" s="1142"/>
      <c r="AD70" s="1142"/>
      <c r="AE70" s="1162"/>
      <c r="AF70" s="1139"/>
      <c r="AG70" s="1165"/>
      <c r="AH70" s="1089"/>
    </row>
    <row r="71" spans="2:34" ht="25.5">
      <c r="B71" s="1295"/>
      <c r="C71" s="1139"/>
      <c r="D71" s="1140"/>
      <c r="E71" s="1140"/>
      <c r="F71" s="1141"/>
      <c r="G71" s="1141"/>
      <c r="H71" s="1142"/>
      <c r="I71" s="1142"/>
      <c r="J71" s="1142"/>
      <c r="K71" s="1142"/>
      <c r="L71" s="1142"/>
      <c r="M71" s="1142"/>
      <c r="N71" s="1238" t="s">
        <v>3059</v>
      </c>
      <c r="O71" s="1401">
        <v>0.85</v>
      </c>
      <c r="P71" s="1142"/>
      <c r="Q71" s="1142"/>
      <c r="R71" s="1142"/>
      <c r="S71" s="1142"/>
      <c r="T71" s="1142"/>
      <c r="U71" s="1142"/>
      <c r="V71" s="1162"/>
      <c r="W71" s="1142"/>
      <c r="X71" s="1142"/>
      <c r="Y71" s="1142"/>
      <c r="Z71" s="1142"/>
      <c r="AA71" s="1140"/>
      <c r="AB71" s="1141"/>
      <c r="AC71" s="1142"/>
      <c r="AD71" s="1142"/>
      <c r="AE71" s="1162"/>
      <c r="AF71" s="1139"/>
      <c r="AG71" s="1165"/>
      <c r="AH71" s="1089"/>
    </row>
    <row r="72" spans="2:34">
      <c r="B72" s="1295"/>
      <c r="C72" s="1139"/>
      <c r="D72" s="1140"/>
      <c r="E72" s="1140"/>
      <c r="F72" s="1141"/>
      <c r="G72" s="1141"/>
      <c r="H72" s="1142"/>
      <c r="I72" s="1142"/>
      <c r="J72" s="1142"/>
      <c r="K72" s="1142"/>
      <c r="L72" s="1142"/>
      <c r="M72" s="1142"/>
      <c r="N72" s="1238"/>
      <c r="O72" s="1401"/>
      <c r="P72" s="1142"/>
      <c r="Q72" s="1142"/>
      <c r="R72" s="1142"/>
      <c r="S72" s="1142"/>
      <c r="T72" s="1142"/>
      <c r="U72" s="1142"/>
      <c r="V72" s="1162"/>
      <c r="W72" s="1142"/>
      <c r="X72" s="1142"/>
      <c r="Y72" s="1142"/>
      <c r="Z72" s="1142"/>
      <c r="AA72" s="1140"/>
      <c r="AB72" s="1141"/>
      <c r="AC72" s="1142"/>
      <c r="AD72" s="1142"/>
      <c r="AE72" s="1162"/>
      <c r="AF72" s="1139"/>
      <c r="AG72" s="1165"/>
      <c r="AH72" s="1089"/>
    </row>
    <row r="73" spans="2:34">
      <c r="B73" s="1295"/>
      <c r="C73" s="1139"/>
      <c r="D73" s="1140"/>
      <c r="E73" s="1140"/>
      <c r="F73" s="1141"/>
      <c r="G73" s="1141"/>
      <c r="H73" s="1142"/>
      <c r="I73" s="1142"/>
      <c r="J73" s="1142"/>
      <c r="K73" s="1142"/>
      <c r="L73" s="1142"/>
      <c r="M73" s="1142"/>
      <c r="N73" s="1238"/>
      <c r="O73" s="1401"/>
      <c r="P73" s="1142"/>
      <c r="Q73" s="1142"/>
      <c r="R73" s="1142"/>
      <c r="S73" s="1142"/>
      <c r="T73" s="1142"/>
      <c r="U73" s="1142"/>
      <c r="V73" s="1162"/>
      <c r="W73" s="1142"/>
      <c r="X73" s="1142"/>
      <c r="Y73" s="1142"/>
      <c r="Z73" s="1142"/>
      <c r="AA73" s="1140"/>
      <c r="AB73" s="1141"/>
      <c r="AC73" s="1142"/>
      <c r="AD73" s="1142"/>
      <c r="AE73" s="1162"/>
      <c r="AF73" s="1139"/>
      <c r="AG73" s="1165"/>
      <c r="AH73" s="1089"/>
    </row>
    <row r="74" spans="2:34">
      <c r="B74" s="1295"/>
      <c r="C74" s="1377"/>
      <c r="D74" s="1377"/>
      <c r="E74" s="1140"/>
      <c r="F74" s="1141"/>
      <c r="G74" s="1141"/>
      <c r="H74" s="1142"/>
      <c r="I74" s="1142"/>
      <c r="J74" s="1142"/>
      <c r="K74" s="1142"/>
      <c r="L74" s="1142"/>
      <c r="M74" s="1142"/>
      <c r="N74" s="1238"/>
      <c r="O74" s="1401"/>
      <c r="P74" s="1142"/>
      <c r="Q74" s="1142"/>
      <c r="R74" s="1142"/>
      <c r="S74" s="1142"/>
      <c r="T74" s="1142"/>
      <c r="U74" s="1142"/>
      <c r="V74" s="1162"/>
      <c r="W74" s="1142"/>
      <c r="X74" s="1142"/>
      <c r="Y74" s="1142"/>
      <c r="Z74" s="1142"/>
      <c r="AA74" s="1140"/>
      <c r="AB74" s="1141"/>
      <c r="AC74" s="1142"/>
      <c r="AD74" s="1142"/>
      <c r="AE74" s="1162"/>
      <c r="AF74" s="1139"/>
      <c r="AG74" s="1165"/>
      <c r="AH74" s="1089"/>
    </row>
    <row r="75" spans="2:34">
      <c r="B75" s="1295"/>
      <c r="C75" s="1139"/>
      <c r="D75" s="1140"/>
      <c r="E75" s="1140"/>
      <c r="F75" s="1141"/>
      <c r="G75" s="1141"/>
      <c r="H75" s="1142"/>
      <c r="I75" s="1142"/>
      <c r="J75" s="1142"/>
      <c r="K75" s="1142"/>
      <c r="L75" s="1142"/>
      <c r="M75" s="1142"/>
      <c r="N75" s="1238"/>
      <c r="O75" s="1401"/>
      <c r="P75" s="1142"/>
      <c r="Q75" s="1142"/>
      <c r="R75" s="1142"/>
      <c r="S75" s="1142"/>
      <c r="T75" s="1142"/>
      <c r="U75" s="1142"/>
      <c r="V75" s="1162"/>
      <c r="W75" s="1142"/>
      <c r="X75" s="1142"/>
      <c r="Y75" s="1142"/>
      <c r="Z75" s="1142"/>
      <c r="AA75" s="1140"/>
      <c r="AB75" s="1141"/>
      <c r="AC75" s="1142"/>
      <c r="AD75" s="1142"/>
      <c r="AE75" s="1162"/>
      <c r="AF75" s="1139"/>
      <c r="AG75" s="1165"/>
      <c r="AH75" s="1089"/>
    </row>
    <row r="76" spans="2:34">
      <c r="B76" s="1295"/>
      <c r="C76" s="1139"/>
      <c r="D76" s="1140"/>
      <c r="E76" s="1140"/>
      <c r="F76" s="1141"/>
      <c r="G76" s="1141"/>
      <c r="H76" s="1142"/>
      <c r="I76" s="1142"/>
      <c r="J76" s="1142"/>
      <c r="K76" s="1142"/>
      <c r="L76" s="1142"/>
      <c r="M76" s="1142"/>
      <c r="N76" s="1238"/>
      <c r="O76" s="1401"/>
      <c r="P76" s="1142"/>
      <c r="Q76" s="1142"/>
      <c r="R76" s="1142"/>
      <c r="S76" s="1142"/>
      <c r="T76" s="1142"/>
      <c r="U76" s="1142"/>
      <c r="V76" s="1162"/>
      <c r="W76" s="1142"/>
      <c r="X76" s="1142"/>
      <c r="Y76" s="1142"/>
      <c r="Z76" s="1142"/>
      <c r="AA76" s="1140"/>
      <c r="AB76" s="1141"/>
      <c r="AC76" s="1142"/>
      <c r="AD76" s="1142"/>
      <c r="AE76" s="1162"/>
      <c r="AF76" s="1139"/>
      <c r="AG76" s="1165"/>
      <c r="AH76" s="1089"/>
    </row>
    <row r="77" spans="2:34">
      <c r="B77" s="1295"/>
      <c r="C77" s="1139"/>
      <c r="D77" s="1140"/>
      <c r="E77" s="1140"/>
      <c r="F77" s="1141"/>
      <c r="G77" s="1141"/>
      <c r="H77" s="1142"/>
      <c r="I77" s="1142"/>
      <c r="J77" s="1142"/>
      <c r="K77" s="1142"/>
      <c r="L77" s="1142"/>
      <c r="M77" s="1142"/>
      <c r="N77" s="1238"/>
      <c r="O77" s="1401"/>
      <c r="P77" s="1142"/>
      <c r="Q77" s="1142"/>
      <c r="R77" s="1142"/>
      <c r="S77" s="1142"/>
      <c r="T77" s="1142"/>
      <c r="U77" s="1142"/>
      <c r="V77" s="1162"/>
      <c r="W77" s="1142"/>
      <c r="X77" s="1142"/>
      <c r="Y77" s="1142"/>
      <c r="Z77" s="1142"/>
      <c r="AA77" s="1140"/>
      <c r="AB77" s="1141"/>
      <c r="AC77" s="1142"/>
      <c r="AD77" s="1142"/>
      <c r="AE77" s="1162"/>
      <c r="AF77" s="1139"/>
      <c r="AG77" s="1165"/>
      <c r="AH77" s="1089"/>
    </row>
    <row r="78" spans="2:34">
      <c r="B78" s="1295" t="s">
        <v>1105</v>
      </c>
      <c r="C78" s="1139"/>
      <c r="D78" s="1140"/>
      <c r="E78" s="1140"/>
      <c r="F78" s="1141"/>
      <c r="G78" s="1141"/>
      <c r="H78" s="1142"/>
      <c r="I78" s="1142"/>
      <c r="J78" s="1142"/>
      <c r="K78" s="1142"/>
      <c r="L78" s="1142"/>
      <c r="M78" s="1142"/>
      <c r="N78" s="1238"/>
      <c r="O78" s="1401"/>
      <c r="P78" s="1143">
        <v>0.14000000000000001</v>
      </c>
      <c r="Q78" s="1143">
        <v>0.14000000000000001</v>
      </c>
      <c r="R78" s="1143">
        <v>0.14000000000000001</v>
      </c>
      <c r="S78" s="1142"/>
      <c r="T78" s="1142"/>
      <c r="U78" s="1142"/>
      <c r="V78" s="1162"/>
      <c r="W78" s="1142"/>
      <c r="X78" s="1142"/>
      <c r="Y78" s="1142"/>
      <c r="Z78" s="1142"/>
      <c r="AA78" s="1140"/>
      <c r="AB78" s="1141"/>
      <c r="AC78" s="1142"/>
      <c r="AD78" s="1142"/>
      <c r="AE78" s="1162"/>
      <c r="AF78" s="1139"/>
      <c r="AG78" s="1165"/>
      <c r="AH78" s="1089"/>
    </row>
    <row r="79" spans="2:34">
      <c r="B79" s="1295" t="s">
        <v>1106</v>
      </c>
      <c r="C79" s="1139"/>
      <c r="D79" s="1140"/>
      <c r="E79" s="1140"/>
      <c r="F79" s="1141"/>
      <c r="G79" s="1141"/>
      <c r="H79" s="1142"/>
      <c r="I79" s="1142"/>
      <c r="J79" s="1142"/>
      <c r="K79" s="1142"/>
      <c r="L79" s="1142"/>
      <c r="M79" s="1142"/>
      <c r="N79" s="1238"/>
      <c r="O79" s="1401"/>
      <c r="P79" s="1402">
        <v>0.13389999999999999</v>
      </c>
      <c r="Q79" s="1402">
        <v>0.13389999999999999</v>
      </c>
      <c r="R79" s="1402">
        <v>0.13389999999999999</v>
      </c>
      <c r="S79" s="1142"/>
      <c r="T79" s="1142"/>
      <c r="U79" s="1142"/>
      <c r="V79" s="1162"/>
      <c r="W79" s="1142"/>
      <c r="X79" s="1142"/>
      <c r="Y79" s="1142"/>
      <c r="Z79" s="1142"/>
      <c r="AA79" s="1140"/>
      <c r="AB79" s="1141"/>
      <c r="AC79" s="1142"/>
      <c r="AD79" s="1142"/>
      <c r="AE79" s="1162"/>
      <c r="AF79" s="1139"/>
      <c r="AG79" s="1165"/>
      <c r="AH79" s="1089"/>
    </row>
    <row r="80" spans="2:34">
      <c r="B80" s="1295" t="s">
        <v>1107</v>
      </c>
      <c r="C80" s="1139"/>
      <c r="D80" s="1140"/>
      <c r="E80" s="1140"/>
      <c r="F80" s="1141"/>
      <c r="G80" s="1141"/>
      <c r="H80" s="1142"/>
      <c r="I80" s="1142"/>
      <c r="J80" s="1142"/>
      <c r="K80" s="1142"/>
      <c r="L80" s="1142"/>
      <c r="M80" s="1142"/>
      <c r="N80" s="1238"/>
      <c r="O80" s="1401"/>
      <c r="P80" s="1402">
        <v>0.13289999999999999</v>
      </c>
      <c r="Q80" s="1402">
        <v>0.13289999999999999</v>
      </c>
      <c r="R80" s="1402">
        <v>0.13289999999999999</v>
      </c>
      <c r="S80" s="1142"/>
      <c r="T80" s="1142"/>
      <c r="U80" s="1142"/>
      <c r="V80" s="1162"/>
      <c r="W80" s="1142"/>
      <c r="X80" s="1142"/>
      <c r="Y80" s="1142"/>
      <c r="Z80" s="1142"/>
      <c r="AA80" s="1140"/>
      <c r="AB80" s="1141"/>
      <c r="AC80" s="1142"/>
      <c r="AD80" s="1142"/>
      <c r="AE80" s="1162"/>
      <c r="AF80" s="1139"/>
      <c r="AG80" s="1165"/>
      <c r="AH80" s="1089"/>
    </row>
    <row r="81" spans="2:34">
      <c r="B81" s="1295" t="s">
        <v>1108</v>
      </c>
      <c r="C81" s="1139"/>
      <c r="D81" s="1140"/>
      <c r="E81" s="1140"/>
      <c r="F81" s="1141"/>
      <c r="G81" s="1141"/>
      <c r="H81" s="1142"/>
      <c r="I81" s="1142"/>
      <c r="J81" s="1142"/>
      <c r="K81" s="1142"/>
      <c r="L81" s="1142"/>
      <c r="M81" s="1142"/>
      <c r="N81" s="1238"/>
      <c r="O81" s="1402"/>
      <c r="P81" s="1402">
        <v>0.13189999999999999</v>
      </c>
      <c r="Q81" s="1402">
        <v>0.13189999999999999</v>
      </c>
      <c r="R81" s="1402">
        <v>0.13189999999999999</v>
      </c>
      <c r="S81" s="1402"/>
      <c r="T81" s="1142"/>
      <c r="U81" s="1142"/>
      <c r="V81" s="1162"/>
      <c r="W81" s="1142"/>
      <c r="X81" s="1142"/>
      <c r="Y81" s="1142"/>
      <c r="Z81" s="1142"/>
      <c r="AA81" s="1140"/>
      <c r="AB81" s="1141"/>
      <c r="AC81" s="1142"/>
      <c r="AD81" s="1142"/>
      <c r="AE81" s="1162"/>
      <c r="AF81" s="1139"/>
      <c r="AG81" s="1165"/>
      <c r="AH81" s="1089"/>
    </row>
    <row r="82" spans="2:34">
      <c r="B82" s="1295" t="s">
        <v>1109</v>
      </c>
      <c r="C82" s="1139"/>
      <c r="D82" s="1140"/>
      <c r="E82" s="1140"/>
      <c r="F82" s="1141"/>
      <c r="G82" s="1141"/>
      <c r="H82" s="1142"/>
      <c r="I82" s="1142"/>
      <c r="J82" s="1142"/>
      <c r="K82" s="1142"/>
      <c r="L82" s="1142"/>
      <c r="M82" s="1142"/>
      <c r="N82" s="1238"/>
      <c r="O82" s="1401"/>
      <c r="P82" s="1402">
        <v>0.13089999999999999</v>
      </c>
      <c r="Q82" s="1402">
        <v>0.13089999999999999</v>
      </c>
      <c r="R82" s="1402">
        <v>0.13089999999999999</v>
      </c>
      <c r="S82" s="1142"/>
      <c r="T82" s="1142"/>
      <c r="U82" s="1142"/>
      <c r="V82" s="1162"/>
      <c r="W82" s="1142"/>
      <c r="X82" s="1142"/>
      <c r="Y82" s="1142"/>
      <c r="Z82" s="1142"/>
      <c r="AA82" s="1140"/>
      <c r="AB82" s="1141"/>
      <c r="AC82" s="1142"/>
      <c r="AD82" s="1142"/>
      <c r="AE82" s="1162"/>
      <c r="AF82" s="1139"/>
      <c r="AG82" s="1165"/>
      <c r="AH82" s="1089"/>
    </row>
    <row r="83" spans="2:34">
      <c r="B83" s="1295" t="s">
        <v>260</v>
      </c>
      <c r="C83" s="1139"/>
      <c r="D83" s="1140"/>
      <c r="E83" s="1140"/>
      <c r="F83" s="1141"/>
      <c r="G83" s="1141"/>
      <c r="H83" s="1142"/>
      <c r="I83" s="1142"/>
      <c r="J83" s="1142"/>
      <c r="K83" s="1142"/>
      <c r="L83" s="1142"/>
      <c r="M83" s="1142"/>
      <c r="N83" s="1238"/>
      <c r="O83" s="1401"/>
      <c r="P83" s="1402">
        <v>0.12989999999999999</v>
      </c>
      <c r="Q83" s="1402">
        <v>0.12989999999999999</v>
      </c>
      <c r="R83" s="1402">
        <v>0.12989999999999999</v>
      </c>
      <c r="S83" s="1402"/>
      <c r="T83" s="1402"/>
      <c r="U83" s="1142"/>
      <c r="V83" s="1162"/>
      <c r="W83" s="1142"/>
      <c r="X83" s="1142"/>
      <c r="Y83" s="1142"/>
      <c r="Z83" s="1142"/>
      <c r="AA83" s="1140"/>
      <c r="AB83" s="1141"/>
      <c r="AC83" s="1142"/>
      <c r="AD83" s="1142"/>
      <c r="AE83" s="1162"/>
      <c r="AF83" s="1139"/>
      <c r="AG83" s="1165"/>
      <c r="AH83" s="1089"/>
    </row>
    <row r="84" spans="2:34" ht="13.5" thickBot="1">
      <c r="B84" s="1296" t="s">
        <v>3225</v>
      </c>
      <c r="C84" s="1154"/>
      <c r="D84" s="1155"/>
      <c r="E84" s="1155"/>
      <c r="F84" s="1156"/>
      <c r="G84" s="1156"/>
      <c r="H84" s="1157"/>
      <c r="I84" s="1157"/>
      <c r="J84" s="1157"/>
      <c r="K84" s="1157"/>
      <c r="L84" s="1157"/>
      <c r="M84" s="1157"/>
      <c r="N84" s="1405"/>
      <c r="O84" s="1406"/>
      <c r="P84" s="1407">
        <v>0.12889999999999999</v>
      </c>
      <c r="Q84" s="1407">
        <v>0.12889999999999999</v>
      </c>
      <c r="R84" s="1407">
        <v>0.12889999999999999</v>
      </c>
      <c r="S84" s="1157"/>
      <c r="T84" s="1157"/>
      <c r="U84" s="1157"/>
      <c r="V84" s="1167"/>
      <c r="W84" s="1157"/>
      <c r="X84" s="1157"/>
      <c r="Y84" s="1157"/>
      <c r="Z84" s="1157"/>
      <c r="AA84" s="1155"/>
      <c r="AB84" s="1156"/>
      <c r="AC84" s="1157"/>
      <c r="AD84" s="1157"/>
      <c r="AE84" s="1167"/>
      <c r="AF84" s="1154"/>
      <c r="AG84" s="1168"/>
      <c r="AH84" s="1089"/>
    </row>
    <row r="85" spans="2:34">
      <c r="B85" s="1210"/>
      <c r="C85" s="1211"/>
      <c r="D85" s="1211">
        <v>1.0000000000000001E-33</v>
      </c>
      <c r="E85" s="1211"/>
      <c r="F85" s="1211"/>
      <c r="G85" s="1211"/>
      <c r="H85" s="1211"/>
      <c r="I85" s="1211"/>
      <c r="J85" s="1211"/>
      <c r="K85" s="1211"/>
      <c r="L85" s="1211"/>
      <c r="M85" s="1211"/>
      <c r="N85" s="1211">
        <v>1.0000000000000001E-33</v>
      </c>
      <c r="O85" s="1211"/>
      <c r="P85" s="1211"/>
      <c r="Q85" s="1211"/>
      <c r="R85" s="1211"/>
      <c r="S85" s="1211"/>
      <c r="T85" s="1211"/>
      <c r="U85" s="1211"/>
      <c r="V85" s="1211">
        <v>1.0000000000000001E-33</v>
      </c>
      <c r="W85" s="1211"/>
      <c r="X85" s="1211"/>
      <c r="Y85" s="1211"/>
      <c r="Z85" s="1211"/>
      <c r="AA85" s="1211"/>
      <c r="AB85" s="1211"/>
      <c r="AC85" s="1211"/>
      <c r="AD85" s="1211"/>
      <c r="AE85" s="1211"/>
      <c r="AF85" s="1211"/>
      <c r="AG85" s="1211"/>
      <c r="AH85" s="1089"/>
    </row>
    <row r="86" spans="2:34">
      <c r="B86" s="1212" t="s">
        <v>2890</v>
      </c>
      <c r="C86" s="2049" t="s">
        <v>3046</v>
      </c>
      <c r="D86" s="2049"/>
      <c r="E86" s="2049"/>
      <c r="F86" s="2049"/>
      <c r="G86" s="1214"/>
      <c r="H86" s="1214"/>
      <c r="I86" s="1214"/>
      <c r="J86" s="1214"/>
      <c r="K86" s="1214"/>
      <c r="L86" s="1214"/>
      <c r="M86" s="1214"/>
      <c r="N86" s="1214"/>
      <c r="O86" s="1214"/>
      <c r="P86" s="1214"/>
      <c r="Q86" s="1214"/>
      <c r="R86" s="1214"/>
      <c r="S86" s="1214"/>
      <c r="T86" s="1214"/>
      <c r="U86" s="1214"/>
      <c r="V86" s="1214"/>
      <c r="W86" s="1214"/>
      <c r="X86" s="1214"/>
      <c r="Y86" s="1214"/>
      <c r="Z86" s="1214"/>
      <c r="AA86" s="1214"/>
      <c r="AB86" s="1214"/>
      <c r="AC86" s="1214"/>
      <c r="AD86" s="1214"/>
      <c r="AE86" s="1214"/>
      <c r="AF86" s="1214"/>
      <c r="AG86" s="1214"/>
      <c r="AH86" s="1089"/>
    </row>
    <row r="87" spans="2:34">
      <c r="B87" s="1212" t="s">
        <v>2892</v>
      </c>
      <c r="C87" s="1550" t="s">
        <v>2973</v>
      </c>
      <c r="D87" s="1550"/>
      <c r="E87" s="1550"/>
      <c r="F87" s="1550"/>
      <c r="G87" s="1215"/>
      <c r="H87" s="1215"/>
      <c r="I87" s="1215"/>
      <c r="J87" s="1215"/>
      <c r="K87" s="1215"/>
      <c r="L87" s="1215"/>
      <c r="M87" s="1215"/>
      <c r="N87" s="1215"/>
      <c r="O87" s="1215"/>
      <c r="P87" s="1215"/>
      <c r="Q87" s="1215"/>
      <c r="R87" s="1215"/>
      <c r="S87" s="1215"/>
      <c r="T87" s="1215"/>
      <c r="U87" s="1215"/>
      <c r="V87" s="1215"/>
      <c r="W87" s="1215"/>
      <c r="X87" s="1215"/>
      <c r="Y87" s="1215"/>
      <c r="Z87" s="1215"/>
      <c r="AA87" s="1215"/>
      <c r="AB87" s="1215"/>
      <c r="AC87" s="1215"/>
      <c r="AD87" s="1215"/>
      <c r="AE87" s="1215"/>
      <c r="AF87" s="1215"/>
      <c r="AG87" s="1215"/>
      <c r="AH87" s="1089"/>
    </row>
    <row r="88" spans="2:34" ht="13.5" thickBot="1">
      <c r="B88" s="1213"/>
      <c r="C88" s="1881"/>
      <c r="D88" s="1881"/>
      <c r="E88" s="1881"/>
      <c r="F88" s="1881"/>
      <c r="G88" s="2050"/>
      <c r="H88" s="2050"/>
      <c r="I88" s="2050"/>
      <c r="J88" s="2050"/>
      <c r="K88" s="2050"/>
      <c r="L88" s="2050"/>
      <c r="M88" s="2050"/>
      <c r="N88" s="2050"/>
      <c r="O88" s="2050"/>
      <c r="P88" s="2050"/>
      <c r="Q88" s="2050"/>
      <c r="R88" s="2050"/>
      <c r="S88" s="2050"/>
      <c r="T88" s="2050"/>
      <c r="U88" s="2050"/>
      <c r="V88" s="2050"/>
      <c r="W88" s="2050"/>
      <c r="X88" s="2050"/>
      <c r="Y88" s="2050"/>
      <c r="Z88" s="2050"/>
      <c r="AA88" s="2050"/>
      <c r="AB88" s="2050"/>
      <c r="AC88" s="2050"/>
      <c r="AD88" s="2050"/>
      <c r="AE88" s="2050"/>
      <c r="AF88" s="2050"/>
      <c r="AG88" s="2050"/>
      <c r="AH88" s="1094"/>
    </row>
    <row r="89" spans="2:34">
      <c r="B89" s="125" t="str">
        <f>+Resumen!A123</f>
        <v>.</v>
      </c>
    </row>
    <row r="90" spans="2:34" ht="13.5" thickBot="1"/>
    <row r="91" spans="2:34" ht="20.25">
      <c r="B91" s="1912" t="s">
        <v>2857</v>
      </c>
      <c r="C91" s="1913"/>
      <c r="D91" s="1913"/>
      <c r="E91" s="1913"/>
      <c r="F91" s="1913"/>
      <c r="G91" s="1913"/>
      <c r="H91" s="1913"/>
      <c r="I91" s="1913"/>
      <c r="J91" s="1913"/>
      <c r="K91" s="1913"/>
      <c r="L91" s="1913"/>
      <c r="M91" s="1913"/>
      <c r="N91" s="1913"/>
      <c r="O91" s="1913"/>
      <c r="P91" s="1913"/>
      <c r="Q91" s="1913"/>
      <c r="R91" s="1913"/>
      <c r="S91" s="1913"/>
      <c r="T91" s="1913"/>
      <c r="U91" s="1913"/>
      <c r="V91" s="1913"/>
      <c r="W91" s="1913"/>
      <c r="X91" s="1913"/>
      <c r="Y91" s="1913"/>
      <c r="Z91" s="1913"/>
      <c r="AA91" s="1913"/>
      <c r="AB91" s="1913"/>
      <c r="AC91" s="1913"/>
      <c r="AD91" s="1913"/>
      <c r="AE91" s="1913"/>
      <c r="AF91" s="1913"/>
      <c r="AG91" s="1913"/>
      <c r="AH91" s="1914"/>
    </row>
    <row r="92" spans="2:34" ht="13.5" customHeight="1">
      <c r="B92" s="1181"/>
      <c r="C92" s="1182"/>
      <c r="D92" s="1183"/>
      <c r="E92" s="1183"/>
      <c r="F92" s="457"/>
      <c r="G92" s="457"/>
      <c r="H92" s="457"/>
      <c r="I92" s="457"/>
      <c r="J92" s="457"/>
      <c r="K92" s="457"/>
      <c r="L92" s="457"/>
      <c r="M92" s="457"/>
      <c r="N92" s="457"/>
      <c r="O92" s="457"/>
      <c r="P92" s="457"/>
      <c r="Q92" s="457"/>
      <c r="R92" s="457"/>
      <c r="S92" s="457"/>
      <c r="T92" s="457"/>
      <c r="U92" s="457"/>
      <c r="V92" s="457"/>
      <c r="W92" s="457"/>
      <c r="X92" s="457"/>
      <c r="Y92" s="457"/>
      <c r="Z92" s="457"/>
      <c r="AA92" s="457"/>
      <c r="AB92" s="457"/>
      <c r="AC92" s="457"/>
      <c r="AD92" s="457"/>
      <c r="AE92" s="457"/>
      <c r="AF92" s="457"/>
      <c r="AG92" s="457"/>
      <c r="AH92" s="1089"/>
    </row>
    <row r="93" spans="2:34" ht="13.5" customHeight="1">
      <c r="B93" s="1184" t="s">
        <v>2858</v>
      </c>
      <c r="C93" s="1185" t="s">
        <v>3098</v>
      </c>
      <c r="D93" s="1185"/>
      <c r="E93" s="457"/>
      <c r="F93" s="457"/>
      <c r="G93" s="457"/>
      <c r="H93" s="457"/>
      <c r="I93" s="1186"/>
      <c r="J93" s="457"/>
      <c r="K93" s="457"/>
      <c r="L93" s="457"/>
      <c r="M93" s="457"/>
      <c r="N93" s="457"/>
      <c r="O93" s="457"/>
      <c r="P93" s="457"/>
      <c r="Q93" s="457"/>
      <c r="R93" s="457"/>
      <c r="S93" s="457"/>
      <c r="T93" s="457"/>
      <c r="U93" s="457"/>
      <c r="V93" s="457"/>
      <c r="W93" s="457"/>
      <c r="X93" s="457"/>
      <c r="Y93" s="457"/>
      <c r="Z93" s="457"/>
      <c r="AA93" s="457"/>
      <c r="AB93" s="457"/>
      <c r="AC93" s="457"/>
      <c r="AD93" s="457"/>
      <c r="AE93" s="457"/>
      <c r="AF93" s="457"/>
      <c r="AG93" s="457"/>
      <c r="AH93" s="1089"/>
    </row>
    <row r="94" spans="2:34" ht="13.5" customHeight="1" thickBot="1">
      <c r="B94" s="1184" t="s">
        <v>2860</v>
      </c>
      <c r="C94" s="1529" t="s">
        <v>3099</v>
      </c>
      <c r="D94" s="1529"/>
      <c r="E94" s="1529"/>
      <c r="F94" s="457"/>
      <c r="G94" s="457"/>
      <c r="H94" s="457"/>
      <c r="I94" s="1186"/>
      <c r="J94" s="457"/>
      <c r="K94" s="457"/>
      <c r="L94" s="457"/>
      <c r="M94" s="457"/>
      <c r="N94" s="457"/>
      <c r="O94" s="457"/>
      <c r="P94" s="457"/>
      <c r="Q94" s="457"/>
      <c r="R94" s="457"/>
      <c r="S94" s="457"/>
      <c r="T94" s="457"/>
      <c r="U94" s="457"/>
      <c r="V94" s="457"/>
      <c r="W94" s="457"/>
      <c r="X94" s="457"/>
      <c r="Y94" s="457"/>
      <c r="Z94" s="457"/>
      <c r="AA94" s="457"/>
      <c r="AB94" s="457"/>
      <c r="AC94" s="457"/>
      <c r="AD94" s="457"/>
      <c r="AE94" s="457"/>
      <c r="AF94" s="457"/>
      <c r="AG94" s="457"/>
      <c r="AH94" s="1089"/>
    </row>
    <row r="95" spans="2:34" ht="27.75" customHeight="1" thickBot="1">
      <c r="B95" s="1184" t="s">
        <v>2861</v>
      </c>
      <c r="C95" s="2051" t="s">
        <v>3101</v>
      </c>
      <c r="D95" s="2052"/>
      <c r="E95" s="2052"/>
      <c r="F95" s="2052"/>
      <c r="G95" s="2052"/>
      <c r="H95" s="2052"/>
      <c r="I95" s="2052"/>
      <c r="J95" s="2052"/>
      <c r="K95" s="2052"/>
      <c r="L95" s="2052"/>
      <c r="M95" s="2052"/>
      <c r="N95" s="2052"/>
      <c r="O95" s="2052"/>
      <c r="P95" s="2052"/>
      <c r="Q95" s="2052"/>
      <c r="R95" s="2052"/>
      <c r="S95" s="2052"/>
      <c r="T95" s="2052"/>
      <c r="U95" s="2052"/>
      <c r="V95" s="2052"/>
      <c r="W95" s="2052"/>
      <c r="X95" s="2052"/>
      <c r="Y95" s="2052"/>
      <c r="Z95" s="2052"/>
      <c r="AA95" s="2052"/>
      <c r="AB95" s="2052"/>
      <c r="AC95" s="2052"/>
      <c r="AD95" s="2052"/>
      <c r="AE95" s="2052"/>
      <c r="AF95" s="2052"/>
      <c r="AG95" s="2053"/>
      <c r="AH95" s="1089"/>
    </row>
    <row r="96" spans="2:34" ht="13.5" thickBot="1">
      <c r="B96" s="1181"/>
      <c r="C96" s="1918"/>
      <c r="D96" s="1918"/>
      <c r="E96" s="1918"/>
      <c r="F96" s="1918"/>
      <c r="G96" s="1918"/>
      <c r="H96" s="1918"/>
      <c r="I96" s="1918"/>
      <c r="J96" s="1918"/>
      <c r="K96" s="1918"/>
      <c r="L96" s="1918"/>
      <c r="M96" s="1918"/>
      <c r="N96" s="1918"/>
      <c r="O96" s="1918"/>
      <c r="P96" s="1918"/>
      <c r="Q96" s="1918"/>
      <c r="R96" s="1918"/>
      <c r="S96" s="1918"/>
      <c r="T96" s="1918"/>
      <c r="U96" s="1918"/>
      <c r="V96" s="1918"/>
      <c r="W96" s="1918"/>
      <c r="X96" s="457"/>
      <c r="Y96" s="457"/>
      <c r="Z96" s="457"/>
      <c r="AA96" s="457"/>
      <c r="AB96" s="457"/>
      <c r="AC96" s="457"/>
      <c r="AD96" s="457"/>
      <c r="AE96" s="457"/>
      <c r="AF96" s="457"/>
      <c r="AG96" s="457"/>
      <c r="AH96" s="1089"/>
    </row>
    <row r="97" spans="2:34" ht="13.5" thickBot="1">
      <c r="B97" s="1511" t="s">
        <v>2862</v>
      </c>
      <c r="C97" s="1516" t="s">
        <v>2863</v>
      </c>
      <c r="D97" s="1511" t="s">
        <v>2864</v>
      </c>
      <c r="E97" s="1518" t="s">
        <v>2865</v>
      </c>
      <c r="F97" s="1519"/>
      <c r="G97" s="1519"/>
      <c r="H97" s="1519"/>
      <c r="I97" s="1519"/>
      <c r="J97" s="1519"/>
      <c r="K97" s="1519"/>
      <c r="L97" s="1519"/>
      <c r="M97" s="1519"/>
      <c r="N97" s="1519"/>
      <c r="O97" s="1519"/>
      <c r="P97" s="1519"/>
      <c r="Q97" s="1519"/>
      <c r="R97" s="1520"/>
      <c r="S97" s="1919" t="s">
        <v>2866</v>
      </c>
      <c r="T97" s="1920"/>
      <c r="U97" s="1920"/>
      <c r="V97" s="1920"/>
      <c r="W97" s="1920"/>
      <c r="X97" s="1920"/>
      <c r="Y97" s="1920"/>
      <c r="Z97" s="1921"/>
      <c r="AA97" s="1518" t="s">
        <v>2867</v>
      </c>
      <c r="AB97" s="1519"/>
      <c r="AC97" s="1519"/>
      <c r="AD97" s="1520"/>
      <c r="AE97" s="1533" t="s">
        <v>2868</v>
      </c>
      <c r="AF97" s="1534"/>
      <c r="AG97" s="1535"/>
      <c r="AH97" s="1089"/>
    </row>
    <row r="98" spans="2:34" ht="33.75" customHeight="1" thickBot="1">
      <c r="B98" s="1512"/>
      <c r="C98" s="1517"/>
      <c r="D98" s="1512"/>
      <c r="E98" s="1511" t="s">
        <v>2869</v>
      </c>
      <c r="F98" s="1922" t="s">
        <v>2870</v>
      </c>
      <c r="G98" s="1922" t="s">
        <v>2871</v>
      </c>
      <c r="H98" s="1919" t="s">
        <v>2872</v>
      </c>
      <c r="I98" s="1921"/>
      <c r="J98" s="1919" t="s">
        <v>2873</v>
      </c>
      <c r="K98" s="1921"/>
      <c r="L98" s="1919" t="s">
        <v>2874</v>
      </c>
      <c r="M98" s="1921"/>
      <c r="N98" s="1926" t="s">
        <v>2875</v>
      </c>
      <c r="O98" s="1927"/>
      <c r="P98" s="1920" t="s">
        <v>2876</v>
      </c>
      <c r="Q98" s="1920"/>
      <c r="R98" s="1921"/>
      <c r="S98" s="1922" t="s">
        <v>2872</v>
      </c>
      <c r="T98" s="1922" t="s">
        <v>2873</v>
      </c>
      <c r="U98" s="1922" t="s">
        <v>2874</v>
      </c>
      <c r="V98" s="1920" t="s">
        <v>2875</v>
      </c>
      <c r="W98" s="1920"/>
      <c r="X98" s="1919" t="s">
        <v>2876</v>
      </c>
      <c r="Y98" s="1920"/>
      <c r="Z98" s="1921"/>
      <c r="AA98" s="1511" t="s">
        <v>2869</v>
      </c>
      <c r="AB98" s="1511" t="s">
        <v>2877</v>
      </c>
      <c r="AC98" s="1511" t="s">
        <v>2878</v>
      </c>
      <c r="AD98" s="1511" t="s">
        <v>2879</v>
      </c>
      <c r="AE98" s="1536"/>
      <c r="AF98" s="1537"/>
      <c r="AG98" s="1538"/>
      <c r="AH98" s="1089"/>
    </row>
    <row r="99" spans="2:34" ht="26.25" thickBot="1">
      <c r="B99" s="1541"/>
      <c r="C99" s="1542"/>
      <c r="D99" s="1541"/>
      <c r="E99" s="1541"/>
      <c r="F99" s="2271"/>
      <c r="G99" s="2271"/>
      <c r="H99" s="1265" t="s">
        <v>2880</v>
      </c>
      <c r="I99" s="1265" t="s">
        <v>2881</v>
      </c>
      <c r="J99" s="1265" t="s">
        <v>2880</v>
      </c>
      <c r="K99" s="1265" t="s">
        <v>2881</v>
      </c>
      <c r="L99" s="1265" t="s">
        <v>2880</v>
      </c>
      <c r="M99" s="1265" t="s">
        <v>2881</v>
      </c>
      <c r="N99" s="1188" t="s">
        <v>306</v>
      </c>
      <c r="O99" s="1189" t="s">
        <v>2882</v>
      </c>
      <c r="P99" s="1190" t="s">
        <v>2883</v>
      </c>
      <c r="Q99" s="1189" t="s">
        <v>2884</v>
      </c>
      <c r="R99" s="1189" t="s">
        <v>2885</v>
      </c>
      <c r="S99" s="2271"/>
      <c r="T99" s="2271"/>
      <c r="U99" s="2271"/>
      <c r="V99" s="1264" t="s">
        <v>306</v>
      </c>
      <c r="W99" s="1192" t="s">
        <v>2882</v>
      </c>
      <c r="X99" s="1189" t="s">
        <v>2883</v>
      </c>
      <c r="Y99" s="1193" t="s">
        <v>2884</v>
      </c>
      <c r="Z99" s="1189" t="s">
        <v>2885</v>
      </c>
      <c r="AA99" s="1541"/>
      <c r="AB99" s="1541"/>
      <c r="AC99" s="1541"/>
      <c r="AD99" s="1541"/>
      <c r="AE99" s="1040" t="s">
        <v>307</v>
      </c>
      <c r="AF99" s="1040" t="s">
        <v>2886</v>
      </c>
      <c r="AG99" s="1040" t="s">
        <v>2887</v>
      </c>
      <c r="AH99" s="1089"/>
    </row>
    <row r="100" spans="2:34">
      <c r="B100" s="1194" t="s">
        <v>3100</v>
      </c>
      <c r="C100" s="1042">
        <v>1111</v>
      </c>
      <c r="D100" s="1043"/>
      <c r="E100" s="1043"/>
      <c r="F100" s="1044"/>
      <c r="G100" s="1044"/>
      <c r="H100" s="1047"/>
      <c r="I100" s="1047"/>
      <c r="J100" s="1047"/>
      <c r="K100" s="1047"/>
      <c r="L100" s="1047"/>
      <c r="M100" s="1047"/>
      <c r="N100" s="1051"/>
      <c r="O100" s="1047"/>
      <c r="P100" s="1047"/>
      <c r="Q100" s="1047"/>
      <c r="R100" s="1047"/>
      <c r="S100" s="1050"/>
      <c r="T100" s="1047"/>
      <c r="U100" s="1049"/>
      <c r="V100" s="1051"/>
      <c r="W100" s="1049"/>
      <c r="X100" s="1047"/>
      <c r="Y100" s="1048"/>
      <c r="Z100" s="1047"/>
      <c r="AA100" s="1052"/>
      <c r="AB100" s="1044"/>
      <c r="AC100" s="1048"/>
      <c r="AD100" s="1047"/>
      <c r="AE100" s="1065"/>
      <c r="AF100" s="1053"/>
      <c r="AG100" s="1054"/>
      <c r="AH100" s="1089"/>
    </row>
    <row r="101" spans="2:34" ht="13.5" thickBot="1">
      <c r="B101" s="1195"/>
      <c r="C101" s="1196"/>
      <c r="D101" s="1197"/>
      <c r="E101" s="1198"/>
      <c r="F101" s="1199"/>
      <c r="G101" s="1200"/>
      <c r="H101" s="1201"/>
      <c r="I101" s="1201"/>
      <c r="J101" s="1202"/>
      <c r="K101" s="1201"/>
      <c r="L101" s="1201"/>
      <c r="M101" s="1201"/>
      <c r="N101" s="1203"/>
      <c r="O101" s="1201"/>
      <c r="P101" s="1202"/>
      <c r="Q101" s="1201"/>
      <c r="R101" s="1204"/>
      <c r="S101" s="1205"/>
      <c r="T101" s="1201"/>
      <c r="U101" s="1204"/>
      <c r="V101" s="1206"/>
      <c r="W101" s="1204"/>
      <c r="X101" s="1201"/>
      <c r="Y101" s="1202"/>
      <c r="Z101" s="1201"/>
      <c r="AA101" s="1198"/>
      <c r="AB101" s="1199"/>
      <c r="AC101" s="1202"/>
      <c r="AD101" s="1201"/>
      <c r="AE101" s="1207"/>
      <c r="AF101" s="1208"/>
      <c r="AG101" s="1209"/>
      <c r="AH101" s="1089"/>
    </row>
    <row r="102" spans="2:34">
      <c r="B102" s="1210"/>
      <c r="C102" s="1211"/>
      <c r="D102" s="1211">
        <v>1.0000000000000001E-33</v>
      </c>
      <c r="E102" s="1211"/>
      <c r="F102" s="1211"/>
      <c r="G102" s="1211"/>
      <c r="H102" s="1211"/>
      <c r="I102" s="1211"/>
      <c r="J102" s="1211"/>
      <c r="K102" s="1211"/>
      <c r="L102" s="1211"/>
      <c r="M102" s="1211"/>
      <c r="N102" s="1211">
        <v>1.0000000000000001E-33</v>
      </c>
      <c r="O102" s="1211"/>
      <c r="P102" s="1211"/>
      <c r="Q102" s="1211"/>
      <c r="R102" s="1211"/>
      <c r="S102" s="1211"/>
      <c r="T102" s="1211"/>
      <c r="U102" s="1211"/>
      <c r="V102" s="1211">
        <v>1.0000000000000001E-33</v>
      </c>
      <c r="W102" s="1211"/>
      <c r="X102" s="1211"/>
      <c r="Y102" s="1211"/>
      <c r="Z102" s="1211"/>
      <c r="AA102" s="1211"/>
      <c r="AB102" s="1211"/>
      <c r="AC102" s="1211"/>
      <c r="AD102" s="1211"/>
      <c r="AE102" s="1211"/>
      <c r="AF102" s="1211"/>
      <c r="AG102" s="1211"/>
      <c r="AH102" s="1089"/>
    </row>
    <row r="103" spans="2:34">
      <c r="B103" s="1212" t="s">
        <v>2890</v>
      </c>
      <c r="C103" s="1925" t="s">
        <v>2933</v>
      </c>
      <c r="D103" s="1925"/>
      <c r="E103" s="1925"/>
      <c r="F103" s="1925"/>
      <c r="G103" s="1214"/>
      <c r="H103" s="1214"/>
      <c r="I103" s="1214"/>
      <c r="J103" s="1214"/>
      <c r="K103" s="1214"/>
      <c r="L103" s="1214"/>
      <c r="M103" s="1214"/>
      <c r="N103" s="1214"/>
      <c r="O103" s="1214"/>
      <c r="P103" s="1214"/>
      <c r="Q103" s="1214"/>
      <c r="R103" s="1214"/>
      <c r="S103" s="1214"/>
      <c r="T103" s="1214"/>
      <c r="U103" s="1214"/>
      <c r="V103" s="1214"/>
      <c r="W103" s="1214"/>
      <c r="X103" s="1214"/>
      <c r="Y103" s="1214"/>
      <c r="Z103" s="1214"/>
      <c r="AA103" s="1214"/>
      <c r="AB103" s="1214"/>
      <c r="AC103" s="1214"/>
      <c r="AD103" s="1214"/>
      <c r="AE103" s="1214"/>
      <c r="AF103" s="1214"/>
      <c r="AG103" s="1214"/>
      <c r="AH103" s="1089"/>
    </row>
    <row r="104" spans="2:34">
      <c r="B104" s="1212" t="s">
        <v>2892</v>
      </c>
      <c r="C104" s="1925" t="s">
        <v>2933</v>
      </c>
      <c r="D104" s="1925"/>
      <c r="E104" s="1925"/>
      <c r="F104" s="1925"/>
      <c r="G104" s="1215"/>
      <c r="H104" s="1215"/>
      <c r="I104" s="1215"/>
      <c r="J104" s="1215"/>
      <c r="K104" s="1215"/>
      <c r="L104" s="1215"/>
      <c r="M104" s="1215"/>
      <c r="N104" s="1215"/>
      <c r="O104" s="1215"/>
      <c r="P104" s="1215"/>
      <c r="Q104" s="1215"/>
      <c r="R104" s="1215"/>
      <c r="S104" s="1215"/>
      <c r="T104" s="1215"/>
      <c r="U104" s="1215"/>
      <c r="V104" s="1215"/>
      <c r="W104" s="1215"/>
      <c r="X104" s="1215"/>
      <c r="Y104" s="1215"/>
      <c r="Z104" s="1215"/>
      <c r="AA104" s="1215"/>
      <c r="AB104" s="1215"/>
      <c r="AC104" s="1215"/>
      <c r="AD104" s="1215"/>
      <c r="AE104" s="1215"/>
      <c r="AF104" s="1215"/>
      <c r="AG104" s="1215"/>
      <c r="AH104" s="1089"/>
    </row>
    <row r="105" spans="2:34" ht="13.5" thickBot="1">
      <c r="B105" s="1213"/>
      <c r="C105" s="1881"/>
      <c r="D105" s="1881"/>
      <c r="E105" s="1881"/>
      <c r="F105" s="1881"/>
      <c r="G105" s="2050"/>
      <c r="H105" s="2050"/>
      <c r="I105" s="2050"/>
      <c r="J105" s="2050"/>
      <c r="K105" s="2050"/>
      <c r="L105" s="2050"/>
      <c r="M105" s="2050"/>
      <c r="N105" s="2050"/>
      <c r="O105" s="2050"/>
      <c r="P105" s="2050"/>
      <c r="Q105" s="2050"/>
      <c r="R105" s="2050"/>
      <c r="S105" s="2050"/>
      <c r="T105" s="2050"/>
      <c r="U105" s="2050"/>
      <c r="V105" s="2050"/>
      <c r="W105" s="2050"/>
      <c r="X105" s="2050"/>
      <c r="Y105" s="2050"/>
      <c r="Z105" s="2050"/>
      <c r="AA105" s="2050"/>
      <c r="AB105" s="2050"/>
      <c r="AC105" s="2050"/>
      <c r="AD105" s="2050"/>
      <c r="AE105" s="2050"/>
      <c r="AF105" s="2050"/>
      <c r="AG105" s="2050"/>
      <c r="AH105" s="1094"/>
    </row>
    <row r="106" spans="2:34">
      <c r="B106" s="1030" t="str">
        <f>+B89</f>
        <v>.</v>
      </c>
    </row>
    <row r="107" spans="2:34" ht="13.5" thickBot="1"/>
    <row r="108" spans="2:34" ht="20.25">
      <c r="B108" s="1912" t="s">
        <v>2857</v>
      </c>
      <c r="C108" s="1913"/>
      <c r="D108" s="1913"/>
      <c r="E108" s="1913"/>
      <c r="F108" s="1913"/>
      <c r="G108" s="1913"/>
      <c r="H108" s="1913"/>
      <c r="I108" s="1913"/>
      <c r="J108" s="1913"/>
      <c r="K108" s="1913"/>
      <c r="L108" s="1913"/>
      <c r="M108" s="1913"/>
      <c r="N108" s="1913"/>
      <c r="O108" s="1913"/>
      <c r="P108" s="1913"/>
      <c r="Q108" s="1913"/>
      <c r="R108" s="1913"/>
      <c r="S108" s="1913"/>
      <c r="T108" s="1913"/>
      <c r="U108" s="1913"/>
      <c r="V108" s="1913"/>
      <c r="W108" s="1913"/>
      <c r="X108" s="1913"/>
      <c r="Y108" s="1913"/>
      <c r="Z108" s="1913"/>
      <c r="AA108" s="1913"/>
      <c r="AB108" s="1913"/>
      <c r="AC108" s="1913"/>
      <c r="AD108" s="1913"/>
      <c r="AE108" s="1913"/>
      <c r="AF108" s="1913"/>
      <c r="AG108" s="1913"/>
      <c r="AH108" s="1914"/>
    </row>
    <row r="109" spans="2:34">
      <c r="B109" s="1181"/>
      <c r="C109" s="1182"/>
      <c r="D109" s="1183"/>
      <c r="E109" s="1183"/>
      <c r="F109" s="457"/>
      <c r="G109" s="457"/>
      <c r="H109" s="457"/>
      <c r="I109" s="457"/>
      <c r="J109" s="457"/>
      <c r="K109" s="457"/>
      <c r="L109" s="457"/>
      <c r="M109" s="457"/>
      <c r="N109" s="457"/>
      <c r="O109" s="457"/>
      <c r="P109" s="457"/>
      <c r="Q109" s="457"/>
      <c r="R109" s="457"/>
      <c r="S109" s="457"/>
      <c r="T109" s="457"/>
      <c r="U109" s="457"/>
      <c r="V109" s="457"/>
      <c r="W109" s="457"/>
      <c r="X109" s="457"/>
      <c r="Y109" s="457"/>
      <c r="Z109" s="457"/>
      <c r="AA109" s="457"/>
      <c r="AB109" s="457"/>
      <c r="AC109" s="457"/>
      <c r="AD109" s="457"/>
      <c r="AE109" s="457"/>
      <c r="AF109" s="457"/>
      <c r="AG109" s="457"/>
      <c r="AH109" s="1089"/>
    </row>
    <row r="110" spans="2:34">
      <c r="B110" s="1184" t="s">
        <v>2858</v>
      </c>
      <c r="C110" s="1185" t="s">
        <v>3082</v>
      </c>
      <c r="D110" s="1185"/>
      <c r="E110" s="457"/>
      <c r="F110" s="457"/>
      <c r="G110" s="457"/>
      <c r="H110" s="457"/>
      <c r="I110" s="1186"/>
      <c r="J110" s="457"/>
      <c r="K110" s="457"/>
      <c r="L110" s="457"/>
      <c r="M110" s="457"/>
      <c r="N110" s="457"/>
      <c r="O110" s="457"/>
      <c r="P110" s="457"/>
      <c r="Q110" s="457"/>
      <c r="R110" s="457"/>
      <c r="S110" s="457"/>
      <c r="T110" s="457"/>
      <c r="U110" s="457"/>
      <c r="V110" s="457"/>
      <c r="W110" s="457"/>
      <c r="X110" s="457"/>
      <c r="Y110" s="457"/>
      <c r="Z110" s="457"/>
      <c r="AA110" s="457"/>
      <c r="AB110" s="457"/>
      <c r="AC110" s="457"/>
      <c r="AD110" s="457"/>
      <c r="AE110" s="457"/>
      <c r="AF110" s="457"/>
      <c r="AG110" s="457"/>
      <c r="AH110" s="1089"/>
    </row>
    <row r="111" spans="2:34" ht="13.5" thickBot="1">
      <c r="B111" s="1184" t="s">
        <v>2860</v>
      </c>
      <c r="C111" s="1281">
        <v>41400</v>
      </c>
      <c r="D111" s="1281"/>
      <c r="E111" s="457"/>
      <c r="F111" s="457"/>
      <c r="G111" s="457"/>
      <c r="H111" s="457"/>
      <c r="I111" s="1186"/>
      <c r="J111" s="457"/>
      <c r="K111" s="457"/>
      <c r="L111" s="457"/>
      <c r="M111" s="457"/>
      <c r="N111" s="457"/>
      <c r="O111" s="457"/>
      <c r="P111" s="457"/>
      <c r="Q111" s="457"/>
      <c r="R111" s="457"/>
      <c r="S111" s="457"/>
      <c r="T111" s="457"/>
      <c r="U111" s="457"/>
      <c r="V111" s="457"/>
      <c r="W111" s="457"/>
      <c r="X111" s="457"/>
      <c r="Y111" s="457"/>
      <c r="Z111" s="457"/>
      <c r="AA111" s="457"/>
      <c r="AB111" s="457"/>
      <c r="AC111" s="457"/>
      <c r="AD111" s="457"/>
      <c r="AE111" s="457"/>
      <c r="AF111" s="457"/>
      <c r="AG111" s="457"/>
      <c r="AH111" s="1089"/>
    </row>
    <row r="112" spans="2:34" ht="21" customHeight="1" thickBot="1">
      <c r="B112" s="1181" t="s">
        <v>2861</v>
      </c>
      <c r="C112" s="2268" t="s">
        <v>3061</v>
      </c>
      <c r="D112" s="2269"/>
      <c r="E112" s="2269"/>
      <c r="F112" s="2269"/>
      <c r="G112" s="2269"/>
      <c r="H112" s="2269"/>
      <c r="I112" s="2269"/>
      <c r="J112" s="2269"/>
      <c r="K112" s="2269"/>
      <c r="L112" s="2269"/>
      <c r="M112" s="2269"/>
      <c r="N112" s="2269"/>
      <c r="O112" s="2269"/>
      <c r="P112" s="2269"/>
      <c r="Q112" s="2269"/>
      <c r="R112" s="2269"/>
      <c r="S112" s="2269"/>
      <c r="T112" s="2269"/>
      <c r="U112" s="2269"/>
      <c r="V112" s="2269"/>
      <c r="W112" s="2270"/>
      <c r="X112" s="457"/>
      <c r="Y112" s="457"/>
      <c r="Z112" s="457"/>
      <c r="AA112" s="457"/>
      <c r="AB112" s="457"/>
      <c r="AC112" s="457"/>
      <c r="AD112" s="457"/>
      <c r="AE112" s="457"/>
      <c r="AF112" s="457"/>
      <c r="AG112" s="457"/>
      <c r="AH112" s="1089"/>
    </row>
    <row r="113" spans="2:34" ht="26.25" customHeight="1" thickBot="1">
      <c r="B113" s="1511" t="s">
        <v>2862</v>
      </c>
      <c r="C113" s="1516" t="s">
        <v>2863</v>
      </c>
      <c r="D113" s="1511" t="s">
        <v>2864</v>
      </c>
      <c r="E113" s="1518" t="s">
        <v>2865</v>
      </c>
      <c r="F113" s="1519"/>
      <c r="G113" s="1519"/>
      <c r="H113" s="1519"/>
      <c r="I113" s="1519"/>
      <c r="J113" s="1519"/>
      <c r="K113" s="1519"/>
      <c r="L113" s="1519"/>
      <c r="M113" s="1519"/>
      <c r="N113" s="1519"/>
      <c r="O113" s="1519"/>
      <c r="P113" s="1519"/>
      <c r="Q113" s="1519"/>
      <c r="R113" s="1520"/>
      <c r="S113" s="1919" t="s">
        <v>2866</v>
      </c>
      <c r="T113" s="1920"/>
      <c r="U113" s="1920"/>
      <c r="V113" s="1920"/>
      <c r="W113" s="1920"/>
      <c r="X113" s="1920"/>
      <c r="Y113" s="1920"/>
      <c r="Z113" s="1921"/>
      <c r="AA113" s="1518" t="s">
        <v>2867</v>
      </c>
      <c r="AB113" s="1519"/>
      <c r="AC113" s="1519"/>
      <c r="AD113" s="1520"/>
      <c r="AE113" s="1533" t="s">
        <v>2868</v>
      </c>
      <c r="AF113" s="1534"/>
      <c r="AG113" s="1535"/>
      <c r="AH113" s="1089"/>
    </row>
    <row r="114" spans="2:34" ht="35.25" customHeight="1" thickBot="1">
      <c r="B114" s="1512"/>
      <c r="C114" s="1517"/>
      <c r="D114" s="1512"/>
      <c r="E114" s="1511" t="s">
        <v>2869</v>
      </c>
      <c r="F114" s="1922" t="s">
        <v>2870</v>
      </c>
      <c r="G114" s="1922" t="s">
        <v>2871</v>
      </c>
      <c r="H114" s="1919" t="s">
        <v>2872</v>
      </c>
      <c r="I114" s="1921"/>
      <c r="J114" s="1919" t="s">
        <v>2873</v>
      </c>
      <c r="K114" s="1921"/>
      <c r="L114" s="1919" t="s">
        <v>2874</v>
      </c>
      <c r="M114" s="1921"/>
      <c r="N114" s="1926" t="s">
        <v>2875</v>
      </c>
      <c r="O114" s="1927"/>
      <c r="P114" s="1920" t="s">
        <v>2876</v>
      </c>
      <c r="Q114" s="1920"/>
      <c r="R114" s="1921"/>
      <c r="S114" s="1922" t="s">
        <v>2872</v>
      </c>
      <c r="T114" s="1922" t="s">
        <v>2873</v>
      </c>
      <c r="U114" s="1922" t="s">
        <v>2874</v>
      </c>
      <c r="V114" s="1920" t="s">
        <v>2875</v>
      </c>
      <c r="W114" s="1920"/>
      <c r="X114" s="1919" t="s">
        <v>2876</v>
      </c>
      <c r="Y114" s="1920"/>
      <c r="Z114" s="1921"/>
      <c r="AA114" s="1511" t="s">
        <v>2869</v>
      </c>
      <c r="AB114" s="1511" t="s">
        <v>2877</v>
      </c>
      <c r="AC114" s="1511" t="s">
        <v>2878</v>
      </c>
      <c r="AD114" s="1511" t="s">
        <v>2879</v>
      </c>
      <c r="AE114" s="1536"/>
      <c r="AF114" s="1537"/>
      <c r="AG114" s="1538"/>
      <c r="AH114" s="1089"/>
    </row>
    <row r="115" spans="2:34" ht="34.5" customHeight="1" thickBot="1">
      <c r="B115" s="1541"/>
      <c r="C115" s="1542"/>
      <c r="D115" s="1541"/>
      <c r="E115" s="1541"/>
      <c r="F115" s="2271"/>
      <c r="G115" s="2271"/>
      <c r="H115" s="1187" t="s">
        <v>2880</v>
      </c>
      <c r="I115" s="1187" t="s">
        <v>2881</v>
      </c>
      <c r="J115" s="1187" t="s">
        <v>2880</v>
      </c>
      <c r="K115" s="1187" t="s">
        <v>2881</v>
      </c>
      <c r="L115" s="1187" t="s">
        <v>2880</v>
      </c>
      <c r="M115" s="1187" t="s">
        <v>2881</v>
      </c>
      <c r="N115" s="1188" t="s">
        <v>306</v>
      </c>
      <c r="O115" s="1189" t="s">
        <v>2882</v>
      </c>
      <c r="P115" s="1190" t="s">
        <v>2883</v>
      </c>
      <c r="Q115" s="1189" t="s">
        <v>2884</v>
      </c>
      <c r="R115" s="1189" t="s">
        <v>2885</v>
      </c>
      <c r="S115" s="2271"/>
      <c r="T115" s="2271"/>
      <c r="U115" s="2271"/>
      <c r="V115" s="1191" t="s">
        <v>306</v>
      </c>
      <c r="W115" s="1192" t="s">
        <v>2882</v>
      </c>
      <c r="X115" s="1189" t="s">
        <v>2883</v>
      </c>
      <c r="Y115" s="1193" t="s">
        <v>2884</v>
      </c>
      <c r="Z115" s="1189" t="s">
        <v>2885</v>
      </c>
      <c r="AA115" s="1541"/>
      <c r="AB115" s="1541"/>
      <c r="AC115" s="1541"/>
      <c r="AD115" s="1541"/>
      <c r="AE115" s="1040" t="s">
        <v>307</v>
      </c>
      <c r="AF115" s="1040" t="s">
        <v>2886</v>
      </c>
      <c r="AG115" s="1040" t="s">
        <v>2887</v>
      </c>
      <c r="AH115" s="1089"/>
    </row>
    <row r="116" spans="2:34">
      <c r="B116" s="1194" t="s">
        <v>3084</v>
      </c>
      <c r="C116" s="1160">
        <v>1111</v>
      </c>
      <c r="D116" s="1107"/>
      <c r="E116" s="1107"/>
      <c r="F116" s="1044"/>
      <c r="G116" s="1044"/>
      <c r="H116" s="1046"/>
      <c r="I116" s="1046"/>
      <c r="J116" s="1046"/>
      <c r="K116" s="1046"/>
      <c r="L116" s="1046"/>
      <c r="M116" s="1046"/>
      <c r="N116" s="1169" t="s">
        <v>2340</v>
      </c>
      <c r="O116" s="1242">
        <v>0.2</v>
      </c>
      <c r="P116" s="1046"/>
      <c r="Q116" s="1046"/>
      <c r="R116" s="1046"/>
      <c r="S116" s="1050"/>
      <c r="T116" s="1047"/>
      <c r="U116" s="1049"/>
      <c r="V116" s="1051"/>
      <c r="W116" s="1049"/>
      <c r="X116" s="1047"/>
      <c r="Y116" s="1048"/>
      <c r="Z116" s="1047"/>
      <c r="AA116" s="1052"/>
      <c r="AB116" s="1044"/>
      <c r="AC116" s="1048"/>
      <c r="AD116" s="1047"/>
      <c r="AE116" s="1065"/>
      <c r="AF116" s="1053"/>
      <c r="AG116" s="1054"/>
      <c r="AH116" s="1089"/>
    </row>
    <row r="117" spans="2:34" ht="13.5" thickBot="1">
      <c r="B117" s="1195"/>
      <c r="C117" s="1196"/>
      <c r="D117" s="1197"/>
      <c r="E117" s="1198"/>
      <c r="F117" s="1199"/>
      <c r="G117" s="1200"/>
      <c r="H117" s="1201"/>
      <c r="I117" s="1201"/>
      <c r="J117" s="1202"/>
      <c r="K117" s="1201"/>
      <c r="L117" s="1201"/>
      <c r="M117" s="1201"/>
      <c r="N117" s="1203"/>
      <c r="O117" s="1201"/>
      <c r="P117" s="1202"/>
      <c r="Q117" s="1201"/>
      <c r="R117" s="1204"/>
      <c r="S117" s="1205"/>
      <c r="T117" s="1201"/>
      <c r="U117" s="1204"/>
      <c r="V117" s="1206"/>
      <c r="W117" s="1204"/>
      <c r="X117" s="1201"/>
      <c r="Y117" s="1202"/>
      <c r="Z117" s="1201"/>
      <c r="AA117" s="1198"/>
      <c r="AB117" s="1199"/>
      <c r="AC117" s="1202"/>
      <c r="AD117" s="1201"/>
      <c r="AE117" s="1207"/>
      <c r="AF117" s="1208"/>
      <c r="AG117" s="1209"/>
      <c r="AH117" s="1089"/>
    </row>
    <row r="118" spans="2:34">
      <c r="B118" s="1210"/>
      <c r="C118" s="1211"/>
      <c r="D118" s="1211">
        <v>1.0000000000000001E-33</v>
      </c>
      <c r="E118" s="1211"/>
      <c r="F118" s="1211"/>
      <c r="G118" s="1211"/>
      <c r="H118" s="1211"/>
      <c r="I118" s="1211"/>
      <c r="J118" s="1211"/>
      <c r="K118" s="1211"/>
      <c r="L118" s="1211"/>
      <c r="M118" s="1211"/>
      <c r="N118" s="1211">
        <v>1.0000000000000001E-33</v>
      </c>
      <c r="O118" s="1211"/>
      <c r="P118" s="1211"/>
      <c r="Q118" s="1211"/>
      <c r="R118" s="1211"/>
      <c r="S118" s="1211"/>
      <c r="T118" s="1211"/>
      <c r="U118" s="1211"/>
      <c r="V118" s="1211">
        <v>1.0000000000000001E-33</v>
      </c>
      <c r="W118" s="1211"/>
      <c r="X118" s="1211"/>
      <c r="Y118" s="1211"/>
      <c r="Z118" s="1211"/>
      <c r="AA118" s="1211"/>
      <c r="AB118" s="1211"/>
      <c r="AC118" s="1211"/>
      <c r="AD118" s="1211"/>
      <c r="AE118" s="1211"/>
      <c r="AF118" s="1211"/>
      <c r="AG118" s="1211"/>
      <c r="AH118" s="1089"/>
    </row>
    <row r="119" spans="2:34">
      <c r="B119" s="1212" t="s">
        <v>2890</v>
      </c>
      <c r="C119" s="1925" t="s">
        <v>3062</v>
      </c>
      <c r="D119" s="1925"/>
      <c r="E119" s="1925"/>
      <c r="F119" s="1925"/>
      <c r="G119" s="1925"/>
      <c r="H119" s="1925"/>
      <c r="I119" s="1925"/>
      <c r="J119" s="1925"/>
      <c r="K119" s="1925"/>
      <c r="L119" s="1925"/>
      <c r="M119" s="1925"/>
      <c r="N119" s="1925"/>
      <c r="O119" s="1925"/>
      <c r="P119" s="1925"/>
      <c r="Q119" s="1925"/>
      <c r="R119" s="1925"/>
      <c r="S119" s="1925"/>
      <c r="T119" s="1925"/>
      <c r="U119" s="1925"/>
      <c r="V119" s="1925"/>
      <c r="W119" s="1925"/>
      <c r="X119" s="1925"/>
      <c r="Y119" s="1925"/>
      <c r="Z119" s="1925"/>
      <c r="AA119" s="1925"/>
      <c r="AB119" s="1925"/>
      <c r="AC119" s="1925"/>
      <c r="AD119" s="1925"/>
      <c r="AE119" s="1925"/>
      <c r="AF119" s="1925"/>
      <c r="AG119" s="1925"/>
      <c r="AH119" s="1089"/>
    </row>
    <row r="120" spans="2:34" ht="13.5" thickBot="1">
      <c r="B120" s="1213" t="s">
        <v>2892</v>
      </c>
      <c r="C120" s="1881" t="s">
        <v>2973</v>
      </c>
      <c r="D120" s="1881"/>
      <c r="E120" s="1881"/>
      <c r="F120" s="1881"/>
      <c r="G120" s="1881"/>
      <c r="H120" s="1881"/>
      <c r="I120" s="1881"/>
      <c r="J120" s="1881"/>
      <c r="K120" s="1881"/>
      <c r="L120" s="1881"/>
      <c r="M120" s="1881"/>
      <c r="N120" s="1881"/>
      <c r="O120" s="1881"/>
      <c r="P120" s="1881"/>
      <c r="Q120" s="1881"/>
      <c r="R120" s="1881"/>
      <c r="S120" s="1881"/>
      <c r="T120" s="1881"/>
      <c r="U120" s="1881"/>
      <c r="V120" s="1881"/>
      <c r="W120" s="1881"/>
      <c r="X120" s="1881"/>
      <c r="Y120" s="1881"/>
      <c r="Z120" s="1881"/>
      <c r="AA120" s="1881"/>
      <c r="AB120" s="1881"/>
      <c r="AC120" s="1881"/>
      <c r="AD120" s="1881"/>
      <c r="AE120" s="1881"/>
      <c r="AF120" s="1881"/>
      <c r="AG120" s="1881"/>
      <c r="AH120" s="1094"/>
    </row>
    <row r="121" spans="2:34">
      <c r="B121" s="1030" t="str">
        <f>+B106</f>
        <v>.</v>
      </c>
    </row>
    <row r="122" spans="2:34" ht="13.5" thickBot="1"/>
    <row r="123" spans="2:34" ht="20.25">
      <c r="B123" s="1912" t="s">
        <v>2857</v>
      </c>
      <c r="C123" s="1913"/>
      <c r="D123" s="1913"/>
      <c r="E123" s="1913"/>
      <c r="F123" s="1913"/>
      <c r="G123" s="1913"/>
      <c r="H123" s="1913"/>
      <c r="I123" s="1913"/>
      <c r="J123" s="1913"/>
      <c r="K123" s="1913"/>
      <c r="L123" s="1913"/>
      <c r="M123" s="1913"/>
      <c r="N123" s="1913"/>
      <c r="O123" s="1913"/>
      <c r="P123" s="1913"/>
      <c r="Q123" s="1913"/>
      <c r="R123" s="1913"/>
      <c r="S123" s="1913"/>
      <c r="T123" s="1913"/>
      <c r="U123" s="1913"/>
      <c r="V123" s="1913"/>
      <c r="W123" s="1913"/>
      <c r="X123" s="1913"/>
      <c r="Y123" s="1913"/>
      <c r="Z123" s="1913"/>
      <c r="AA123" s="1913"/>
      <c r="AB123" s="1913"/>
      <c r="AC123" s="1913"/>
      <c r="AD123" s="1913"/>
      <c r="AE123" s="1913"/>
      <c r="AF123" s="1913"/>
      <c r="AG123" s="1913"/>
      <c r="AH123" s="1914"/>
    </row>
    <row r="124" spans="2:34">
      <c r="B124" s="1181"/>
      <c r="C124" s="1182"/>
      <c r="D124" s="1183"/>
      <c r="E124" s="1183"/>
      <c r="F124" s="457"/>
      <c r="G124" s="457"/>
      <c r="H124" s="457"/>
      <c r="I124" s="457"/>
      <c r="J124" s="457"/>
      <c r="K124" s="457"/>
      <c r="L124" s="457"/>
      <c r="M124" s="457"/>
      <c r="N124" s="457"/>
      <c r="O124" s="457"/>
      <c r="P124" s="457"/>
      <c r="Q124" s="457"/>
      <c r="R124" s="457"/>
      <c r="S124" s="457"/>
      <c r="T124" s="457"/>
      <c r="U124" s="457"/>
      <c r="V124" s="457"/>
      <c r="W124" s="457"/>
      <c r="X124" s="457"/>
      <c r="Y124" s="457"/>
      <c r="Z124" s="457"/>
      <c r="AA124" s="457"/>
      <c r="AB124" s="457"/>
      <c r="AC124" s="457"/>
      <c r="AD124" s="457"/>
      <c r="AE124" s="457"/>
      <c r="AF124" s="457"/>
      <c r="AG124" s="457"/>
      <c r="AH124" s="1089"/>
    </row>
    <row r="125" spans="2:34">
      <c r="B125" s="1184" t="s">
        <v>2858</v>
      </c>
      <c r="C125" s="1185" t="s">
        <v>3047</v>
      </c>
      <c r="D125" s="1185"/>
      <c r="E125" s="457"/>
      <c r="F125" s="457"/>
      <c r="G125" s="457"/>
      <c r="H125" s="457"/>
      <c r="I125" s="1186"/>
      <c r="J125" s="457"/>
      <c r="K125" s="457"/>
      <c r="L125" s="457"/>
      <c r="M125" s="457"/>
      <c r="N125" s="457"/>
      <c r="O125" s="457"/>
      <c r="P125" s="457"/>
      <c r="Q125" s="457"/>
      <c r="R125" s="457"/>
      <c r="S125" s="457"/>
      <c r="T125" s="457"/>
      <c r="U125" s="457"/>
      <c r="V125" s="457"/>
      <c r="W125" s="457"/>
      <c r="X125" s="457"/>
      <c r="Y125" s="457"/>
      <c r="Z125" s="457"/>
      <c r="AA125" s="457"/>
      <c r="AB125" s="457"/>
      <c r="AC125" s="457"/>
      <c r="AD125" s="457"/>
      <c r="AE125" s="457"/>
      <c r="AF125" s="457"/>
      <c r="AG125" s="457"/>
      <c r="AH125" s="1089"/>
    </row>
    <row r="126" spans="2:34" ht="22.5" customHeight="1" thickBot="1">
      <c r="B126" s="1184" t="s">
        <v>2860</v>
      </c>
      <c r="C126" s="1281">
        <v>41400</v>
      </c>
      <c r="D126" s="1281"/>
      <c r="E126" s="457"/>
      <c r="F126" s="457"/>
      <c r="G126" s="457"/>
      <c r="H126" s="457"/>
      <c r="I126" s="1186"/>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1089"/>
    </row>
    <row r="127" spans="2:34" ht="21" customHeight="1" thickBot="1">
      <c r="B127" s="1181" t="s">
        <v>2861</v>
      </c>
      <c r="C127" s="2268" t="s">
        <v>3048</v>
      </c>
      <c r="D127" s="2269"/>
      <c r="E127" s="2269"/>
      <c r="F127" s="2269"/>
      <c r="G127" s="2269"/>
      <c r="H127" s="2269"/>
      <c r="I127" s="2269"/>
      <c r="J127" s="2269"/>
      <c r="K127" s="2269"/>
      <c r="L127" s="2269"/>
      <c r="M127" s="2269"/>
      <c r="N127" s="2269"/>
      <c r="O127" s="2269"/>
      <c r="P127" s="2269"/>
      <c r="Q127" s="2269"/>
      <c r="R127" s="2269"/>
      <c r="S127" s="2269"/>
      <c r="T127" s="2269"/>
      <c r="U127" s="2269"/>
      <c r="V127" s="2269"/>
      <c r="W127" s="2270"/>
      <c r="X127" s="457"/>
      <c r="Y127" s="457"/>
      <c r="Z127" s="457"/>
      <c r="AA127" s="457"/>
      <c r="AB127" s="457"/>
      <c r="AC127" s="457"/>
      <c r="AD127" s="457"/>
      <c r="AE127" s="457"/>
      <c r="AF127" s="457"/>
      <c r="AG127" s="457"/>
      <c r="AH127" s="1089"/>
    </row>
    <row r="128" spans="2:34" ht="21.75" customHeight="1" thickBot="1">
      <c r="B128" s="1511" t="s">
        <v>2862</v>
      </c>
      <c r="C128" s="1516" t="s">
        <v>2863</v>
      </c>
      <c r="D128" s="1511" t="s">
        <v>2864</v>
      </c>
      <c r="E128" s="1518" t="s">
        <v>2865</v>
      </c>
      <c r="F128" s="1519"/>
      <c r="G128" s="1519"/>
      <c r="H128" s="1519"/>
      <c r="I128" s="1519"/>
      <c r="J128" s="1519"/>
      <c r="K128" s="1519"/>
      <c r="L128" s="1519"/>
      <c r="M128" s="1519"/>
      <c r="N128" s="1519"/>
      <c r="O128" s="1519"/>
      <c r="P128" s="1519"/>
      <c r="Q128" s="1519"/>
      <c r="R128" s="1520"/>
      <c r="S128" s="1919" t="s">
        <v>2866</v>
      </c>
      <c r="T128" s="1920"/>
      <c r="U128" s="1920"/>
      <c r="V128" s="1920"/>
      <c r="W128" s="1920"/>
      <c r="X128" s="1920"/>
      <c r="Y128" s="1920"/>
      <c r="Z128" s="1921"/>
      <c r="AA128" s="1518" t="s">
        <v>2867</v>
      </c>
      <c r="AB128" s="1519"/>
      <c r="AC128" s="1519"/>
      <c r="AD128" s="1520"/>
      <c r="AE128" s="1533" t="s">
        <v>2868</v>
      </c>
      <c r="AF128" s="1534"/>
      <c r="AG128" s="1535"/>
      <c r="AH128" s="1089"/>
    </row>
    <row r="129" spans="2:34" ht="27" customHeight="1" thickBot="1">
      <c r="B129" s="1512"/>
      <c r="C129" s="1517"/>
      <c r="D129" s="1512"/>
      <c r="E129" s="1511" t="s">
        <v>2869</v>
      </c>
      <c r="F129" s="1922" t="s">
        <v>2870</v>
      </c>
      <c r="G129" s="1922" t="s">
        <v>2871</v>
      </c>
      <c r="H129" s="1919" t="s">
        <v>2872</v>
      </c>
      <c r="I129" s="1921"/>
      <c r="J129" s="1919" t="s">
        <v>2873</v>
      </c>
      <c r="K129" s="1921"/>
      <c r="L129" s="1919" t="s">
        <v>2874</v>
      </c>
      <c r="M129" s="1921"/>
      <c r="N129" s="1926" t="s">
        <v>2875</v>
      </c>
      <c r="O129" s="1927"/>
      <c r="P129" s="1920" t="s">
        <v>2876</v>
      </c>
      <c r="Q129" s="1920"/>
      <c r="R129" s="1921"/>
      <c r="S129" s="1922" t="s">
        <v>2872</v>
      </c>
      <c r="T129" s="1922" t="s">
        <v>2873</v>
      </c>
      <c r="U129" s="1922" t="s">
        <v>2874</v>
      </c>
      <c r="V129" s="1920" t="s">
        <v>2875</v>
      </c>
      <c r="W129" s="1920"/>
      <c r="X129" s="1919" t="s">
        <v>2876</v>
      </c>
      <c r="Y129" s="1920"/>
      <c r="Z129" s="1921"/>
      <c r="AA129" s="1511" t="s">
        <v>2869</v>
      </c>
      <c r="AB129" s="1511" t="s">
        <v>2877</v>
      </c>
      <c r="AC129" s="1511" t="s">
        <v>2878</v>
      </c>
      <c r="AD129" s="1511" t="s">
        <v>2879</v>
      </c>
      <c r="AE129" s="1536"/>
      <c r="AF129" s="1537"/>
      <c r="AG129" s="1538"/>
      <c r="AH129" s="1089"/>
    </row>
    <row r="130" spans="2:34" ht="26.25" thickBot="1">
      <c r="B130" s="1512"/>
      <c r="C130" s="1517"/>
      <c r="D130" s="1512"/>
      <c r="E130" s="1512"/>
      <c r="F130" s="1923"/>
      <c r="G130" s="1923"/>
      <c r="H130" s="1217" t="s">
        <v>2880</v>
      </c>
      <c r="I130" s="1217" t="s">
        <v>2881</v>
      </c>
      <c r="J130" s="1217" t="s">
        <v>2880</v>
      </c>
      <c r="K130" s="1217" t="s">
        <v>2881</v>
      </c>
      <c r="L130" s="1217" t="s">
        <v>2880</v>
      </c>
      <c r="M130" s="1217" t="s">
        <v>2881</v>
      </c>
      <c r="N130" s="1222" t="s">
        <v>306</v>
      </c>
      <c r="O130" s="1218" t="s">
        <v>2882</v>
      </c>
      <c r="P130" s="1220" t="s">
        <v>2883</v>
      </c>
      <c r="Q130" s="1218" t="s">
        <v>2884</v>
      </c>
      <c r="R130" s="1218" t="s">
        <v>2885</v>
      </c>
      <c r="S130" s="1923"/>
      <c r="T130" s="1923"/>
      <c r="U130" s="1923"/>
      <c r="V130" s="1221" t="s">
        <v>306</v>
      </c>
      <c r="W130" s="1223" t="s">
        <v>2882</v>
      </c>
      <c r="X130" s="1218" t="s">
        <v>2883</v>
      </c>
      <c r="Y130" s="1219" t="s">
        <v>2884</v>
      </c>
      <c r="Z130" s="1218" t="s">
        <v>2885</v>
      </c>
      <c r="AA130" s="1512"/>
      <c r="AB130" s="1512"/>
      <c r="AC130" s="1512"/>
      <c r="AD130" s="1512"/>
      <c r="AE130" s="1084" t="s">
        <v>307</v>
      </c>
      <c r="AF130" s="1084" t="s">
        <v>2886</v>
      </c>
      <c r="AG130" s="1084" t="s">
        <v>2887</v>
      </c>
      <c r="AH130" s="1089"/>
    </row>
    <row r="131" spans="2:34" ht="25.5">
      <c r="B131" s="1237" t="s">
        <v>3047</v>
      </c>
      <c r="C131" s="1145">
        <v>530</v>
      </c>
      <c r="D131" s="1146">
        <v>7</v>
      </c>
      <c r="E131" s="1146">
        <v>7</v>
      </c>
      <c r="F131" s="1147"/>
      <c r="G131" s="1147"/>
      <c r="H131" s="1148"/>
      <c r="I131" s="1148"/>
      <c r="J131" s="1148"/>
      <c r="K131" s="1148"/>
      <c r="L131" s="1148"/>
      <c r="M131" s="1148"/>
      <c r="N131" s="1240" t="s">
        <v>3049</v>
      </c>
      <c r="O131" s="1241">
        <v>0.09</v>
      </c>
      <c r="P131" s="1148"/>
      <c r="Q131" s="1148"/>
      <c r="R131" s="1148"/>
      <c r="S131" s="1148"/>
      <c r="T131" s="1148"/>
      <c r="U131" s="1148"/>
      <c r="V131" s="1163"/>
      <c r="W131" s="1148"/>
      <c r="X131" s="1148"/>
      <c r="Y131" s="1148"/>
      <c r="Z131" s="1148"/>
      <c r="AA131" s="1146"/>
      <c r="AB131" s="1147"/>
      <c r="AC131" s="1148"/>
      <c r="AD131" s="1148"/>
      <c r="AE131" s="1163"/>
      <c r="AF131" s="1145"/>
      <c r="AG131" s="1164"/>
      <c r="AH131" s="1089"/>
    </row>
    <row r="132" spans="2:34" ht="25.5">
      <c r="B132" s="1225"/>
      <c r="C132" s="1139"/>
      <c r="D132" s="1140"/>
      <c r="E132" s="1140"/>
      <c r="F132" s="1141"/>
      <c r="G132" s="1141"/>
      <c r="H132" s="1142"/>
      <c r="I132" s="1142"/>
      <c r="J132" s="1142"/>
      <c r="K132" s="1142"/>
      <c r="L132" s="1142"/>
      <c r="M132" s="1142"/>
      <c r="N132" s="1238" t="s">
        <v>3050</v>
      </c>
      <c r="O132" s="1239">
        <v>0.09</v>
      </c>
      <c r="P132" s="1142"/>
      <c r="Q132" s="1142"/>
      <c r="R132" s="1142"/>
      <c r="S132" s="1142"/>
      <c r="T132" s="1142"/>
      <c r="U132" s="1142"/>
      <c r="V132" s="1162"/>
      <c r="W132" s="1142"/>
      <c r="X132" s="1142"/>
      <c r="Y132" s="1142"/>
      <c r="Z132" s="1142"/>
      <c r="AA132" s="1140"/>
      <c r="AB132" s="1141"/>
      <c r="AC132" s="1142"/>
      <c r="AD132" s="1142"/>
      <c r="AE132" s="1162"/>
      <c r="AF132" s="1139"/>
      <c r="AG132" s="1165"/>
      <c r="AH132" s="1089"/>
    </row>
    <row r="133" spans="2:34" ht="25.5">
      <c r="B133" s="1225"/>
      <c r="C133" s="1139"/>
      <c r="D133" s="1140"/>
      <c r="E133" s="1140"/>
      <c r="F133" s="1141"/>
      <c r="G133" s="1141"/>
      <c r="H133" s="1142"/>
      <c r="I133" s="1142"/>
      <c r="J133" s="1142"/>
      <c r="K133" s="1142"/>
      <c r="L133" s="1142"/>
      <c r="M133" s="1142"/>
      <c r="N133" s="1238" t="s">
        <v>3051</v>
      </c>
      <c r="O133" s="1239">
        <v>0.3</v>
      </c>
      <c r="P133" s="1142"/>
      <c r="Q133" s="1142"/>
      <c r="R133" s="1142"/>
      <c r="S133" s="1142"/>
      <c r="T133" s="1142"/>
      <c r="U133" s="1142"/>
      <c r="V133" s="1162"/>
      <c r="W133" s="1142"/>
      <c r="X133" s="1142"/>
      <c r="Y133" s="1142"/>
      <c r="Z133" s="1142"/>
      <c r="AA133" s="1140"/>
      <c r="AB133" s="1141"/>
      <c r="AC133" s="1142"/>
      <c r="AD133" s="1142"/>
      <c r="AE133" s="1162"/>
      <c r="AF133" s="1139"/>
      <c r="AG133" s="1165"/>
      <c r="AH133" s="1089"/>
    </row>
    <row r="134" spans="2:34">
      <c r="B134" s="1225"/>
      <c r="C134" s="1139"/>
      <c r="D134" s="1140"/>
      <c r="E134" s="1140"/>
      <c r="F134" s="1141"/>
      <c r="G134" s="1141"/>
      <c r="H134" s="1142"/>
      <c r="I134" s="1142"/>
      <c r="J134" s="1142"/>
      <c r="K134" s="1142"/>
      <c r="L134" s="1142"/>
      <c r="M134" s="1142"/>
      <c r="N134" s="1238" t="s">
        <v>3052</v>
      </c>
      <c r="O134" s="1239">
        <v>0.13</v>
      </c>
      <c r="P134" s="1142"/>
      <c r="Q134" s="1142"/>
      <c r="R134" s="1142"/>
      <c r="S134" s="1142"/>
      <c r="T134" s="1142"/>
      <c r="U134" s="1142"/>
      <c r="V134" s="1162"/>
      <c r="W134" s="1142"/>
      <c r="X134" s="1142"/>
      <c r="Y134" s="1142"/>
      <c r="Z134" s="1142"/>
      <c r="AA134" s="1140"/>
      <c r="AB134" s="1141"/>
      <c r="AC134" s="1142"/>
      <c r="AD134" s="1142"/>
      <c r="AE134" s="1162"/>
      <c r="AF134" s="1139"/>
      <c r="AG134" s="1165"/>
      <c r="AH134" s="1089"/>
    </row>
    <row r="135" spans="2:34">
      <c r="B135" s="1225"/>
      <c r="C135" s="1139"/>
      <c r="D135" s="1140"/>
      <c r="E135" s="1140"/>
      <c r="F135" s="1141"/>
      <c r="G135" s="1141"/>
      <c r="H135" s="1142"/>
      <c r="I135" s="1142"/>
      <c r="J135" s="1142"/>
      <c r="K135" s="1142"/>
      <c r="L135" s="1142"/>
      <c r="M135" s="1142"/>
      <c r="N135" s="1238" t="s">
        <v>3053</v>
      </c>
      <c r="O135" s="1239">
        <v>0.2</v>
      </c>
      <c r="P135" s="1142"/>
      <c r="Q135" s="1142"/>
      <c r="R135" s="1142"/>
      <c r="S135" s="1142"/>
      <c r="T135" s="1142"/>
      <c r="U135" s="1142"/>
      <c r="V135" s="1162"/>
      <c r="W135" s="1142"/>
      <c r="X135" s="1142"/>
      <c r="Y135" s="1142"/>
      <c r="Z135" s="1142"/>
      <c r="AA135" s="1140"/>
      <c r="AB135" s="1141"/>
      <c r="AC135" s="1142"/>
      <c r="AD135" s="1142"/>
      <c r="AE135" s="1162"/>
      <c r="AF135" s="1139"/>
      <c r="AG135" s="1165"/>
      <c r="AH135" s="1089"/>
    </row>
    <row r="136" spans="2:34">
      <c r="B136" s="1225"/>
      <c r="C136" s="1139"/>
      <c r="D136" s="1140"/>
      <c r="E136" s="1140"/>
      <c r="F136" s="1141"/>
      <c r="G136" s="1140"/>
      <c r="H136" s="1142"/>
      <c r="I136" s="1142"/>
      <c r="J136" s="1142"/>
      <c r="K136" s="1142"/>
      <c r="L136" s="1142"/>
      <c r="M136" s="1142"/>
      <c r="N136" s="1238" t="s">
        <v>153</v>
      </c>
      <c r="O136" s="1239">
        <v>0.22</v>
      </c>
      <c r="P136" s="1142"/>
      <c r="Q136" s="1142"/>
      <c r="R136" s="1142"/>
      <c r="S136" s="1142"/>
      <c r="T136" s="1142"/>
      <c r="U136" s="1142"/>
      <c r="V136" s="1162"/>
      <c r="W136" s="1142"/>
      <c r="X136" s="1142"/>
      <c r="Y136" s="1142"/>
      <c r="Z136" s="1142"/>
      <c r="AA136" s="1140"/>
      <c r="AB136" s="1141"/>
      <c r="AC136" s="1142"/>
      <c r="AD136" s="1142"/>
      <c r="AE136" s="1162"/>
      <c r="AF136" s="1139"/>
      <c r="AG136" s="1165"/>
      <c r="AH136" s="1089"/>
    </row>
    <row r="137" spans="2:34">
      <c r="B137" s="1225"/>
      <c r="C137" s="1139"/>
      <c r="D137" s="1140"/>
      <c r="E137" s="1140"/>
      <c r="F137" s="1141"/>
      <c r="G137" s="1141"/>
      <c r="H137" s="1142"/>
      <c r="I137" s="1142"/>
      <c r="J137" s="1142"/>
      <c r="K137" s="1142"/>
      <c r="L137" s="1142"/>
      <c r="M137" s="1142"/>
      <c r="N137" s="1238" t="s">
        <v>3054</v>
      </c>
      <c r="O137" s="1142">
        <v>0.5</v>
      </c>
      <c r="P137" s="1142"/>
      <c r="Q137" s="1142"/>
      <c r="R137" s="1142"/>
      <c r="S137" s="1142"/>
      <c r="T137" s="1142"/>
      <c r="U137" s="1142"/>
      <c r="V137" s="1162"/>
      <c r="W137" s="1142"/>
      <c r="X137" s="1142"/>
      <c r="Y137" s="1142"/>
      <c r="Z137" s="1142"/>
      <c r="AA137" s="1140"/>
      <c r="AB137" s="1141"/>
      <c r="AC137" s="1142"/>
      <c r="AD137" s="1142"/>
      <c r="AE137" s="1162"/>
      <c r="AF137" s="1139"/>
      <c r="AG137" s="1165"/>
      <c r="AH137" s="1089"/>
    </row>
    <row r="138" spans="2:34">
      <c r="B138" s="1225"/>
      <c r="C138" s="1139"/>
      <c r="D138" s="1140"/>
      <c r="E138" s="1140"/>
      <c r="F138" s="1141"/>
      <c r="G138" s="1141"/>
      <c r="H138" s="1142"/>
      <c r="I138" s="1142"/>
      <c r="J138" s="1142"/>
      <c r="K138" s="1142"/>
      <c r="L138" s="1142"/>
      <c r="M138" s="1142"/>
      <c r="N138" s="1238" t="s">
        <v>154</v>
      </c>
      <c r="O138" s="1239">
        <v>0.22</v>
      </c>
      <c r="P138" s="1142"/>
      <c r="Q138" s="1142"/>
      <c r="R138" s="1142"/>
      <c r="S138" s="1142"/>
      <c r="T138" s="1142"/>
      <c r="U138" s="1142"/>
      <c r="V138" s="1162"/>
      <c r="W138" s="1142"/>
      <c r="X138" s="1142"/>
      <c r="Y138" s="1142"/>
      <c r="Z138" s="1142"/>
      <c r="AA138" s="1140"/>
      <c r="AB138" s="1141"/>
      <c r="AC138" s="1142"/>
      <c r="AD138" s="1142"/>
      <c r="AE138" s="1162"/>
      <c r="AF138" s="1139"/>
      <c r="AG138" s="1165"/>
      <c r="AH138" s="1089"/>
    </row>
    <row r="139" spans="2:34" ht="25.5">
      <c r="B139" s="1225"/>
      <c r="C139" s="1139"/>
      <c r="D139" s="1140"/>
      <c r="E139" s="1140"/>
      <c r="F139" s="1141"/>
      <c r="G139" s="1141"/>
      <c r="H139" s="1142"/>
      <c r="I139" s="1142"/>
      <c r="J139" s="1142"/>
      <c r="K139" s="1142"/>
      <c r="L139" s="1142"/>
      <c r="M139" s="1142"/>
      <c r="N139" s="1238" t="s">
        <v>3055</v>
      </c>
      <c r="O139" s="1239">
        <v>0.19</v>
      </c>
      <c r="P139" s="1142"/>
      <c r="Q139" s="1142"/>
      <c r="R139" s="1142"/>
      <c r="S139" s="1142"/>
      <c r="T139" s="1142"/>
      <c r="U139" s="1142"/>
      <c r="V139" s="1162"/>
      <c r="W139" s="1142"/>
      <c r="X139" s="1142"/>
      <c r="Y139" s="1142"/>
      <c r="Z139" s="1142"/>
      <c r="AA139" s="1140"/>
      <c r="AB139" s="1141"/>
      <c r="AC139" s="1142"/>
      <c r="AD139" s="1142"/>
      <c r="AE139" s="1162"/>
      <c r="AF139" s="1139"/>
      <c r="AG139" s="1165"/>
      <c r="AH139" s="1089"/>
    </row>
    <row r="140" spans="2:34">
      <c r="B140" s="1225"/>
      <c r="C140" s="1161"/>
      <c r="D140" s="1161"/>
      <c r="E140" s="1140"/>
      <c r="F140" s="1141"/>
      <c r="G140" s="1141"/>
      <c r="H140" s="1142"/>
      <c r="I140" s="1142"/>
      <c r="J140" s="1142"/>
      <c r="K140" s="1142"/>
      <c r="L140" s="1142"/>
      <c r="M140" s="1142"/>
      <c r="N140" s="1238" t="s">
        <v>156</v>
      </c>
      <c r="O140" s="1239">
        <v>0.22</v>
      </c>
      <c r="P140" s="1142"/>
      <c r="Q140" s="1142"/>
      <c r="R140" s="1142"/>
      <c r="S140" s="1142"/>
      <c r="T140" s="1142"/>
      <c r="U140" s="1142"/>
      <c r="V140" s="1162"/>
      <c r="W140" s="1142"/>
      <c r="X140" s="1142"/>
      <c r="Y140" s="1142"/>
      <c r="Z140" s="1142"/>
      <c r="AA140" s="1140"/>
      <c r="AB140" s="1141"/>
      <c r="AC140" s="1142"/>
      <c r="AD140" s="1142"/>
      <c r="AE140" s="1162"/>
      <c r="AF140" s="1139"/>
      <c r="AG140" s="1165"/>
      <c r="AH140" s="1089"/>
    </row>
    <row r="141" spans="2:34">
      <c r="B141" s="1225"/>
      <c r="C141" s="1139"/>
      <c r="D141" s="1140"/>
      <c r="E141" s="1140"/>
      <c r="F141" s="1141"/>
      <c r="G141" s="1141"/>
      <c r="H141" s="1142"/>
      <c r="I141" s="1142"/>
      <c r="J141" s="1142"/>
      <c r="K141" s="1142"/>
      <c r="L141" s="1142"/>
      <c r="M141" s="1142"/>
      <c r="N141" s="1238" t="s">
        <v>158</v>
      </c>
      <c r="O141" s="1239">
        <v>0.19</v>
      </c>
      <c r="P141" s="1142"/>
      <c r="Q141" s="1142"/>
      <c r="R141" s="1142"/>
      <c r="S141" s="1142"/>
      <c r="T141" s="1142"/>
      <c r="U141" s="1142"/>
      <c r="V141" s="1162"/>
      <c r="W141" s="1142"/>
      <c r="X141" s="1142"/>
      <c r="Y141" s="1142"/>
      <c r="Z141" s="1142"/>
      <c r="AA141" s="1140"/>
      <c r="AB141" s="1141"/>
      <c r="AC141" s="1142"/>
      <c r="AD141" s="1142"/>
      <c r="AE141" s="1162"/>
      <c r="AF141" s="1139"/>
      <c r="AG141" s="1165"/>
      <c r="AH141" s="1089"/>
    </row>
    <row r="142" spans="2:34">
      <c r="B142" s="1225"/>
      <c r="C142" s="1139"/>
      <c r="D142" s="1140"/>
      <c r="E142" s="1140"/>
      <c r="F142" s="1141"/>
      <c r="G142" s="1141"/>
      <c r="H142" s="1142"/>
      <c r="I142" s="1142"/>
      <c r="J142" s="1142"/>
      <c r="K142" s="1142"/>
      <c r="L142" s="1142"/>
      <c r="M142" s="1142"/>
      <c r="N142" s="1238" t="s">
        <v>159</v>
      </c>
      <c r="O142" s="1239">
        <v>0.25</v>
      </c>
      <c r="P142" s="1142"/>
      <c r="Q142" s="1142"/>
      <c r="R142" s="1142"/>
      <c r="S142" s="1142"/>
      <c r="T142" s="1142"/>
      <c r="U142" s="1142"/>
      <c r="V142" s="1162"/>
      <c r="W142" s="1142"/>
      <c r="X142" s="1142"/>
      <c r="Y142" s="1142"/>
      <c r="Z142" s="1142"/>
      <c r="AA142" s="1140"/>
      <c r="AB142" s="1141"/>
      <c r="AC142" s="1142"/>
      <c r="AD142" s="1142"/>
      <c r="AE142" s="1162"/>
      <c r="AF142" s="1139"/>
      <c r="AG142" s="1165"/>
      <c r="AH142" s="1089"/>
    </row>
    <row r="143" spans="2:34">
      <c r="B143" s="1225"/>
      <c r="C143" s="1139"/>
      <c r="D143" s="1140"/>
      <c r="E143" s="1140"/>
      <c r="F143" s="1141"/>
      <c r="G143" s="1141"/>
      <c r="H143" s="1142"/>
      <c r="I143" s="1142"/>
      <c r="J143" s="1142"/>
      <c r="K143" s="1142"/>
      <c r="L143" s="1142"/>
      <c r="M143" s="1142"/>
      <c r="N143" s="1238" t="s">
        <v>160</v>
      </c>
      <c r="O143" s="1239">
        <v>0.19</v>
      </c>
      <c r="P143" s="1142"/>
      <c r="Q143" s="1142"/>
      <c r="R143" s="1142"/>
      <c r="S143" s="1142"/>
      <c r="T143" s="1142"/>
      <c r="U143" s="1142"/>
      <c r="V143" s="1162"/>
      <c r="W143" s="1142"/>
      <c r="X143" s="1142"/>
      <c r="Y143" s="1142"/>
      <c r="Z143" s="1142"/>
      <c r="AA143" s="1140"/>
      <c r="AB143" s="1141"/>
      <c r="AC143" s="1142"/>
      <c r="AD143" s="1142"/>
      <c r="AE143" s="1162"/>
      <c r="AF143" s="1139"/>
      <c r="AG143" s="1165"/>
      <c r="AH143" s="1089"/>
    </row>
    <row r="144" spans="2:34">
      <c r="B144" s="1225"/>
      <c r="C144" s="1139"/>
      <c r="D144" s="1140"/>
      <c r="E144" s="1140"/>
      <c r="F144" s="1141"/>
      <c r="G144" s="1141"/>
      <c r="H144" s="1142"/>
      <c r="I144" s="1142"/>
      <c r="J144" s="1142"/>
      <c r="K144" s="1142"/>
      <c r="L144" s="1142"/>
      <c r="M144" s="1142"/>
      <c r="N144" s="1238" t="s">
        <v>161</v>
      </c>
      <c r="O144" s="1239">
        <v>1</v>
      </c>
      <c r="P144" s="1142"/>
      <c r="Q144" s="1142"/>
      <c r="R144" s="1142"/>
      <c r="S144" s="1142"/>
      <c r="T144" s="1142"/>
      <c r="U144" s="1142"/>
      <c r="V144" s="1162"/>
      <c r="W144" s="1142"/>
      <c r="X144" s="1142"/>
      <c r="Y144" s="1142"/>
      <c r="Z144" s="1142"/>
      <c r="AA144" s="1140"/>
      <c r="AB144" s="1141"/>
      <c r="AC144" s="1142"/>
      <c r="AD144" s="1142"/>
      <c r="AE144" s="1162"/>
      <c r="AF144" s="1139"/>
      <c r="AG144" s="1165"/>
      <c r="AH144" s="1089"/>
    </row>
    <row r="145" spans="2:34">
      <c r="B145" s="1225"/>
      <c r="C145" s="1139"/>
      <c r="D145" s="1140"/>
      <c r="E145" s="1140"/>
      <c r="F145" s="1141"/>
      <c r="G145" s="1141"/>
      <c r="H145" s="1142"/>
      <c r="I145" s="1142"/>
      <c r="J145" s="1142"/>
      <c r="K145" s="1142"/>
      <c r="L145" s="1142"/>
      <c r="M145" s="1142"/>
      <c r="N145" s="1238" t="s">
        <v>162</v>
      </c>
      <c r="O145" s="1239">
        <v>0.22</v>
      </c>
      <c r="P145" s="1142"/>
      <c r="Q145" s="1142"/>
      <c r="R145" s="1142"/>
      <c r="S145" s="1142"/>
      <c r="T145" s="1142"/>
      <c r="U145" s="1142"/>
      <c r="V145" s="1162"/>
      <c r="W145" s="1142"/>
      <c r="X145" s="1142"/>
      <c r="Y145" s="1142"/>
      <c r="Z145" s="1142"/>
      <c r="AA145" s="1140"/>
      <c r="AB145" s="1141"/>
      <c r="AC145" s="1142"/>
      <c r="AD145" s="1142"/>
      <c r="AE145" s="1162"/>
      <c r="AF145" s="1139"/>
      <c r="AG145" s="1165"/>
      <c r="AH145" s="1089"/>
    </row>
    <row r="146" spans="2:34" ht="25.5">
      <c r="B146" s="1225"/>
      <c r="C146" s="1139"/>
      <c r="D146" s="1140"/>
      <c r="E146" s="1140"/>
      <c r="F146" s="1141"/>
      <c r="G146" s="1141"/>
      <c r="H146" s="1142"/>
      <c r="I146" s="1142"/>
      <c r="J146" s="1142"/>
      <c r="K146" s="1142"/>
      <c r="L146" s="1142"/>
      <c r="M146" s="1142"/>
      <c r="N146" s="1238" t="s">
        <v>3056</v>
      </c>
      <c r="O146" s="1142">
        <v>0.22</v>
      </c>
      <c r="P146" s="1142"/>
      <c r="Q146" s="1142"/>
      <c r="R146" s="1142"/>
      <c r="S146" s="1142"/>
      <c r="T146" s="1142"/>
      <c r="U146" s="1142"/>
      <c r="V146" s="1162"/>
      <c r="W146" s="1142"/>
      <c r="X146" s="1142"/>
      <c r="Y146" s="1142"/>
      <c r="Z146" s="1142"/>
      <c r="AA146" s="1140"/>
      <c r="AB146" s="1141"/>
      <c r="AC146" s="1142"/>
      <c r="AD146" s="1142"/>
      <c r="AE146" s="1162"/>
      <c r="AF146" s="1139"/>
      <c r="AG146" s="1165"/>
      <c r="AH146" s="1089"/>
    </row>
    <row r="147" spans="2:34" ht="25.5">
      <c r="B147" s="1225"/>
      <c r="C147" s="1139"/>
      <c r="D147" s="1140"/>
      <c r="E147" s="1140"/>
      <c r="F147" s="1141"/>
      <c r="G147" s="1141"/>
      <c r="H147" s="1142"/>
      <c r="I147" s="1142"/>
      <c r="J147" s="1142"/>
      <c r="K147" s="1142"/>
      <c r="L147" s="1142"/>
      <c r="M147" s="1142"/>
      <c r="N147" s="1238" t="s">
        <v>3057</v>
      </c>
      <c r="O147" s="1142">
        <v>0.3</v>
      </c>
      <c r="P147" s="1142"/>
      <c r="Q147" s="1142"/>
      <c r="R147" s="1142"/>
      <c r="S147" s="1142"/>
      <c r="T147" s="1142"/>
      <c r="U147" s="1142"/>
      <c r="V147" s="1162"/>
      <c r="W147" s="1142"/>
      <c r="X147" s="1142"/>
      <c r="Y147" s="1142"/>
      <c r="Z147" s="1142"/>
      <c r="AA147" s="1140"/>
      <c r="AB147" s="1141"/>
      <c r="AC147" s="1142"/>
      <c r="AD147" s="1142"/>
      <c r="AE147" s="1162"/>
      <c r="AF147" s="1139"/>
      <c r="AG147" s="1165"/>
      <c r="AH147" s="1089"/>
    </row>
    <row r="148" spans="2:34">
      <c r="B148" s="1225"/>
      <c r="C148" s="1139"/>
      <c r="D148" s="1140"/>
      <c r="E148" s="1140"/>
      <c r="F148" s="1141"/>
      <c r="G148" s="1141"/>
      <c r="H148" s="1142"/>
      <c r="I148" s="1142"/>
      <c r="J148" s="1142"/>
      <c r="K148" s="1142"/>
      <c r="L148" s="1142"/>
      <c r="M148" s="1142"/>
      <c r="N148" s="1238" t="s">
        <v>2745</v>
      </c>
      <c r="O148" s="1239">
        <v>0.5</v>
      </c>
      <c r="P148" s="1142"/>
      <c r="Q148" s="1142"/>
      <c r="R148" s="1142"/>
      <c r="S148" s="1142"/>
      <c r="T148" s="1142"/>
      <c r="U148" s="1142"/>
      <c r="V148" s="1162"/>
      <c r="W148" s="1142"/>
      <c r="X148" s="1142"/>
      <c r="Y148" s="1142"/>
      <c r="Z148" s="1142"/>
      <c r="AA148" s="1140"/>
      <c r="AB148" s="1141"/>
      <c r="AC148" s="1142"/>
      <c r="AD148" s="1142"/>
      <c r="AE148" s="1162"/>
      <c r="AF148" s="1139"/>
      <c r="AG148" s="1165"/>
      <c r="AH148" s="1089"/>
    </row>
    <row r="149" spans="2:34">
      <c r="B149" s="1225"/>
      <c r="C149" s="1139"/>
      <c r="D149" s="1140"/>
      <c r="E149" s="1140"/>
      <c r="F149" s="1141"/>
      <c r="G149" s="1141"/>
      <c r="H149" s="1142"/>
      <c r="I149" s="1142"/>
      <c r="J149" s="1142"/>
      <c r="K149" s="1142"/>
      <c r="L149" s="1142"/>
      <c r="M149" s="1142"/>
      <c r="N149" s="1238" t="s">
        <v>163</v>
      </c>
      <c r="O149" s="1239">
        <v>0.35</v>
      </c>
      <c r="P149" s="1142"/>
      <c r="Q149" s="1142"/>
      <c r="R149" s="1142"/>
      <c r="S149" s="1142"/>
      <c r="T149" s="1142"/>
      <c r="U149" s="1142"/>
      <c r="V149" s="1162"/>
      <c r="W149" s="1142"/>
      <c r="X149" s="1142"/>
      <c r="Y149" s="1142"/>
      <c r="Z149" s="1142"/>
      <c r="AA149" s="1140"/>
      <c r="AB149" s="1141"/>
      <c r="AC149" s="1142"/>
      <c r="AD149" s="1142"/>
      <c r="AE149" s="1162"/>
      <c r="AF149" s="1139"/>
      <c r="AG149" s="1165"/>
      <c r="AH149" s="1089"/>
    </row>
    <row r="150" spans="2:34">
      <c r="B150" s="1225"/>
      <c r="C150" s="1139"/>
      <c r="D150" s="1140"/>
      <c r="E150" s="1140"/>
      <c r="F150" s="1141"/>
      <c r="G150" s="1141"/>
      <c r="H150" s="1142"/>
      <c r="I150" s="1142"/>
      <c r="J150" s="1142"/>
      <c r="K150" s="1142"/>
      <c r="L150" s="1142"/>
      <c r="M150" s="1142"/>
      <c r="N150" s="1238" t="s">
        <v>164</v>
      </c>
      <c r="O150" s="1239">
        <v>0.3</v>
      </c>
      <c r="P150" s="1142"/>
      <c r="Q150" s="1142"/>
      <c r="R150" s="1142"/>
      <c r="S150" s="1142"/>
      <c r="T150" s="1142"/>
      <c r="U150" s="1142"/>
      <c r="V150" s="1162"/>
      <c r="W150" s="1142"/>
      <c r="X150" s="1142"/>
      <c r="Y150" s="1142"/>
      <c r="Z150" s="1142"/>
      <c r="AA150" s="1140"/>
      <c r="AB150" s="1141"/>
      <c r="AC150" s="1142"/>
      <c r="AD150" s="1142"/>
      <c r="AE150" s="1162"/>
      <c r="AF150" s="1139"/>
      <c r="AG150" s="1165"/>
      <c r="AH150" s="1089"/>
    </row>
    <row r="151" spans="2:34" ht="25.5">
      <c r="B151" s="1225"/>
      <c r="C151" s="1139"/>
      <c r="D151" s="1140"/>
      <c r="E151" s="1140"/>
      <c r="F151" s="1141"/>
      <c r="G151" s="1141"/>
      <c r="H151" s="1142"/>
      <c r="I151" s="1142"/>
      <c r="J151" s="1142"/>
      <c r="K151" s="1142"/>
      <c r="L151" s="1142"/>
      <c r="M151" s="1142"/>
      <c r="N151" s="1238" t="s">
        <v>3058</v>
      </c>
      <c r="O151" s="1239">
        <v>6.8</v>
      </c>
      <c r="P151" s="1142"/>
      <c r="Q151" s="1142"/>
      <c r="R151" s="1142"/>
      <c r="S151" s="1142"/>
      <c r="T151" s="1142"/>
      <c r="U151" s="1142"/>
      <c r="V151" s="1162"/>
      <c r="W151" s="1142"/>
      <c r="X151" s="1142"/>
      <c r="Y151" s="1142"/>
      <c r="Z151" s="1142"/>
      <c r="AA151" s="1140"/>
      <c r="AB151" s="1141"/>
      <c r="AC151" s="1142"/>
      <c r="AD151" s="1142"/>
      <c r="AE151" s="1162"/>
      <c r="AF151" s="1139"/>
      <c r="AG151" s="1165"/>
      <c r="AH151" s="1089"/>
    </row>
    <row r="152" spans="2:34" ht="25.5">
      <c r="B152" s="1225"/>
      <c r="C152" s="1139"/>
      <c r="D152" s="1140"/>
      <c r="E152" s="1140"/>
      <c r="F152" s="1141"/>
      <c r="G152" s="1141"/>
      <c r="H152" s="1142"/>
      <c r="I152" s="1142"/>
      <c r="J152" s="1142"/>
      <c r="K152" s="1142"/>
      <c r="L152" s="1142"/>
      <c r="M152" s="1142"/>
      <c r="N152" s="1238" t="s">
        <v>3059</v>
      </c>
      <c r="O152" s="1142">
        <v>0.39</v>
      </c>
      <c r="P152" s="1142"/>
      <c r="Q152" s="1142"/>
      <c r="R152" s="1142"/>
      <c r="S152" s="1142"/>
      <c r="T152" s="1142"/>
      <c r="U152" s="1142"/>
      <c r="V152" s="1162"/>
      <c r="W152" s="1142"/>
      <c r="X152" s="1142"/>
      <c r="Y152" s="1142"/>
      <c r="Z152" s="1142"/>
      <c r="AA152" s="1140"/>
      <c r="AB152" s="1141"/>
      <c r="AC152" s="1142"/>
      <c r="AD152" s="1142"/>
      <c r="AE152" s="1162"/>
      <c r="AF152" s="1139"/>
      <c r="AG152" s="1165"/>
      <c r="AH152" s="1089"/>
    </row>
    <row r="153" spans="2:34">
      <c r="B153" s="1225"/>
      <c r="C153" s="1139"/>
      <c r="D153" s="1140"/>
      <c r="E153" s="1140"/>
      <c r="F153" s="1141"/>
      <c r="G153" s="1141"/>
      <c r="H153" s="1142"/>
      <c r="I153" s="1142"/>
      <c r="J153" s="1142"/>
      <c r="K153" s="1142"/>
      <c r="L153" s="1142"/>
      <c r="M153" s="1142"/>
      <c r="N153" s="1162" t="s">
        <v>2276</v>
      </c>
      <c r="O153" s="1142">
        <v>0.6</v>
      </c>
      <c r="P153" s="1142"/>
      <c r="Q153" s="1142"/>
      <c r="R153" s="1142"/>
      <c r="S153" s="1142"/>
      <c r="T153" s="1142"/>
      <c r="U153" s="1142"/>
      <c r="V153" s="1162"/>
      <c r="W153" s="1142"/>
      <c r="X153" s="1142"/>
      <c r="Y153" s="1142"/>
      <c r="Z153" s="1142"/>
      <c r="AA153" s="1140"/>
      <c r="AB153" s="1141"/>
      <c r="AC153" s="1142"/>
      <c r="AD153" s="1142"/>
      <c r="AE153" s="1162"/>
      <c r="AF153" s="1139"/>
      <c r="AG153" s="1165"/>
      <c r="AH153" s="1089"/>
    </row>
    <row r="154" spans="2:34" ht="13.5" thickBot="1">
      <c r="B154" s="1226"/>
      <c r="C154" s="1227"/>
      <c r="D154" s="1228"/>
      <c r="E154" s="1228"/>
      <c r="F154" s="1229"/>
      <c r="G154" s="1229"/>
      <c r="H154" s="1230"/>
      <c r="I154" s="1230"/>
      <c r="J154" s="1230"/>
      <c r="K154" s="1230"/>
      <c r="L154" s="1230"/>
      <c r="M154" s="1230"/>
      <c r="N154" s="1231"/>
      <c r="O154" s="1230"/>
      <c r="P154" s="1230"/>
      <c r="Q154" s="1230"/>
      <c r="R154" s="1230"/>
      <c r="S154" s="1230"/>
      <c r="T154" s="1230"/>
      <c r="U154" s="1230"/>
      <c r="V154" s="1231"/>
      <c r="W154" s="1230"/>
      <c r="X154" s="1230"/>
      <c r="Y154" s="1230"/>
      <c r="Z154" s="1230"/>
      <c r="AA154" s="1228"/>
      <c r="AB154" s="1229"/>
      <c r="AC154" s="1230"/>
      <c r="AD154" s="1230"/>
      <c r="AE154" s="1231"/>
      <c r="AF154" s="1227"/>
      <c r="AG154" s="1232"/>
      <c r="AH154" s="1089"/>
    </row>
    <row r="155" spans="2:34">
      <c r="B155" s="1210"/>
      <c r="C155" s="1211"/>
      <c r="D155" s="1211">
        <v>1.0000000000000001E-33</v>
      </c>
      <c r="E155" s="1211"/>
      <c r="F155" s="1211"/>
      <c r="G155" s="1211"/>
      <c r="H155" s="1211"/>
      <c r="I155" s="1211"/>
      <c r="J155" s="1211"/>
      <c r="K155" s="1211"/>
      <c r="L155" s="1211"/>
      <c r="M155" s="1211"/>
      <c r="N155" s="1211">
        <v>1.0000000000000001E-33</v>
      </c>
      <c r="O155" s="1211"/>
      <c r="P155" s="1211"/>
      <c r="Q155" s="1211"/>
      <c r="R155" s="1211"/>
      <c r="S155" s="1211"/>
      <c r="T155" s="1211"/>
      <c r="U155" s="1211"/>
      <c r="V155" s="1211">
        <v>1.0000000000000001E-33</v>
      </c>
      <c r="W155" s="1211"/>
      <c r="X155" s="1211"/>
      <c r="Y155" s="1211"/>
      <c r="Z155" s="1211"/>
      <c r="AA155" s="1211"/>
      <c r="AB155" s="1211"/>
      <c r="AC155" s="1211"/>
      <c r="AD155" s="1211"/>
      <c r="AE155" s="1211"/>
      <c r="AF155" s="1211"/>
      <c r="AG155" s="1211"/>
      <c r="AH155" s="1089"/>
    </row>
    <row r="156" spans="2:34">
      <c r="B156" s="1212" t="s">
        <v>2890</v>
      </c>
      <c r="C156" s="1925" t="s">
        <v>3046</v>
      </c>
      <c r="D156" s="1925"/>
      <c r="E156" s="1925"/>
      <c r="F156" s="1925"/>
      <c r="G156" s="1925"/>
      <c r="H156" s="1925"/>
      <c r="I156" s="1925"/>
      <c r="J156" s="1925"/>
      <c r="K156" s="1925"/>
      <c r="L156" s="1925"/>
      <c r="M156" s="1925"/>
      <c r="N156" s="1925"/>
      <c r="O156" s="1925"/>
      <c r="P156" s="1925"/>
      <c r="Q156" s="1925"/>
      <c r="R156" s="1925"/>
      <c r="S156" s="1925"/>
      <c r="T156" s="1925"/>
      <c r="U156" s="1925"/>
      <c r="V156" s="1925"/>
      <c r="W156" s="1925"/>
      <c r="X156" s="1925"/>
      <c r="Y156" s="1925"/>
      <c r="Z156" s="1925"/>
      <c r="AA156" s="1925"/>
      <c r="AB156" s="1925"/>
      <c r="AC156" s="1925"/>
      <c r="AD156" s="1925"/>
      <c r="AE156" s="1925"/>
      <c r="AF156" s="1925"/>
      <c r="AG156" s="1925"/>
      <c r="AH156" s="1089"/>
    </row>
    <row r="157" spans="2:34" ht="13.5" thickBot="1">
      <c r="B157" s="1213" t="s">
        <v>2892</v>
      </c>
      <c r="C157" s="1881" t="s">
        <v>2973</v>
      </c>
      <c r="D157" s="1881"/>
      <c r="E157" s="1881"/>
      <c r="F157" s="1881"/>
      <c r="G157" s="1881"/>
      <c r="H157" s="1881"/>
      <c r="I157" s="1881"/>
      <c r="J157" s="1881"/>
      <c r="K157" s="1881"/>
      <c r="L157" s="1881"/>
      <c r="M157" s="1881"/>
      <c r="N157" s="1881"/>
      <c r="O157" s="1881"/>
      <c r="P157" s="1881"/>
      <c r="Q157" s="1881"/>
      <c r="R157" s="1881"/>
      <c r="S157" s="1881"/>
      <c r="T157" s="1881"/>
      <c r="U157" s="1881"/>
      <c r="V157" s="1881"/>
      <c r="W157" s="1881"/>
      <c r="X157" s="1881"/>
      <c r="Y157" s="1881"/>
      <c r="Z157" s="1881"/>
      <c r="AA157" s="1881"/>
      <c r="AB157" s="1881"/>
      <c r="AC157" s="1881"/>
      <c r="AD157" s="1881"/>
      <c r="AE157" s="1881"/>
      <c r="AF157" s="1881"/>
      <c r="AG157" s="1881"/>
      <c r="AH157" s="1094"/>
    </row>
    <row r="158" spans="2:34">
      <c r="B158" s="1030" t="str">
        <f>+B121</f>
        <v>.</v>
      </c>
    </row>
    <row r="159" spans="2:34" ht="13.5" thickBot="1"/>
    <row r="160" spans="2:34" ht="20.25">
      <c r="B160" s="1912" t="s">
        <v>2857</v>
      </c>
      <c r="C160" s="1913"/>
      <c r="D160" s="1913"/>
      <c r="E160" s="1913"/>
      <c r="F160" s="1913"/>
      <c r="G160" s="1913"/>
      <c r="H160" s="1913"/>
      <c r="I160" s="1913"/>
      <c r="J160" s="1913"/>
      <c r="K160" s="1913"/>
      <c r="L160" s="1913"/>
      <c r="M160" s="1913"/>
      <c r="N160" s="1913"/>
      <c r="O160" s="1913"/>
      <c r="P160" s="1913"/>
      <c r="Q160" s="1913"/>
      <c r="R160" s="1913"/>
      <c r="S160" s="1913"/>
      <c r="T160" s="1913"/>
      <c r="U160" s="1913"/>
      <c r="V160" s="1913"/>
      <c r="W160" s="1913"/>
      <c r="X160" s="1913"/>
      <c r="Y160" s="1913"/>
      <c r="Z160" s="1913"/>
      <c r="AA160" s="1913"/>
      <c r="AB160" s="1913"/>
      <c r="AC160" s="1913"/>
      <c r="AD160" s="1913"/>
      <c r="AE160" s="1913"/>
      <c r="AF160" s="1913"/>
      <c r="AG160" s="1913"/>
      <c r="AH160" s="1914"/>
    </row>
    <row r="161" spans="2:34">
      <c r="B161" s="1181"/>
      <c r="C161" s="1182"/>
      <c r="D161" s="1183"/>
      <c r="E161" s="1183"/>
      <c r="F161" s="457"/>
      <c r="G161" s="457"/>
      <c r="H161" s="457"/>
      <c r="I161" s="457"/>
      <c r="J161" s="457"/>
      <c r="K161" s="457"/>
      <c r="L161" s="457"/>
      <c r="M161" s="457"/>
      <c r="N161" s="457"/>
      <c r="O161" s="457"/>
      <c r="P161" s="457"/>
      <c r="Q161" s="457"/>
      <c r="R161" s="457"/>
      <c r="S161" s="457"/>
      <c r="T161" s="457"/>
      <c r="U161" s="457"/>
      <c r="V161" s="457"/>
      <c r="W161" s="457"/>
      <c r="X161" s="457"/>
      <c r="Y161" s="457"/>
      <c r="Z161" s="457"/>
      <c r="AA161" s="457"/>
      <c r="AB161" s="457"/>
      <c r="AC161" s="457"/>
      <c r="AD161" s="457"/>
      <c r="AE161" s="457"/>
      <c r="AF161" s="457"/>
      <c r="AG161" s="457"/>
      <c r="AH161" s="1089"/>
    </row>
    <row r="162" spans="2:34" ht="16.5" customHeight="1">
      <c r="B162" s="1184" t="s">
        <v>2858</v>
      </c>
      <c r="C162" s="1185" t="s">
        <v>2982</v>
      </c>
      <c r="D162" s="1185"/>
      <c r="E162" s="457"/>
      <c r="F162" s="457"/>
      <c r="G162" s="457"/>
      <c r="H162" s="457"/>
      <c r="I162" s="1186"/>
      <c r="J162" s="457"/>
      <c r="K162" s="457"/>
      <c r="L162" s="457"/>
      <c r="M162" s="457"/>
      <c r="N162" s="457"/>
      <c r="O162" s="457"/>
      <c r="P162" s="457"/>
      <c r="Q162" s="457"/>
      <c r="R162" s="457"/>
      <c r="S162" s="457"/>
      <c r="T162" s="457"/>
      <c r="U162" s="457"/>
      <c r="V162" s="457"/>
      <c r="W162" s="457"/>
      <c r="X162" s="457"/>
      <c r="Y162" s="457"/>
      <c r="Z162" s="457"/>
      <c r="AA162" s="457"/>
      <c r="AB162" s="457"/>
      <c r="AC162" s="457"/>
      <c r="AD162" s="457"/>
      <c r="AE162" s="457"/>
      <c r="AF162" s="457"/>
      <c r="AG162" s="457"/>
      <c r="AH162" s="1089"/>
    </row>
    <row r="163" spans="2:34" ht="18" customHeight="1" thickBot="1">
      <c r="B163" s="1184" t="s">
        <v>2860</v>
      </c>
      <c r="C163" s="1281">
        <v>41397</v>
      </c>
      <c r="D163" s="1281"/>
      <c r="E163" s="457"/>
      <c r="F163" s="457"/>
      <c r="G163" s="457"/>
      <c r="H163" s="457"/>
      <c r="I163" s="1186"/>
      <c r="J163" s="457"/>
      <c r="K163" s="457"/>
      <c r="L163" s="457"/>
      <c r="M163" s="457"/>
      <c r="N163" s="457"/>
      <c r="O163" s="457"/>
      <c r="P163" s="457"/>
      <c r="Q163" s="457"/>
      <c r="R163" s="457"/>
      <c r="S163" s="457"/>
      <c r="T163" s="457"/>
      <c r="U163" s="457"/>
      <c r="V163" s="457"/>
      <c r="W163" s="457"/>
      <c r="X163" s="457"/>
      <c r="Y163" s="457"/>
      <c r="Z163" s="457"/>
      <c r="AA163" s="457"/>
      <c r="AB163" s="457"/>
      <c r="AC163" s="457"/>
      <c r="AD163" s="457"/>
      <c r="AE163" s="457"/>
      <c r="AF163" s="457"/>
      <c r="AG163" s="457"/>
      <c r="AH163" s="1089"/>
    </row>
    <row r="164" spans="2:34" ht="15" customHeight="1" thickBot="1">
      <c r="B164" s="1181" t="s">
        <v>2861</v>
      </c>
      <c r="C164" s="2268" t="s">
        <v>3060</v>
      </c>
      <c r="D164" s="2269"/>
      <c r="E164" s="2269"/>
      <c r="F164" s="2269"/>
      <c r="G164" s="2269"/>
      <c r="H164" s="2269"/>
      <c r="I164" s="2269"/>
      <c r="J164" s="2269"/>
      <c r="K164" s="2269"/>
      <c r="L164" s="2269"/>
      <c r="M164" s="2269"/>
      <c r="N164" s="2270"/>
      <c r="O164" s="457"/>
      <c r="P164" s="457"/>
      <c r="Q164" s="457"/>
      <c r="R164" s="457"/>
      <c r="S164" s="457"/>
      <c r="T164" s="457"/>
      <c r="U164" s="457"/>
      <c r="V164" s="457"/>
      <c r="W164" s="457"/>
      <c r="X164" s="457"/>
      <c r="Y164" s="457"/>
      <c r="Z164" s="457"/>
      <c r="AA164" s="457"/>
      <c r="AB164" s="457"/>
      <c r="AC164" s="457"/>
      <c r="AD164" s="457"/>
      <c r="AE164" s="457"/>
      <c r="AF164" s="457"/>
      <c r="AG164" s="457"/>
      <c r="AH164" s="1089"/>
    </row>
    <row r="165" spans="2:34" ht="34.5" customHeight="1" thickBot="1">
      <c r="B165" s="1511" t="s">
        <v>2862</v>
      </c>
      <c r="C165" s="1516" t="s">
        <v>2863</v>
      </c>
      <c r="D165" s="1511" t="s">
        <v>2864</v>
      </c>
      <c r="E165" s="1518" t="s">
        <v>2865</v>
      </c>
      <c r="F165" s="1519"/>
      <c r="G165" s="1519"/>
      <c r="H165" s="1519"/>
      <c r="I165" s="1519"/>
      <c r="J165" s="1519"/>
      <c r="K165" s="1519"/>
      <c r="L165" s="1519"/>
      <c r="M165" s="1519"/>
      <c r="N165" s="1519"/>
      <c r="O165" s="1519"/>
      <c r="P165" s="1519"/>
      <c r="Q165" s="1519"/>
      <c r="R165" s="1520"/>
      <c r="S165" s="1919" t="s">
        <v>2866</v>
      </c>
      <c r="T165" s="1920"/>
      <c r="U165" s="1920"/>
      <c r="V165" s="1920"/>
      <c r="W165" s="1920"/>
      <c r="X165" s="1920"/>
      <c r="Y165" s="1920"/>
      <c r="Z165" s="1921"/>
      <c r="AA165" s="1518" t="s">
        <v>2867</v>
      </c>
      <c r="AB165" s="1519"/>
      <c r="AC165" s="1519"/>
      <c r="AD165" s="1520"/>
      <c r="AE165" s="1533" t="s">
        <v>2868</v>
      </c>
      <c r="AF165" s="1534"/>
      <c r="AG165" s="1535"/>
      <c r="AH165" s="1089"/>
    </row>
    <row r="166" spans="2:34" ht="30" customHeight="1" thickBot="1">
      <c r="B166" s="1512"/>
      <c r="C166" s="1517"/>
      <c r="D166" s="1512"/>
      <c r="E166" s="1511" t="s">
        <v>2869</v>
      </c>
      <c r="F166" s="1922" t="s">
        <v>2870</v>
      </c>
      <c r="G166" s="1922" t="s">
        <v>2871</v>
      </c>
      <c r="H166" s="1919" t="s">
        <v>2872</v>
      </c>
      <c r="I166" s="1921"/>
      <c r="J166" s="1919" t="s">
        <v>2873</v>
      </c>
      <c r="K166" s="1921"/>
      <c r="L166" s="1919" t="s">
        <v>2874</v>
      </c>
      <c r="M166" s="1921"/>
      <c r="N166" s="1926" t="s">
        <v>2875</v>
      </c>
      <c r="O166" s="1927"/>
      <c r="P166" s="1920" t="s">
        <v>2876</v>
      </c>
      <c r="Q166" s="1920"/>
      <c r="R166" s="1921"/>
      <c r="S166" s="1922" t="s">
        <v>2872</v>
      </c>
      <c r="T166" s="1922" t="s">
        <v>2873</v>
      </c>
      <c r="U166" s="1922" t="s">
        <v>2874</v>
      </c>
      <c r="V166" s="1920" t="s">
        <v>2875</v>
      </c>
      <c r="W166" s="1920"/>
      <c r="X166" s="1919" t="s">
        <v>2876</v>
      </c>
      <c r="Y166" s="1920"/>
      <c r="Z166" s="1921"/>
      <c r="AA166" s="1511" t="s">
        <v>2869</v>
      </c>
      <c r="AB166" s="1511" t="s">
        <v>2877</v>
      </c>
      <c r="AC166" s="1511" t="s">
        <v>2878</v>
      </c>
      <c r="AD166" s="1511" t="s">
        <v>2879</v>
      </c>
      <c r="AE166" s="1536"/>
      <c r="AF166" s="1537"/>
      <c r="AG166" s="1538"/>
      <c r="AH166" s="1089"/>
    </row>
    <row r="167" spans="2:34" ht="26.25" thickBot="1">
      <c r="B167" s="1512"/>
      <c r="C167" s="1517"/>
      <c r="D167" s="1512"/>
      <c r="E167" s="1512"/>
      <c r="F167" s="1923"/>
      <c r="G167" s="1923"/>
      <c r="H167" s="1217" t="s">
        <v>2880</v>
      </c>
      <c r="I167" s="1217" t="s">
        <v>2881</v>
      </c>
      <c r="J167" s="1217" t="s">
        <v>2880</v>
      </c>
      <c r="K167" s="1217" t="s">
        <v>2881</v>
      </c>
      <c r="L167" s="1217" t="s">
        <v>2880</v>
      </c>
      <c r="M167" s="1217" t="s">
        <v>2881</v>
      </c>
      <c r="N167" s="1222" t="s">
        <v>306</v>
      </c>
      <c r="O167" s="1218" t="s">
        <v>2882</v>
      </c>
      <c r="P167" s="1220" t="s">
        <v>2883</v>
      </c>
      <c r="Q167" s="1218" t="s">
        <v>2884</v>
      </c>
      <c r="R167" s="1218" t="s">
        <v>2885</v>
      </c>
      <c r="S167" s="1923"/>
      <c r="T167" s="1923"/>
      <c r="U167" s="1923"/>
      <c r="V167" s="1221" t="s">
        <v>306</v>
      </c>
      <c r="W167" s="1223" t="s">
        <v>2882</v>
      </c>
      <c r="X167" s="1218" t="s">
        <v>2883</v>
      </c>
      <c r="Y167" s="1219" t="s">
        <v>2884</v>
      </c>
      <c r="Z167" s="1218" t="s">
        <v>2885</v>
      </c>
      <c r="AA167" s="1512"/>
      <c r="AB167" s="1512"/>
      <c r="AC167" s="1512"/>
      <c r="AD167" s="1512"/>
      <c r="AE167" s="1084" t="s">
        <v>307</v>
      </c>
      <c r="AF167" s="1084" t="s">
        <v>2886</v>
      </c>
      <c r="AG167" s="1084" t="s">
        <v>2887</v>
      </c>
      <c r="AH167" s="1089"/>
    </row>
    <row r="168" spans="2:34">
      <c r="B168" s="1236" t="s">
        <v>3045</v>
      </c>
      <c r="C168" s="1160">
        <v>1123</v>
      </c>
      <c r="D168" s="1107">
        <v>1</v>
      </c>
      <c r="E168" s="1107">
        <v>1</v>
      </c>
      <c r="F168" s="1044"/>
      <c r="G168" s="1044"/>
      <c r="H168" s="1046">
        <v>0.01</v>
      </c>
      <c r="I168" s="1046">
        <v>0.01</v>
      </c>
      <c r="J168" s="1046">
        <v>0.02</v>
      </c>
      <c r="K168" s="1046">
        <v>0.02</v>
      </c>
      <c r="L168" s="1046">
        <v>0.02</v>
      </c>
      <c r="M168" s="1046">
        <v>0.02</v>
      </c>
      <c r="N168" s="1169" t="s">
        <v>283</v>
      </c>
      <c r="O168" s="1178" t="s">
        <v>3028</v>
      </c>
      <c r="P168" s="1046">
        <v>0.13500000000000001</v>
      </c>
      <c r="Q168" s="1046">
        <v>0.13500000000000001</v>
      </c>
      <c r="R168" s="1046">
        <v>0.13500000000000001</v>
      </c>
      <c r="S168" s="1050"/>
      <c r="T168" s="1047"/>
      <c r="U168" s="1049"/>
      <c r="V168" s="1051"/>
      <c r="W168" s="1049"/>
      <c r="X168" s="1047"/>
      <c r="Y168" s="1048"/>
      <c r="Z168" s="1047"/>
      <c r="AA168" s="1052"/>
      <c r="AB168" s="1044"/>
      <c r="AC168" s="1048"/>
      <c r="AD168" s="1047"/>
      <c r="AE168" s="1065"/>
      <c r="AF168" s="1053"/>
      <c r="AG168" s="1054"/>
      <c r="AH168" s="1089"/>
    </row>
    <row r="169" spans="2:34">
      <c r="B169" s="1224"/>
      <c r="C169" s="1171"/>
      <c r="D169" s="1055"/>
      <c r="E169" s="1055"/>
      <c r="F169" s="1057"/>
      <c r="G169" s="1057"/>
      <c r="H169" s="1059"/>
      <c r="I169" s="1059"/>
      <c r="J169" s="1059"/>
      <c r="K169" s="1059"/>
      <c r="L169" s="1059"/>
      <c r="M169" s="1059"/>
      <c r="N169" s="1172" t="s">
        <v>285</v>
      </c>
      <c r="O169" s="1180" t="s">
        <v>3028</v>
      </c>
      <c r="P169" s="1059"/>
      <c r="Q169" s="1059"/>
      <c r="R169" s="1059"/>
      <c r="S169" s="1063"/>
      <c r="T169" s="1059"/>
      <c r="U169" s="1062"/>
      <c r="V169" s="1064"/>
      <c r="W169" s="1062"/>
      <c r="X169" s="1059"/>
      <c r="Y169" s="1060"/>
      <c r="Z169" s="1059"/>
      <c r="AA169" s="1056"/>
      <c r="AB169" s="1057"/>
      <c r="AC169" s="1060"/>
      <c r="AD169" s="1059"/>
      <c r="AE169" s="1065"/>
      <c r="AF169" s="1053"/>
      <c r="AG169" s="1054"/>
      <c r="AH169" s="1089"/>
    </row>
    <row r="170" spans="2:34">
      <c r="B170" s="1224"/>
      <c r="C170" s="1171"/>
      <c r="D170" s="1055"/>
      <c r="E170" s="1055"/>
      <c r="F170" s="1057"/>
      <c r="G170" s="1057"/>
      <c r="H170" s="1059"/>
      <c r="I170" s="1059"/>
      <c r="J170" s="1059"/>
      <c r="K170" s="1059"/>
      <c r="L170" s="1059"/>
      <c r="M170" s="1059"/>
      <c r="N170" s="1172" t="s">
        <v>152</v>
      </c>
      <c r="O170" s="1180" t="s">
        <v>3029</v>
      </c>
      <c r="P170" s="1059"/>
      <c r="Q170" s="1059"/>
      <c r="R170" s="1059"/>
      <c r="S170" s="1063"/>
      <c r="T170" s="1059"/>
      <c r="U170" s="1062"/>
      <c r="V170" s="1064"/>
      <c r="W170" s="1062"/>
      <c r="X170" s="1059"/>
      <c r="Y170" s="1060"/>
      <c r="Z170" s="1059"/>
      <c r="AA170" s="1056"/>
      <c r="AB170" s="1057"/>
      <c r="AC170" s="1060"/>
      <c r="AD170" s="1059"/>
      <c r="AE170" s="1065"/>
      <c r="AF170" s="1053"/>
      <c r="AG170" s="1054"/>
      <c r="AH170" s="1089"/>
    </row>
    <row r="171" spans="2:34">
      <c r="B171" s="1224"/>
      <c r="C171" s="1171"/>
      <c r="D171" s="1055"/>
      <c r="E171" s="1055"/>
      <c r="F171" s="1057"/>
      <c r="G171" s="1057"/>
      <c r="H171" s="1059"/>
      <c r="I171" s="1059"/>
      <c r="J171" s="1059"/>
      <c r="K171" s="1059"/>
      <c r="L171" s="1059"/>
      <c r="M171" s="1059"/>
      <c r="N171" s="1172" t="s">
        <v>2274</v>
      </c>
      <c r="O171" s="1180" t="s">
        <v>3030</v>
      </c>
      <c r="P171" s="1059"/>
      <c r="Q171" s="1059"/>
      <c r="R171" s="1059"/>
      <c r="S171" s="1063"/>
      <c r="T171" s="1059"/>
      <c r="U171" s="1062"/>
      <c r="V171" s="1064"/>
      <c r="W171" s="1062"/>
      <c r="X171" s="1059"/>
      <c r="Y171" s="1060"/>
      <c r="Z171" s="1059"/>
      <c r="AA171" s="1056"/>
      <c r="AB171" s="1057"/>
      <c r="AC171" s="1060"/>
      <c r="AD171" s="1059"/>
      <c r="AE171" s="1065"/>
      <c r="AF171" s="1053"/>
      <c r="AG171" s="1054"/>
      <c r="AH171" s="1089"/>
    </row>
    <row r="172" spans="2:34">
      <c r="B172" s="1224"/>
      <c r="C172" s="1171"/>
      <c r="D172" s="1055"/>
      <c r="E172" s="1055"/>
      <c r="F172" s="1057"/>
      <c r="G172" s="1057"/>
      <c r="H172" s="1059"/>
      <c r="I172" s="1059"/>
      <c r="J172" s="1059"/>
      <c r="K172" s="1059"/>
      <c r="L172" s="1059"/>
      <c r="M172" s="1059"/>
      <c r="N172" s="1172" t="s">
        <v>2275</v>
      </c>
      <c r="O172" s="1180" t="s">
        <v>3031</v>
      </c>
      <c r="P172" s="1059"/>
      <c r="Q172" s="1059"/>
      <c r="R172" s="1059"/>
      <c r="S172" s="1063"/>
      <c r="T172" s="1059"/>
      <c r="U172" s="1062"/>
      <c r="V172" s="1064"/>
      <c r="W172" s="1062"/>
      <c r="X172" s="1059"/>
      <c r="Y172" s="1060"/>
      <c r="Z172" s="1059"/>
      <c r="AA172" s="1056"/>
      <c r="AB172" s="1057"/>
      <c r="AC172" s="1060"/>
      <c r="AD172" s="1059"/>
      <c r="AE172" s="1065"/>
      <c r="AF172" s="1053"/>
      <c r="AG172" s="1054"/>
      <c r="AH172" s="1089"/>
    </row>
    <row r="173" spans="2:34">
      <c r="B173" s="1224"/>
      <c r="C173" s="1171"/>
      <c r="D173" s="1055"/>
      <c r="E173" s="1055"/>
      <c r="F173" s="1057"/>
      <c r="G173" s="1057"/>
      <c r="H173" s="1059"/>
      <c r="I173" s="1059"/>
      <c r="J173" s="1059"/>
      <c r="K173" s="1059"/>
      <c r="L173" s="1059"/>
      <c r="M173" s="1059"/>
      <c r="N173" s="1172" t="s">
        <v>153</v>
      </c>
      <c r="O173" s="1180" t="s">
        <v>3032</v>
      </c>
      <c r="P173" s="1059"/>
      <c r="Q173" s="1059"/>
      <c r="R173" s="1059"/>
      <c r="S173" s="1063"/>
      <c r="T173" s="1059"/>
      <c r="U173" s="1062"/>
      <c r="V173" s="1064"/>
      <c r="W173" s="1062"/>
      <c r="X173" s="1059"/>
      <c r="Y173" s="1060"/>
      <c r="Z173" s="1059"/>
      <c r="AA173" s="1056"/>
      <c r="AB173" s="1057"/>
      <c r="AC173" s="1060"/>
      <c r="AD173" s="1059"/>
      <c r="AE173" s="1065"/>
      <c r="AF173" s="1053"/>
      <c r="AG173" s="1054"/>
      <c r="AH173" s="1089"/>
    </row>
    <row r="174" spans="2:34">
      <c r="B174" s="1224"/>
      <c r="C174" s="1171"/>
      <c r="D174" s="1055"/>
      <c r="E174" s="1055"/>
      <c r="F174" s="1057"/>
      <c r="G174" s="1057"/>
      <c r="H174" s="1059"/>
      <c r="I174" s="1059"/>
      <c r="J174" s="1059"/>
      <c r="K174" s="1059"/>
      <c r="L174" s="1059"/>
      <c r="M174" s="1059"/>
      <c r="N174" s="1172" t="s">
        <v>154</v>
      </c>
      <c r="O174" s="1180" t="s">
        <v>3032</v>
      </c>
      <c r="P174" s="1059"/>
      <c r="Q174" s="1059"/>
      <c r="R174" s="1059"/>
      <c r="S174" s="1063"/>
      <c r="T174" s="1059"/>
      <c r="U174" s="1062"/>
      <c r="V174" s="1064"/>
      <c r="W174" s="1062"/>
      <c r="X174" s="1059"/>
      <c r="Y174" s="1060"/>
      <c r="Z174" s="1059"/>
      <c r="AA174" s="1056"/>
      <c r="AB174" s="1057"/>
      <c r="AC174" s="1060"/>
      <c r="AD174" s="1059"/>
      <c r="AE174" s="1065"/>
      <c r="AF174" s="1053"/>
      <c r="AG174" s="1054"/>
      <c r="AH174" s="1089"/>
    </row>
    <row r="175" spans="2:34">
      <c r="B175" s="1224"/>
      <c r="C175" s="1171"/>
      <c r="D175" s="1055"/>
      <c r="E175" s="1055"/>
      <c r="F175" s="1057"/>
      <c r="G175" s="1057"/>
      <c r="H175" s="1059"/>
      <c r="I175" s="1059"/>
      <c r="J175" s="1059"/>
      <c r="K175" s="1059"/>
      <c r="L175" s="1059"/>
      <c r="M175" s="1059"/>
      <c r="N175" s="1172" t="s">
        <v>155</v>
      </c>
      <c r="O175" s="1180" t="s">
        <v>3033</v>
      </c>
      <c r="P175" s="1059"/>
      <c r="Q175" s="1059"/>
      <c r="R175" s="1059"/>
      <c r="S175" s="1063"/>
      <c r="T175" s="1059"/>
      <c r="U175" s="1062"/>
      <c r="V175" s="1064"/>
      <c r="W175" s="1062"/>
      <c r="X175" s="1059"/>
      <c r="Y175" s="1060"/>
      <c r="Z175" s="1059"/>
      <c r="AA175" s="1056"/>
      <c r="AB175" s="1057"/>
      <c r="AC175" s="1060"/>
      <c r="AD175" s="1059"/>
      <c r="AE175" s="1065"/>
      <c r="AF175" s="1053"/>
      <c r="AG175" s="1054"/>
      <c r="AH175" s="1089"/>
    </row>
    <row r="176" spans="2:34">
      <c r="B176" s="1224"/>
      <c r="C176" s="1171"/>
      <c r="D176" s="1055"/>
      <c r="E176" s="1055"/>
      <c r="F176" s="1057"/>
      <c r="G176" s="1057"/>
      <c r="H176" s="1059"/>
      <c r="I176" s="1059"/>
      <c r="J176" s="1059"/>
      <c r="K176" s="1059"/>
      <c r="L176" s="1059"/>
      <c r="M176" s="1059"/>
      <c r="N176" s="1172" t="s">
        <v>156</v>
      </c>
      <c r="O176" s="1180" t="s">
        <v>3032</v>
      </c>
      <c r="P176" s="1059"/>
      <c r="Q176" s="1059"/>
      <c r="R176" s="1059"/>
      <c r="S176" s="1063"/>
      <c r="T176" s="1059"/>
      <c r="U176" s="1062"/>
      <c r="V176" s="1064"/>
      <c r="W176" s="1062"/>
      <c r="X176" s="1059"/>
      <c r="Y176" s="1060"/>
      <c r="Z176" s="1059"/>
      <c r="AA176" s="1056"/>
      <c r="AB176" s="1057"/>
      <c r="AC176" s="1060"/>
      <c r="AD176" s="1059"/>
      <c r="AE176" s="1065"/>
      <c r="AF176" s="1053"/>
      <c r="AG176" s="1054"/>
      <c r="AH176" s="1089"/>
    </row>
    <row r="177" spans="2:34">
      <c r="B177" s="1224"/>
      <c r="C177" s="1171"/>
      <c r="D177" s="1055"/>
      <c r="E177" s="1055"/>
      <c r="F177" s="1057"/>
      <c r="G177" s="1057"/>
      <c r="H177" s="1059"/>
      <c r="I177" s="1059"/>
      <c r="J177" s="1059"/>
      <c r="K177" s="1059"/>
      <c r="L177" s="1059"/>
      <c r="M177" s="1059"/>
      <c r="N177" s="1172" t="s">
        <v>157</v>
      </c>
      <c r="O177" s="1180" t="s">
        <v>3033</v>
      </c>
      <c r="P177" s="1059"/>
      <c r="Q177" s="1059"/>
      <c r="R177" s="1059"/>
      <c r="S177" s="1063"/>
      <c r="T177" s="1059"/>
      <c r="U177" s="1062"/>
      <c r="V177" s="1064"/>
      <c r="W177" s="1062"/>
      <c r="X177" s="1059"/>
      <c r="Y177" s="1060"/>
      <c r="Z177" s="1059"/>
      <c r="AA177" s="1056"/>
      <c r="AB177" s="1057"/>
      <c r="AC177" s="1060"/>
      <c r="AD177" s="1059"/>
      <c r="AE177" s="1065"/>
      <c r="AF177" s="1053"/>
      <c r="AG177" s="1054"/>
      <c r="AH177" s="1089"/>
    </row>
    <row r="178" spans="2:34">
      <c r="B178" s="1224"/>
      <c r="C178" s="1171"/>
      <c r="D178" s="1055"/>
      <c r="E178" s="1055"/>
      <c r="F178" s="1057"/>
      <c r="G178" s="1057"/>
      <c r="H178" s="1059"/>
      <c r="I178" s="1059"/>
      <c r="J178" s="1059"/>
      <c r="K178" s="1059"/>
      <c r="L178" s="1059"/>
      <c r="M178" s="1059"/>
      <c r="N178" s="1172" t="s">
        <v>158</v>
      </c>
      <c r="O178" s="1180" t="s">
        <v>3033</v>
      </c>
      <c r="P178" s="1059"/>
      <c r="Q178" s="1059"/>
      <c r="R178" s="1059"/>
      <c r="S178" s="1063"/>
      <c r="T178" s="1059"/>
      <c r="U178" s="1062"/>
      <c r="V178" s="1064"/>
      <c r="W178" s="1062"/>
      <c r="X178" s="1059"/>
      <c r="Y178" s="1060"/>
      <c r="Z178" s="1059"/>
      <c r="AA178" s="1056"/>
      <c r="AB178" s="1057"/>
      <c r="AC178" s="1060"/>
      <c r="AD178" s="1059"/>
      <c r="AE178" s="1065"/>
      <c r="AF178" s="1053"/>
      <c r="AG178" s="1054"/>
      <c r="AH178" s="1089"/>
    </row>
    <row r="179" spans="2:34">
      <c r="B179" s="1224"/>
      <c r="C179" s="1171"/>
      <c r="D179" s="1055"/>
      <c r="E179" s="1055"/>
      <c r="F179" s="1057"/>
      <c r="G179" s="1057"/>
      <c r="H179" s="1059"/>
      <c r="I179" s="1059"/>
      <c r="J179" s="1059"/>
      <c r="K179" s="1059"/>
      <c r="L179" s="1059"/>
      <c r="M179" s="1059"/>
      <c r="N179" s="1172" t="s">
        <v>159</v>
      </c>
      <c r="O179" s="1180" t="s">
        <v>3034</v>
      </c>
      <c r="P179" s="1059"/>
      <c r="Q179" s="1059"/>
      <c r="R179" s="1059"/>
      <c r="S179" s="1063"/>
      <c r="T179" s="1059"/>
      <c r="U179" s="1062"/>
      <c r="V179" s="1064"/>
      <c r="W179" s="1062"/>
      <c r="X179" s="1059"/>
      <c r="Y179" s="1060"/>
      <c r="Z179" s="1059"/>
      <c r="AA179" s="1056"/>
      <c r="AB179" s="1057"/>
      <c r="AC179" s="1060"/>
      <c r="AD179" s="1059"/>
      <c r="AE179" s="1065"/>
      <c r="AF179" s="1053"/>
      <c r="AG179" s="1054"/>
      <c r="AH179" s="1089"/>
    </row>
    <row r="180" spans="2:34">
      <c r="B180" s="1224"/>
      <c r="C180" s="1171"/>
      <c r="D180" s="1055"/>
      <c r="E180" s="1055"/>
      <c r="F180" s="1057"/>
      <c r="G180" s="1057"/>
      <c r="H180" s="1059"/>
      <c r="I180" s="1059"/>
      <c r="J180" s="1059"/>
      <c r="K180" s="1059"/>
      <c r="L180" s="1059"/>
      <c r="M180" s="1059"/>
      <c r="N180" s="1172" t="s">
        <v>160</v>
      </c>
      <c r="O180" s="1180" t="s">
        <v>3033</v>
      </c>
      <c r="P180" s="1059"/>
      <c r="Q180" s="1059"/>
      <c r="R180" s="1059"/>
      <c r="S180" s="1063"/>
      <c r="T180" s="1059"/>
      <c r="U180" s="1062"/>
      <c r="V180" s="1064"/>
      <c r="W180" s="1062"/>
      <c r="X180" s="1059"/>
      <c r="Y180" s="1060"/>
      <c r="Z180" s="1059"/>
      <c r="AA180" s="1056"/>
      <c r="AB180" s="1057"/>
      <c r="AC180" s="1060"/>
      <c r="AD180" s="1059"/>
      <c r="AE180" s="1065"/>
      <c r="AF180" s="1053"/>
      <c r="AG180" s="1054"/>
      <c r="AH180" s="1089"/>
    </row>
    <row r="181" spans="2:34">
      <c r="B181" s="1224"/>
      <c r="C181" s="1171"/>
      <c r="D181" s="1055"/>
      <c r="E181" s="1055"/>
      <c r="F181" s="1057"/>
      <c r="G181" s="1057"/>
      <c r="H181" s="1059"/>
      <c r="I181" s="1059"/>
      <c r="J181" s="1059"/>
      <c r="K181" s="1059"/>
      <c r="L181" s="1059"/>
      <c r="M181" s="1059"/>
      <c r="N181" s="1172" t="s">
        <v>161</v>
      </c>
      <c r="O181" s="1180" t="s">
        <v>3035</v>
      </c>
      <c r="P181" s="1059"/>
      <c r="Q181" s="1059"/>
      <c r="R181" s="1059"/>
      <c r="S181" s="1063"/>
      <c r="T181" s="1059"/>
      <c r="U181" s="1062"/>
      <c r="V181" s="1064"/>
      <c r="W181" s="1062"/>
      <c r="X181" s="1059"/>
      <c r="Y181" s="1060"/>
      <c r="Z181" s="1059"/>
      <c r="AA181" s="1056"/>
      <c r="AB181" s="1057"/>
      <c r="AC181" s="1060"/>
      <c r="AD181" s="1059"/>
      <c r="AE181" s="1065"/>
      <c r="AF181" s="1053"/>
      <c r="AG181" s="1054"/>
      <c r="AH181" s="1089"/>
    </row>
    <row r="182" spans="2:34">
      <c r="B182" s="1224"/>
      <c r="C182" s="1171"/>
      <c r="D182" s="1055"/>
      <c r="E182" s="1055"/>
      <c r="F182" s="1057"/>
      <c r="G182" s="1057"/>
      <c r="H182" s="1059"/>
      <c r="I182" s="1059"/>
      <c r="J182" s="1059"/>
      <c r="K182" s="1059"/>
      <c r="L182" s="1059"/>
      <c r="M182" s="1059"/>
      <c r="N182" s="1172" t="s">
        <v>164</v>
      </c>
      <c r="O182" s="1180" t="s">
        <v>3029</v>
      </c>
      <c r="P182" s="1059"/>
      <c r="Q182" s="1059"/>
      <c r="R182" s="1059"/>
      <c r="S182" s="1063"/>
      <c r="T182" s="1059"/>
      <c r="U182" s="1062"/>
      <c r="V182" s="1064"/>
      <c r="W182" s="1062"/>
      <c r="X182" s="1059"/>
      <c r="Y182" s="1060"/>
      <c r="Z182" s="1059"/>
      <c r="AA182" s="1056"/>
      <c r="AB182" s="1057"/>
      <c r="AC182" s="1060"/>
      <c r="AD182" s="1059"/>
      <c r="AE182" s="1065"/>
      <c r="AF182" s="1053"/>
      <c r="AG182" s="1054"/>
      <c r="AH182" s="1089"/>
    </row>
    <row r="183" spans="2:34">
      <c r="B183" s="1224"/>
      <c r="C183" s="1171"/>
      <c r="D183" s="1055"/>
      <c r="E183" s="1055"/>
      <c r="F183" s="1057"/>
      <c r="G183" s="1057"/>
      <c r="H183" s="1059"/>
      <c r="I183" s="1059"/>
      <c r="J183" s="1059"/>
      <c r="K183" s="1059"/>
      <c r="L183" s="1059"/>
      <c r="M183" s="1059"/>
      <c r="N183" s="1172" t="s">
        <v>2276</v>
      </c>
      <c r="O183" s="1180" t="s">
        <v>3036</v>
      </c>
      <c r="P183" s="1059"/>
      <c r="Q183" s="1059"/>
      <c r="R183" s="1059"/>
      <c r="S183" s="1063"/>
      <c r="T183" s="1059"/>
      <c r="U183" s="1062"/>
      <c r="V183" s="1064"/>
      <c r="W183" s="1062"/>
      <c r="X183" s="1059"/>
      <c r="Y183" s="1060"/>
      <c r="Z183" s="1059"/>
      <c r="AA183" s="1056"/>
      <c r="AB183" s="1057"/>
      <c r="AC183" s="1060"/>
      <c r="AD183" s="1059"/>
      <c r="AE183" s="1065"/>
      <c r="AF183" s="1053"/>
      <c r="AG183" s="1054"/>
      <c r="AH183" s="1089"/>
    </row>
    <row r="184" spans="2:34">
      <c r="B184" s="1224"/>
      <c r="C184" s="1171"/>
      <c r="D184" s="1055"/>
      <c r="E184" s="1055"/>
      <c r="F184" s="1057"/>
      <c r="G184" s="1057"/>
      <c r="H184" s="1059"/>
      <c r="I184" s="1059"/>
      <c r="J184" s="1059"/>
      <c r="K184" s="1059"/>
      <c r="L184" s="1059"/>
      <c r="M184" s="1059"/>
      <c r="N184" s="1172" t="s">
        <v>2365</v>
      </c>
      <c r="O184" s="1180" t="s">
        <v>3037</v>
      </c>
      <c r="P184" s="1059"/>
      <c r="Q184" s="1059"/>
      <c r="R184" s="1059"/>
      <c r="S184" s="1063"/>
      <c r="T184" s="1059"/>
      <c r="U184" s="1062"/>
      <c r="V184" s="1064"/>
      <c r="W184" s="1062"/>
      <c r="X184" s="1059"/>
      <c r="Y184" s="1060"/>
      <c r="Z184" s="1059"/>
      <c r="AA184" s="1056"/>
      <c r="AB184" s="1057"/>
      <c r="AC184" s="1060"/>
      <c r="AD184" s="1059"/>
      <c r="AE184" s="1065"/>
      <c r="AF184" s="1053"/>
      <c r="AG184" s="1054"/>
      <c r="AH184" s="1089"/>
    </row>
    <row r="185" spans="2:34">
      <c r="B185" s="1224"/>
      <c r="C185" s="1171"/>
      <c r="D185" s="1055"/>
      <c r="E185" s="1055"/>
      <c r="F185" s="1057"/>
      <c r="G185" s="1057"/>
      <c r="H185" s="1059"/>
      <c r="I185" s="1059"/>
      <c r="J185" s="1059"/>
      <c r="K185" s="1059"/>
      <c r="L185" s="1059"/>
      <c r="M185" s="1059"/>
      <c r="N185" s="1172" t="s">
        <v>2745</v>
      </c>
      <c r="O185" s="1180" t="s">
        <v>3038</v>
      </c>
      <c r="P185" s="1059"/>
      <c r="Q185" s="1059"/>
      <c r="R185" s="1059"/>
      <c r="S185" s="1063"/>
      <c r="T185" s="1059"/>
      <c r="U185" s="1062"/>
      <c r="V185" s="1064"/>
      <c r="W185" s="1062"/>
      <c r="X185" s="1059"/>
      <c r="Y185" s="1060"/>
      <c r="Z185" s="1059"/>
      <c r="AA185" s="1056"/>
      <c r="AB185" s="1057"/>
      <c r="AC185" s="1060"/>
      <c r="AD185" s="1059"/>
      <c r="AE185" s="1065"/>
      <c r="AF185" s="1053"/>
      <c r="AG185" s="1054"/>
      <c r="AH185" s="1089"/>
    </row>
    <row r="186" spans="2:34">
      <c r="B186" s="1224"/>
      <c r="C186" s="1171"/>
      <c r="D186" s="1055"/>
      <c r="E186" s="1055"/>
      <c r="F186" s="1057"/>
      <c r="G186" s="1057"/>
      <c r="H186" s="1059"/>
      <c r="I186" s="1059"/>
      <c r="J186" s="1059"/>
      <c r="K186" s="1059"/>
      <c r="L186" s="1059"/>
      <c r="M186" s="1059"/>
      <c r="N186" s="1172" t="s">
        <v>162</v>
      </c>
      <c r="O186" s="1180" t="s">
        <v>3032</v>
      </c>
      <c r="P186" s="1059"/>
      <c r="Q186" s="1059"/>
      <c r="R186" s="1059"/>
      <c r="S186" s="1063"/>
      <c r="T186" s="1059"/>
      <c r="U186" s="1062"/>
      <c r="V186" s="1064"/>
      <c r="W186" s="1062"/>
      <c r="X186" s="1059"/>
      <c r="Y186" s="1060"/>
      <c r="Z186" s="1059"/>
      <c r="AA186" s="1056"/>
      <c r="AB186" s="1057"/>
      <c r="AC186" s="1060"/>
      <c r="AD186" s="1059"/>
      <c r="AE186" s="1065"/>
      <c r="AF186" s="1053"/>
      <c r="AG186" s="1054"/>
      <c r="AH186" s="1089"/>
    </row>
    <row r="187" spans="2:34">
      <c r="B187" s="1224"/>
      <c r="C187" s="1171"/>
      <c r="D187" s="1055"/>
      <c r="E187" s="1055"/>
      <c r="F187" s="1057"/>
      <c r="G187" s="1057"/>
      <c r="H187" s="1059"/>
      <c r="I187" s="1059"/>
      <c r="J187" s="1059"/>
      <c r="K187" s="1059"/>
      <c r="L187" s="1059"/>
      <c r="M187" s="1059"/>
      <c r="N187" s="1172" t="s">
        <v>3039</v>
      </c>
      <c r="O187" s="1180" t="s">
        <v>3040</v>
      </c>
      <c r="P187" s="1059"/>
      <c r="Q187" s="1059"/>
      <c r="R187" s="1059"/>
      <c r="S187" s="1063"/>
      <c r="T187" s="1059"/>
      <c r="U187" s="1062"/>
      <c r="V187" s="1064"/>
      <c r="W187" s="1062"/>
      <c r="X187" s="1059"/>
      <c r="Y187" s="1060"/>
      <c r="Z187" s="1059"/>
      <c r="AA187" s="1056"/>
      <c r="AB187" s="1057"/>
      <c r="AC187" s="1060"/>
      <c r="AD187" s="1059"/>
      <c r="AE187" s="1065"/>
      <c r="AF187" s="1053"/>
      <c r="AG187" s="1054"/>
      <c r="AH187" s="1089"/>
    </row>
    <row r="188" spans="2:34">
      <c r="B188" s="1224"/>
      <c r="C188" s="1171"/>
      <c r="D188" s="1055"/>
      <c r="E188" s="1055"/>
      <c r="F188" s="1057"/>
      <c r="G188" s="1057"/>
      <c r="H188" s="1059"/>
      <c r="I188" s="1059"/>
      <c r="J188" s="1059"/>
      <c r="K188" s="1059"/>
      <c r="L188" s="1059"/>
      <c r="M188" s="1059"/>
      <c r="N188" s="1172" t="s">
        <v>29</v>
      </c>
      <c r="O188" s="1180" t="s">
        <v>3041</v>
      </c>
      <c r="P188" s="1059"/>
      <c r="Q188" s="1059"/>
      <c r="R188" s="1059"/>
      <c r="S188" s="1063"/>
      <c r="T188" s="1059"/>
      <c r="U188" s="1062"/>
      <c r="V188" s="1064"/>
      <c r="W188" s="1062"/>
      <c r="X188" s="1059"/>
      <c r="Y188" s="1060"/>
      <c r="Z188" s="1059"/>
      <c r="AA188" s="1056"/>
      <c r="AB188" s="1057"/>
      <c r="AC188" s="1060"/>
      <c r="AD188" s="1059"/>
      <c r="AE188" s="1065"/>
      <c r="AF188" s="1053"/>
      <c r="AG188" s="1054"/>
      <c r="AH188" s="1089"/>
    </row>
    <row r="189" spans="2:34">
      <c r="B189" s="1224"/>
      <c r="C189" s="1171"/>
      <c r="D189" s="1055"/>
      <c r="E189" s="1055"/>
      <c r="F189" s="1057"/>
      <c r="G189" s="1057"/>
      <c r="H189" s="1059"/>
      <c r="I189" s="1059"/>
      <c r="J189" s="1059"/>
      <c r="K189" s="1059"/>
      <c r="L189" s="1059"/>
      <c r="M189" s="1059"/>
      <c r="N189" s="1172" t="s">
        <v>3042</v>
      </c>
      <c r="O189" s="1180" t="s">
        <v>3043</v>
      </c>
      <c r="P189" s="1059"/>
      <c r="Q189" s="1059"/>
      <c r="R189" s="1059"/>
      <c r="S189" s="1063"/>
      <c r="T189" s="1059"/>
      <c r="U189" s="1062"/>
      <c r="V189" s="1064"/>
      <c r="W189" s="1062"/>
      <c r="X189" s="1059"/>
      <c r="Y189" s="1060"/>
      <c r="Z189" s="1059"/>
      <c r="AA189" s="1056"/>
      <c r="AB189" s="1057"/>
      <c r="AC189" s="1060"/>
      <c r="AD189" s="1059"/>
      <c r="AE189" s="1065"/>
      <c r="AF189" s="1053"/>
      <c r="AG189" s="1054"/>
      <c r="AH189" s="1089"/>
    </row>
    <row r="190" spans="2:34">
      <c r="B190" s="1224"/>
      <c r="C190" s="1171"/>
      <c r="D190" s="1055"/>
      <c r="E190" s="1055"/>
      <c r="F190" s="1057"/>
      <c r="G190" s="1057"/>
      <c r="H190" s="1059"/>
      <c r="I190" s="1059"/>
      <c r="J190" s="1059"/>
      <c r="K190" s="1059"/>
      <c r="L190" s="1059"/>
      <c r="M190" s="1059"/>
      <c r="N190" s="1172" t="s">
        <v>3044</v>
      </c>
      <c r="O190" s="1233">
        <v>0.85</v>
      </c>
      <c r="P190" s="1059"/>
      <c r="Q190" s="1059"/>
      <c r="R190" s="1059"/>
      <c r="S190" s="1063"/>
      <c r="T190" s="1059"/>
      <c r="U190" s="1062"/>
      <c r="V190" s="1064"/>
      <c r="W190" s="1062"/>
      <c r="X190" s="1059"/>
      <c r="Y190" s="1060"/>
      <c r="Z190" s="1059"/>
      <c r="AA190" s="1056"/>
      <c r="AB190" s="1057"/>
      <c r="AC190" s="1060"/>
      <c r="AD190" s="1059"/>
      <c r="AE190" s="1065"/>
      <c r="AF190" s="1053"/>
      <c r="AG190" s="1054"/>
      <c r="AH190" s="1089"/>
    </row>
    <row r="191" spans="2:34" ht="13.5" thickBot="1">
      <c r="B191" s="1224"/>
      <c r="C191" s="1171"/>
      <c r="D191" s="1055"/>
      <c r="E191" s="1055"/>
      <c r="F191" s="1057"/>
      <c r="G191" s="1057"/>
      <c r="H191" s="1059"/>
      <c r="I191" s="1059"/>
      <c r="J191" s="1059"/>
      <c r="K191" s="1059"/>
      <c r="L191" s="1059"/>
      <c r="M191" s="1059"/>
      <c r="N191" s="1234" t="s">
        <v>165</v>
      </c>
      <c r="O191" s="1235" t="s">
        <v>3037</v>
      </c>
      <c r="P191" s="1059"/>
      <c r="Q191" s="1059"/>
      <c r="R191" s="1059"/>
      <c r="S191" s="1063"/>
      <c r="T191" s="1059"/>
      <c r="U191" s="1062"/>
      <c r="V191" s="1064"/>
      <c r="W191" s="1062"/>
      <c r="X191" s="1059"/>
      <c r="Y191" s="1060"/>
      <c r="Z191" s="1059"/>
      <c r="AA191" s="1056"/>
      <c r="AB191" s="1057"/>
      <c r="AC191" s="1060"/>
      <c r="AD191" s="1059"/>
      <c r="AE191" s="1065"/>
      <c r="AF191" s="1053"/>
      <c r="AG191" s="1054"/>
      <c r="AH191" s="1089"/>
    </row>
    <row r="192" spans="2:34" ht="13.5" customHeight="1" thickBot="1">
      <c r="B192" s="1226"/>
      <c r="C192" s="1227"/>
      <c r="D192" s="1228"/>
      <c r="E192" s="1228"/>
      <c r="F192" s="1229"/>
      <c r="G192" s="1229"/>
      <c r="H192" s="1230"/>
      <c r="I192" s="1230"/>
      <c r="J192" s="1230"/>
      <c r="K192" s="1230"/>
      <c r="L192" s="1230"/>
      <c r="M192" s="1230"/>
      <c r="N192" s="1231"/>
      <c r="O192" s="1230"/>
      <c r="P192" s="1230"/>
      <c r="Q192" s="1230"/>
      <c r="R192" s="1230"/>
      <c r="S192" s="1230"/>
      <c r="T192" s="1230"/>
      <c r="U192" s="1230"/>
      <c r="V192" s="1231"/>
      <c r="W192" s="1230"/>
      <c r="X192" s="1230"/>
      <c r="Y192" s="1230"/>
      <c r="Z192" s="1230"/>
      <c r="AA192" s="1228"/>
      <c r="AB192" s="1229"/>
      <c r="AC192" s="1230"/>
      <c r="AD192" s="1230"/>
      <c r="AE192" s="1231"/>
      <c r="AF192" s="1227"/>
      <c r="AG192" s="1232"/>
      <c r="AH192" s="1089"/>
    </row>
    <row r="193" spans="2:34" ht="13.5" customHeight="1">
      <c r="B193" s="1210"/>
      <c r="C193" s="1211"/>
      <c r="D193" s="1211">
        <v>1.0000000000000001E-33</v>
      </c>
      <c r="E193" s="1211"/>
      <c r="F193" s="1211"/>
      <c r="G193" s="1211"/>
      <c r="H193" s="1211"/>
      <c r="I193" s="1211"/>
      <c r="J193" s="1211"/>
      <c r="K193" s="1211"/>
      <c r="L193" s="1211"/>
      <c r="M193" s="1211"/>
      <c r="N193" s="1211">
        <v>1.0000000000000001E-33</v>
      </c>
      <c r="O193" s="1211"/>
      <c r="P193" s="1211"/>
      <c r="Q193" s="1211"/>
      <c r="R193" s="1211"/>
      <c r="S193" s="1211"/>
      <c r="T193" s="1211"/>
      <c r="U193" s="1211"/>
      <c r="V193" s="1211">
        <v>1.0000000000000001E-33</v>
      </c>
      <c r="W193" s="1211"/>
      <c r="X193" s="1211"/>
      <c r="Y193" s="1211"/>
      <c r="Z193" s="1211"/>
      <c r="AA193" s="1211"/>
      <c r="AB193" s="1211"/>
      <c r="AC193" s="1211"/>
      <c r="AD193" s="1211"/>
      <c r="AE193" s="1211"/>
      <c r="AF193" s="1211"/>
      <c r="AG193" s="1211"/>
      <c r="AH193" s="1089"/>
    </row>
    <row r="194" spans="2:34" ht="13.5" customHeight="1">
      <c r="B194" s="1212" t="s">
        <v>2890</v>
      </c>
      <c r="C194" s="1925" t="s">
        <v>3046</v>
      </c>
      <c r="D194" s="1925"/>
      <c r="E194" s="1925"/>
      <c r="F194" s="1925"/>
      <c r="G194" s="1925"/>
      <c r="H194" s="1925"/>
      <c r="I194" s="1925"/>
      <c r="J194" s="1925"/>
      <c r="K194" s="1925"/>
      <c r="L194" s="1925"/>
      <c r="M194" s="1925"/>
      <c r="N194" s="1925"/>
      <c r="O194" s="1925"/>
      <c r="P194" s="1925"/>
      <c r="Q194" s="1925"/>
      <c r="R194" s="1925"/>
      <c r="S194" s="1925"/>
      <c r="T194" s="1925"/>
      <c r="U194" s="1925"/>
      <c r="V194" s="1925"/>
      <c r="W194" s="1925"/>
      <c r="X194" s="1925"/>
      <c r="Y194" s="1925"/>
      <c r="Z194" s="1925"/>
      <c r="AA194" s="1925"/>
      <c r="AB194" s="1925"/>
      <c r="AC194" s="1925"/>
      <c r="AD194" s="1925"/>
      <c r="AE194" s="1925"/>
      <c r="AF194" s="1925"/>
      <c r="AG194" s="1925"/>
      <c r="AH194" s="1089"/>
    </row>
    <row r="195" spans="2:34" ht="23.25" customHeight="1" thickBot="1">
      <c r="B195" s="1213" t="s">
        <v>2892</v>
      </c>
      <c r="C195" s="1881" t="s">
        <v>2973</v>
      </c>
      <c r="D195" s="1881"/>
      <c r="E195" s="1881"/>
      <c r="F195" s="1881"/>
      <c r="G195" s="1881"/>
      <c r="H195" s="1881"/>
      <c r="I195" s="1881"/>
      <c r="J195" s="1881"/>
      <c r="K195" s="1881"/>
      <c r="L195" s="1881"/>
      <c r="M195" s="1881"/>
      <c r="N195" s="1881"/>
      <c r="O195" s="1881"/>
      <c r="P195" s="1881"/>
      <c r="Q195" s="1881"/>
      <c r="R195" s="1881"/>
      <c r="S195" s="1881"/>
      <c r="T195" s="1881"/>
      <c r="U195" s="1881"/>
      <c r="V195" s="1881"/>
      <c r="W195" s="1881"/>
      <c r="X195" s="1881"/>
      <c r="Y195" s="1881"/>
      <c r="Z195" s="1881"/>
      <c r="AA195" s="1881"/>
      <c r="AB195" s="1881"/>
      <c r="AC195" s="1881"/>
      <c r="AD195" s="1881"/>
      <c r="AE195" s="1881"/>
      <c r="AF195" s="1881"/>
      <c r="AG195" s="1881"/>
      <c r="AH195" s="1094"/>
    </row>
    <row r="196" spans="2:34" ht="13.5" customHeight="1">
      <c r="B196" s="1216" t="str">
        <f>+B158</f>
        <v>.</v>
      </c>
      <c r="C196" s="349"/>
      <c r="D196" s="349"/>
      <c r="E196" s="349"/>
      <c r="F196" s="349"/>
      <c r="G196" s="349"/>
      <c r="H196" s="349"/>
      <c r="I196" s="349"/>
      <c r="J196" s="349"/>
      <c r="K196" s="349"/>
      <c r="L196" s="349"/>
      <c r="M196" s="349"/>
      <c r="N196" s="349"/>
      <c r="O196" s="349"/>
      <c r="P196" s="349"/>
      <c r="Q196" s="349"/>
      <c r="R196" s="349"/>
      <c r="S196" s="349"/>
      <c r="T196" s="349"/>
      <c r="U196" s="349"/>
      <c r="V196" s="349"/>
      <c r="W196" s="349"/>
      <c r="X196" s="349"/>
      <c r="Y196" s="349"/>
      <c r="Z196" s="349"/>
      <c r="AA196" s="349"/>
      <c r="AB196" s="349"/>
      <c r="AC196" s="349"/>
      <c r="AD196" s="349"/>
      <c r="AE196" s="349"/>
      <c r="AF196" s="349"/>
      <c r="AG196" s="349"/>
      <c r="AH196" s="349"/>
    </row>
    <row r="197" spans="2:34" ht="13.5" thickBot="1"/>
    <row r="198" spans="2:34" ht="20.25">
      <c r="B198" s="1525" t="s">
        <v>2857</v>
      </c>
      <c r="C198" s="1526"/>
      <c r="D198" s="1526"/>
      <c r="E198" s="1526"/>
      <c r="F198" s="1526"/>
      <c r="G198" s="1526"/>
      <c r="H198" s="1526"/>
      <c r="I198" s="1526"/>
      <c r="J198" s="1526"/>
      <c r="K198" s="1526"/>
      <c r="L198" s="1526"/>
      <c r="M198" s="1526"/>
      <c r="N198" s="1526"/>
      <c r="O198" s="1526"/>
      <c r="P198" s="1526"/>
      <c r="Q198" s="1526"/>
      <c r="R198" s="1526"/>
      <c r="S198" s="1526"/>
      <c r="T198" s="1526"/>
      <c r="U198" s="1526"/>
      <c r="V198" s="1526"/>
      <c r="W198" s="1526"/>
      <c r="X198" s="1526"/>
      <c r="Y198" s="1526"/>
      <c r="Z198" s="1526"/>
      <c r="AA198" s="1526"/>
      <c r="AB198" s="1526"/>
      <c r="AC198" s="1526"/>
      <c r="AD198" s="1526"/>
      <c r="AE198" s="1526"/>
      <c r="AF198" s="1526"/>
      <c r="AG198" s="1526"/>
      <c r="AH198" s="1527"/>
    </row>
    <row r="199" spans="2:34">
      <c r="B199" s="1088"/>
      <c r="C199" s="1028"/>
      <c r="D199" s="734"/>
      <c r="E199" s="734"/>
      <c r="F199" s="457"/>
      <c r="G199" s="457"/>
      <c r="H199" s="457"/>
      <c r="I199" s="457"/>
      <c r="J199" s="457"/>
      <c r="K199" s="457"/>
      <c r="L199" s="457"/>
      <c r="M199" s="457"/>
      <c r="N199" s="457"/>
      <c r="O199" s="457"/>
      <c r="P199" s="457"/>
      <c r="Q199" s="457"/>
      <c r="R199" s="457"/>
      <c r="S199" s="457"/>
      <c r="T199" s="457"/>
      <c r="U199" s="457"/>
      <c r="V199" s="457"/>
      <c r="W199" s="457"/>
      <c r="X199" s="457"/>
      <c r="Y199" s="457"/>
      <c r="Z199" s="457"/>
      <c r="AA199" s="457"/>
      <c r="AB199" s="457"/>
      <c r="AC199" s="457"/>
      <c r="AD199" s="457"/>
      <c r="AE199" s="457"/>
      <c r="AF199" s="457"/>
      <c r="AG199" s="457"/>
      <c r="AH199" s="1089"/>
    </row>
    <row r="200" spans="2:34">
      <c r="B200" s="1031" t="s">
        <v>2858</v>
      </c>
      <c r="C200" s="1087" t="s">
        <v>3004</v>
      </c>
      <c r="D200" s="1087"/>
      <c r="E200" s="457"/>
      <c r="F200" s="457"/>
      <c r="G200" s="457"/>
      <c r="H200" s="457"/>
      <c r="I200" s="478"/>
      <c r="J200" s="457"/>
      <c r="K200" s="457"/>
      <c r="L200" s="457"/>
      <c r="M200" s="457"/>
      <c r="N200" s="457"/>
      <c r="O200" s="457"/>
      <c r="P200" s="457"/>
      <c r="Q200" s="457"/>
      <c r="R200" s="457"/>
      <c r="S200" s="457"/>
      <c r="T200" s="457"/>
      <c r="U200" s="457"/>
      <c r="V200" s="457"/>
      <c r="W200" s="457"/>
      <c r="X200" s="457"/>
      <c r="Y200" s="457"/>
      <c r="Z200" s="457"/>
      <c r="AA200" s="457"/>
      <c r="AB200" s="457"/>
      <c r="AC200" s="457"/>
      <c r="AD200" s="457"/>
      <c r="AE200" s="457"/>
      <c r="AF200" s="457"/>
      <c r="AG200" s="457"/>
      <c r="AH200" s="1089"/>
    </row>
    <row r="201" spans="2:34" ht="13.5" thickBot="1">
      <c r="B201" s="1031" t="s">
        <v>2860</v>
      </c>
      <c r="C201" s="1266">
        <v>41352</v>
      </c>
      <c r="D201" s="1266"/>
      <c r="E201" s="457"/>
      <c r="F201" s="457"/>
      <c r="G201" s="457"/>
      <c r="H201" s="457"/>
      <c r="I201" s="478"/>
      <c r="J201" s="457"/>
      <c r="K201" s="457"/>
      <c r="L201" s="457"/>
      <c r="M201" s="457"/>
      <c r="N201" s="457"/>
      <c r="O201" s="457"/>
      <c r="P201" s="457"/>
      <c r="Q201" s="457"/>
      <c r="R201" s="457"/>
      <c r="S201" s="457"/>
      <c r="T201" s="457"/>
      <c r="U201" s="457"/>
      <c r="V201" s="457"/>
      <c r="W201" s="457"/>
      <c r="X201" s="457"/>
      <c r="Y201" s="457"/>
      <c r="Z201" s="457"/>
      <c r="AA201" s="457"/>
      <c r="AB201" s="457"/>
      <c r="AC201" s="457"/>
      <c r="AD201" s="457"/>
      <c r="AE201" s="457"/>
      <c r="AF201" s="457"/>
      <c r="AG201" s="457"/>
      <c r="AH201" s="1089"/>
    </row>
    <row r="202" spans="2:34" ht="46.5" customHeight="1" thickBot="1">
      <c r="B202" s="1088" t="s">
        <v>2861</v>
      </c>
      <c r="C202" s="1513" t="s">
        <v>3005</v>
      </c>
      <c r="D202" s="1514"/>
      <c r="E202" s="1514"/>
      <c r="F202" s="1514"/>
      <c r="G202" s="1514"/>
      <c r="H202" s="1514"/>
      <c r="I202" s="1514"/>
      <c r="J202" s="1514"/>
      <c r="K202" s="1514"/>
      <c r="L202" s="1515"/>
      <c r="M202" s="457"/>
      <c r="N202" s="457"/>
      <c r="O202" s="457"/>
      <c r="P202" s="457"/>
      <c r="Q202" s="457"/>
      <c r="R202" s="457"/>
      <c r="S202" s="457"/>
      <c r="T202" s="457"/>
      <c r="U202" s="457"/>
      <c r="V202" s="457"/>
      <c r="W202" s="457"/>
      <c r="X202" s="457"/>
      <c r="Y202" s="457"/>
      <c r="Z202" s="457"/>
      <c r="AA202" s="457"/>
      <c r="AB202" s="457"/>
      <c r="AC202" s="457"/>
      <c r="AD202" s="457"/>
      <c r="AE202" s="457"/>
      <c r="AF202" s="457"/>
      <c r="AG202" s="457"/>
      <c r="AH202" s="1089"/>
    </row>
    <row r="203" spans="2:34" ht="13.5" thickBot="1">
      <c r="B203" s="1511" t="s">
        <v>2862</v>
      </c>
      <c r="C203" s="1516" t="s">
        <v>2863</v>
      </c>
      <c r="D203" s="1511" t="s">
        <v>2864</v>
      </c>
      <c r="E203" s="1518" t="s">
        <v>2865</v>
      </c>
      <c r="F203" s="1519"/>
      <c r="G203" s="1519"/>
      <c r="H203" s="1519"/>
      <c r="I203" s="1519"/>
      <c r="J203" s="1519"/>
      <c r="K203" s="1519"/>
      <c r="L203" s="1519"/>
      <c r="M203" s="1519"/>
      <c r="N203" s="1519"/>
      <c r="O203" s="1519"/>
      <c r="P203" s="1519"/>
      <c r="Q203" s="1519"/>
      <c r="R203" s="1520"/>
      <c r="S203" s="1521" t="s">
        <v>2866</v>
      </c>
      <c r="T203" s="1522"/>
      <c r="U203" s="1522"/>
      <c r="V203" s="1522"/>
      <c r="W203" s="1522"/>
      <c r="X203" s="1522"/>
      <c r="Y203" s="1522"/>
      <c r="Z203" s="1523"/>
      <c r="AA203" s="1518" t="s">
        <v>2867</v>
      </c>
      <c r="AB203" s="1519"/>
      <c r="AC203" s="1519"/>
      <c r="AD203" s="1520"/>
      <c r="AE203" s="1533" t="s">
        <v>2868</v>
      </c>
      <c r="AF203" s="1534"/>
      <c r="AG203" s="1535"/>
      <c r="AH203" s="1089"/>
    </row>
    <row r="204" spans="2:34" ht="40.5" customHeight="1" thickBot="1">
      <c r="B204" s="1512"/>
      <c r="C204" s="1517"/>
      <c r="D204" s="1512"/>
      <c r="E204" s="1511" t="s">
        <v>2869</v>
      </c>
      <c r="F204" s="1539" t="s">
        <v>2870</v>
      </c>
      <c r="G204" s="1539" t="s">
        <v>2871</v>
      </c>
      <c r="H204" s="1521" t="s">
        <v>2872</v>
      </c>
      <c r="I204" s="1523"/>
      <c r="J204" s="1521" t="s">
        <v>2873</v>
      </c>
      <c r="K204" s="1523"/>
      <c r="L204" s="1521" t="s">
        <v>2874</v>
      </c>
      <c r="M204" s="1523"/>
      <c r="N204" s="1530" t="s">
        <v>2875</v>
      </c>
      <c r="O204" s="1531"/>
      <c r="P204" s="1522" t="s">
        <v>2876</v>
      </c>
      <c r="Q204" s="1522"/>
      <c r="R204" s="1523"/>
      <c r="S204" s="1539" t="s">
        <v>2872</v>
      </c>
      <c r="T204" s="1539" t="s">
        <v>2873</v>
      </c>
      <c r="U204" s="1539" t="s">
        <v>2874</v>
      </c>
      <c r="V204" s="1522" t="s">
        <v>2875</v>
      </c>
      <c r="W204" s="1522"/>
      <c r="X204" s="1521" t="s">
        <v>2876</v>
      </c>
      <c r="Y204" s="1522"/>
      <c r="Z204" s="1523"/>
      <c r="AA204" s="1511" t="s">
        <v>2869</v>
      </c>
      <c r="AB204" s="1511" t="s">
        <v>2877</v>
      </c>
      <c r="AC204" s="1511" t="s">
        <v>2878</v>
      </c>
      <c r="AD204" s="1511" t="s">
        <v>2879</v>
      </c>
      <c r="AE204" s="1536"/>
      <c r="AF204" s="1537"/>
      <c r="AG204" s="1538"/>
      <c r="AH204" s="1089"/>
    </row>
    <row r="205" spans="2:34" ht="27" customHeight="1" thickBot="1">
      <c r="B205" s="1512"/>
      <c r="C205" s="1517"/>
      <c r="D205" s="1512"/>
      <c r="E205" s="1512"/>
      <c r="F205" s="1540"/>
      <c r="G205" s="1540"/>
      <c r="H205" s="1134" t="s">
        <v>2880</v>
      </c>
      <c r="I205" s="1134" t="s">
        <v>2881</v>
      </c>
      <c r="J205" s="1134" t="s">
        <v>2880</v>
      </c>
      <c r="K205" s="1134" t="s">
        <v>2881</v>
      </c>
      <c r="L205" s="1134" t="s">
        <v>2880</v>
      </c>
      <c r="M205" s="1134" t="s">
        <v>2881</v>
      </c>
      <c r="N205" s="1085" t="s">
        <v>306</v>
      </c>
      <c r="O205" s="1135" t="s">
        <v>2882</v>
      </c>
      <c r="P205" s="1136" t="s">
        <v>2883</v>
      </c>
      <c r="Q205" s="1135" t="s">
        <v>2884</v>
      </c>
      <c r="R205" s="1135" t="s">
        <v>2885</v>
      </c>
      <c r="S205" s="1540"/>
      <c r="T205" s="1540"/>
      <c r="U205" s="1540"/>
      <c r="V205" s="1086" t="s">
        <v>306</v>
      </c>
      <c r="W205" s="1137" t="s">
        <v>2882</v>
      </c>
      <c r="X205" s="1135" t="s">
        <v>2883</v>
      </c>
      <c r="Y205" s="1138" t="s">
        <v>2884</v>
      </c>
      <c r="Z205" s="1135" t="s">
        <v>2885</v>
      </c>
      <c r="AA205" s="1512"/>
      <c r="AB205" s="1512"/>
      <c r="AC205" s="1512"/>
      <c r="AD205" s="1512"/>
      <c r="AE205" s="1084" t="s">
        <v>307</v>
      </c>
      <c r="AF205" s="1084" t="s">
        <v>2886</v>
      </c>
      <c r="AG205" s="1084" t="s">
        <v>2887</v>
      </c>
      <c r="AH205" s="1089"/>
    </row>
    <row r="206" spans="2:34" ht="40.5" customHeight="1">
      <c r="B206" s="1175" t="s">
        <v>2974</v>
      </c>
      <c r="C206" s="1160">
        <v>1</v>
      </c>
      <c r="D206" s="1107"/>
      <c r="E206" s="1107"/>
      <c r="F206" s="1044"/>
      <c r="G206" s="1044"/>
      <c r="H206" s="1046"/>
      <c r="I206" s="1046"/>
      <c r="J206" s="1046"/>
      <c r="K206" s="1046"/>
      <c r="L206" s="1046"/>
      <c r="M206" s="1046"/>
      <c r="N206" s="1177" t="s">
        <v>3006</v>
      </c>
      <c r="O206" s="1178">
        <v>0.85</v>
      </c>
      <c r="P206" s="1046"/>
      <c r="Q206" s="1046"/>
      <c r="R206" s="1046"/>
      <c r="S206" s="1050"/>
      <c r="T206" s="1047"/>
      <c r="U206" s="1049"/>
      <c r="V206" s="1051"/>
      <c r="W206" s="1049"/>
      <c r="X206" s="1047"/>
      <c r="Y206" s="1048"/>
      <c r="Z206" s="1047"/>
      <c r="AA206" s="1052"/>
      <c r="AB206" s="1044"/>
      <c r="AC206" s="1048"/>
      <c r="AD206" s="1047"/>
      <c r="AE206" s="1065"/>
      <c r="AF206" s="1053"/>
      <c r="AG206" s="1054"/>
      <c r="AH206" s="1089"/>
    </row>
    <row r="207" spans="2:34" ht="48.75" customHeight="1">
      <c r="B207" s="1176" t="s">
        <v>2975</v>
      </c>
      <c r="C207" s="1171">
        <v>5</v>
      </c>
      <c r="D207" s="1055"/>
      <c r="E207" s="1055"/>
      <c r="F207" s="1057"/>
      <c r="G207" s="1057"/>
      <c r="H207" s="1059"/>
      <c r="I207" s="1059"/>
      <c r="J207" s="1059"/>
      <c r="K207" s="1059"/>
      <c r="L207" s="1059"/>
      <c r="M207" s="1059"/>
      <c r="N207" s="1179" t="s">
        <v>3006</v>
      </c>
      <c r="O207" s="1180">
        <v>0.85</v>
      </c>
      <c r="P207" s="1059"/>
      <c r="Q207" s="1059"/>
      <c r="R207" s="1059"/>
      <c r="S207" s="1063"/>
      <c r="T207" s="1059"/>
      <c r="U207" s="1062"/>
      <c r="V207" s="1064"/>
      <c r="W207" s="1062"/>
      <c r="X207" s="1059"/>
      <c r="Y207" s="1060"/>
      <c r="Z207" s="1059"/>
      <c r="AA207" s="1056"/>
      <c r="AB207" s="1057"/>
      <c r="AC207" s="1060"/>
      <c r="AD207" s="1059"/>
      <c r="AE207" s="1065"/>
      <c r="AF207" s="1053"/>
      <c r="AG207" s="1054"/>
      <c r="AH207" s="1089"/>
    </row>
    <row r="208" spans="2:34" ht="47.25" customHeight="1">
      <c r="B208" s="1176" t="s">
        <v>2975</v>
      </c>
      <c r="C208" s="1171">
        <v>18</v>
      </c>
      <c r="D208" s="1055"/>
      <c r="E208" s="1055"/>
      <c r="F208" s="1057"/>
      <c r="G208" s="1057"/>
      <c r="H208" s="1059"/>
      <c r="I208" s="1059"/>
      <c r="J208" s="1059"/>
      <c r="K208" s="1059"/>
      <c r="L208" s="1059"/>
      <c r="M208" s="1059"/>
      <c r="N208" s="1179" t="s">
        <v>3006</v>
      </c>
      <c r="O208" s="1180">
        <v>0.85</v>
      </c>
      <c r="P208" s="1059"/>
      <c r="Q208" s="1059"/>
      <c r="R208" s="1059"/>
      <c r="S208" s="1063"/>
      <c r="T208" s="1059"/>
      <c r="U208" s="1062"/>
      <c r="V208" s="1064"/>
      <c r="W208" s="1062"/>
      <c r="X208" s="1059"/>
      <c r="Y208" s="1060"/>
      <c r="Z208" s="1059"/>
      <c r="AA208" s="1056"/>
      <c r="AB208" s="1057"/>
      <c r="AC208" s="1060"/>
      <c r="AD208" s="1059"/>
      <c r="AE208" s="1065"/>
      <c r="AF208" s="1053"/>
      <c r="AG208" s="1054"/>
      <c r="AH208" s="1089"/>
    </row>
    <row r="209" spans="2:34" ht="44.25" customHeight="1">
      <c r="B209" s="1176" t="s">
        <v>2976</v>
      </c>
      <c r="C209" s="1171">
        <v>6</v>
      </c>
      <c r="D209" s="1055"/>
      <c r="E209" s="1055"/>
      <c r="F209" s="1057"/>
      <c r="G209" s="1057"/>
      <c r="H209" s="1059"/>
      <c r="I209" s="1059"/>
      <c r="J209" s="1059"/>
      <c r="K209" s="1059"/>
      <c r="L209" s="1059"/>
      <c r="M209" s="1059"/>
      <c r="N209" s="1179" t="s">
        <v>3006</v>
      </c>
      <c r="O209" s="1180">
        <v>0.85</v>
      </c>
      <c r="P209" s="1059"/>
      <c r="Q209" s="1059"/>
      <c r="R209" s="1059"/>
      <c r="S209" s="1063"/>
      <c r="T209" s="1059"/>
      <c r="U209" s="1062"/>
      <c r="V209" s="1064"/>
      <c r="W209" s="1062"/>
      <c r="X209" s="1059"/>
      <c r="Y209" s="1060"/>
      <c r="Z209" s="1059"/>
      <c r="AA209" s="1056"/>
      <c r="AB209" s="1057"/>
      <c r="AC209" s="1060"/>
      <c r="AD209" s="1059"/>
      <c r="AE209" s="1065"/>
      <c r="AF209" s="1053"/>
      <c r="AG209" s="1054"/>
      <c r="AH209" s="1089"/>
    </row>
    <row r="210" spans="2:34" ht="42" customHeight="1">
      <c r="B210" s="1176" t="s">
        <v>2976</v>
      </c>
      <c r="C210" s="1171">
        <v>19</v>
      </c>
      <c r="D210" s="1055"/>
      <c r="E210" s="1055"/>
      <c r="F210" s="1057"/>
      <c r="G210" s="1057"/>
      <c r="H210" s="1059"/>
      <c r="I210" s="1059"/>
      <c r="J210" s="1059"/>
      <c r="K210" s="1059"/>
      <c r="L210" s="1059"/>
      <c r="M210" s="1059"/>
      <c r="N210" s="1179" t="s">
        <v>3006</v>
      </c>
      <c r="O210" s="1180">
        <v>0.85</v>
      </c>
      <c r="P210" s="1059"/>
      <c r="Q210" s="1059"/>
      <c r="R210" s="1059"/>
      <c r="S210" s="1063"/>
      <c r="T210" s="1059"/>
      <c r="U210" s="1062"/>
      <c r="V210" s="1064"/>
      <c r="W210" s="1062"/>
      <c r="X210" s="1059"/>
      <c r="Y210" s="1060"/>
      <c r="Z210" s="1059"/>
      <c r="AA210" s="1056"/>
      <c r="AB210" s="1057"/>
      <c r="AC210" s="1060"/>
      <c r="AD210" s="1059"/>
      <c r="AE210" s="1065"/>
      <c r="AF210" s="1053"/>
      <c r="AG210" s="1054"/>
      <c r="AH210" s="1089"/>
    </row>
    <row r="211" spans="2:34" ht="39.75" customHeight="1">
      <c r="B211" s="1176" t="s">
        <v>2977</v>
      </c>
      <c r="C211" s="1171">
        <v>7</v>
      </c>
      <c r="D211" s="1055"/>
      <c r="E211" s="1055"/>
      <c r="F211" s="1057"/>
      <c r="G211" s="1057"/>
      <c r="H211" s="1059"/>
      <c r="I211" s="1059"/>
      <c r="J211" s="1059"/>
      <c r="K211" s="1059"/>
      <c r="L211" s="1059"/>
      <c r="M211" s="1059"/>
      <c r="N211" s="1179" t="s">
        <v>3006</v>
      </c>
      <c r="O211" s="1180">
        <v>0.85</v>
      </c>
      <c r="P211" s="1059"/>
      <c r="Q211" s="1059"/>
      <c r="R211" s="1059"/>
      <c r="S211" s="1063"/>
      <c r="T211" s="1059"/>
      <c r="U211" s="1062"/>
      <c r="V211" s="1064"/>
      <c r="W211" s="1062"/>
      <c r="X211" s="1059"/>
      <c r="Y211" s="1060"/>
      <c r="Z211" s="1059"/>
      <c r="AA211" s="1056"/>
      <c r="AB211" s="1057"/>
      <c r="AC211" s="1060"/>
      <c r="AD211" s="1059"/>
      <c r="AE211" s="1065"/>
      <c r="AF211" s="1053"/>
      <c r="AG211" s="1054"/>
      <c r="AH211" s="1089"/>
    </row>
    <row r="212" spans="2:34" ht="36.75" customHeight="1">
      <c r="B212" s="1176" t="s">
        <v>2978</v>
      </c>
      <c r="C212" s="1171">
        <v>22</v>
      </c>
      <c r="D212" s="1055"/>
      <c r="E212" s="1055"/>
      <c r="F212" s="1057"/>
      <c r="G212" s="1057"/>
      <c r="H212" s="1059"/>
      <c r="I212" s="1059"/>
      <c r="J212" s="1059"/>
      <c r="K212" s="1059"/>
      <c r="L212" s="1059"/>
      <c r="M212" s="1059"/>
      <c r="N212" s="1179" t="s">
        <v>3006</v>
      </c>
      <c r="O212" s="1180">
        <v>0.85</v>
      </c>
      <c r="P212" s="1059"/>
      <c r="Q212" s="1059"/>
      <c r="R212" s="1059"/>
      <c r="S212" s="1063"/>
      <c r="T212" s="1059"/>
      <c r="U212" s="1062"/>
      <c r="V212" s="1064"/>
      <c r="W212" s="1062"/>
      <c r="X212" s="1059"/>
      <c r="Y212" s="1060"/>
      <c r="Z212" s="1059"/>
      <c r="AA212" s="1056"/>
      <c r="AB212" s="1057"/>
      <c r="AC212" s="1060"/>
      <c r="AD212" s="1059"/>
      <c r="AE212" s="1065"/>
      <c r="AF212" s="1053"/>
      <c r="AG212" s="1054"/>
      <c r="AH212" s="1089"/>
    </row>
    <row r="213" spans="2:34" ht="35.25" customHeight="1">
      <c r="B213" s="1176" t="s">
        <v>2979</v>
      </c>
      <c r="C213" s="1171">
        <v>23</v>
      </c>
      <c r="D213" s="1055"/>
      <c r="E213" s="1055"/>
      <c r="F213" s="1057"/>
      <c r="G213" s="1057"/>
      <c r="H213" s="1059"/>
      <c r="I213" s="1059"/>
      <c r="J213" s="1059"/>
      <c r="K213" s="1059"/>
      <c r="L213" s="1059"/>
      <c r="M213" s="1059"/>
      <c r="N213" s="1179" t="s">
        <v>3006</v>
      </c>
      <c r="O213" s="1180">
        <v>0.85</v>
      </c>
      <c r="P213" s="1059"/>
      <c r="Q213" s="1059"/>
      <c r="R213" s="1059"/>
      <c r="S213" s="1063"/>
      <c r="T213" s="1059"/>
      <c r="U213" s="1062"/>
      <c r="V213" s="1064"/>
      <c r="W213" s="1062"/>
      <c r="X213" s="1059"/>
      <c r="Y213" s="1060"/>
      <c r="Z213" s="1059"/>
      <c r="AA213" s="1056"/>
      <c r="AB213" s="1057"/>
      <c r="AC213" s="1060"/>
      <c r="AD213" s="1059"/>
      <c r="AE213" s="1065"/>
      <c r="AF213" s="1053"/>
      <c r="AG213" s="1054"/>
      <c r="AH213" s="1089"/>
    </row>
    <row r="214" spans="2:34" ht="39.75" customHeight="1">
      <c r="B214" s="1176" t="s">
        <v>2980</v>
      </c>
      <c r="C214" s="1171">
        <v>33</v>
      </c>
      <c r="D214" s="1055"/>
      <c r="E214" s="1055"/>
      <c r="F214" s="1057"/>
      <c r="G214" s="1057"/>
      <c r="H214" s="1059"/>
      <c r="I214" s="1059"/>
      <c r="J214" s="1059"/>
      <c r="K214" s="1059"/>
      <c r="L214" s="1059"/>
      <c r="M214" s="1059"/>
      <c r="N214" s="1179" t="s">
        <v>3006</v>
      </c>
      <c r="O214" s="1180">
        <v>0.85</v>
      </c>
      <c r="P214" s="1059"/>
      <c r="Q214" s="1059"/>
      <c r="R214" s="1059"/>
      <c r="S214" s="1063"/>
      <c r="T214" s="1059"/>
      <c r="U214" s="1062"/>
      <c r="V214" s="1064"/>
      <c r="W214" s="1062"/>
      <c r="X214" s="1059"/>
      <c r="Y214" s="1060"/>
      <c r="Z214" s="1059"/>
      <c r="AA214" s="1056"/>
      <c r="AB214" s="1057"/>
      <c r="AC214" s="1060"/>
      <c r="AD214" s="1059"/>
      <c r="AE214" s="1065"/>
      <c r="AF214" s="1053"/>
      <c r="AG214" s="1054"/>
      <c r="AH214" s="1089"/>
    </row>
    <row r="215" spans="2:34" ht="42.75" customHeight="1">
      <c r="B215" s="1176" t="s">
        <v>2981</v>
      </c>
      <c r="C215" s="1171">
        <v>33</v>
      </c>
      <c r="D215" s="1055"/>
      <c r="E215" s="1055"/>
      <c r="F215" s="1057"/>
      <c r="G215" s="1057"/>
      <c r="H215" s="1059"/>
      <c r="I215" s="1059"/>
      <c r="J215" s="1059"/>
      <c r="K215" s="1059"/>
      <c r="L215" s="1059"/>
      <c r="M215" s="1059"/>
      <c r="N215" s="1179" t="s">
        <v>3006</v>
      </c>
      <c r="O215" s="1180">
        <v>0.85</v>
      </c>
      <c r="P215" s="1059"/>
      <c r="Q215" s="1059"/>
      <c r="R215" s="1059"/>
      <c r="S215" s="1063"/>
      <c r="T215" s="1059"/>
      <c r="U215" s="1062"/>
      <c r="V215" s="1064"/>
      <c r="W215" s="1062"/>
      <c r="X215" s="1059"/>
      <c r="Y215" s="1060"/>
      <c r="Z215" s="1059"/>
      <c r="AA215" s="1056"/>
      <c r="AB215" s="1057"/>
      <c r="AC215" s="1060"/>
      <c r="AD215" s="1059"/>
      <c r="AE215" s="1065"/>
      <c r="AF215" s="1053"/>
      <c r="AG215" s="1054"/>
      <c r="AH215" s="1089"/>
    </row>
    <row r="216" spans="2:34" ht="39" customHeight="1">
      <c r="B216" s="1176" t="s">
        <v>1422</v>
      </c>
      <c r="C216" s="1171">
        <v>34</v>
      </c>
      <c r="D216" s="1055"/>
      <c r="E216" s="1055"/>
      <c r="F216" s="1057"/>
      <c r="G216" s="1057"/>
      <c r="H216" s="1059"/>
      <c r="I216" s="1059"/>
      <c r="J216" s="1059"/>
      <c r="K216" s="1059"/>
      <c r="L216" s="1059"/>
      <c r="M216" s="1059"/>
      <c r="N216" s="1179" t="s">
        <v>3006</v>
      </c>
      <c r="O216" s="1180">
        <v>0.85</v>
      </c>
      <c r="P216" s="1059"/>
      <c r="Q216" s="1059"/>
      <c r="R216" s="1059"/>
      <c r="S216" s="1063"/>
      <c r="T216" s="1059"/>
      <c r="U216" s="1062"/>
      <c r="V216" s="1064"/>
      <c r="W216" s="1062"/>
      <c r="X216" s="1059"/>
      <c r="Y216" s="1060"/>
      <c r="Z216" s="1059"/>
      <c r="AA216" s="1056"/>
      <c r="AB216" s="1057"/>
      <c r="AC216" s="1060"/>
      <c r="AD216" s="1059"/>
      <c r="AE216" s="1065"/>
      <c r="AF216" s="1053"/>
      <c r="AG216" s="1054"/>
      <c r="AH216" s="1089"/>
    </row>
    <row r="217" spans="2:34" ht="44.25" customHeight="1">
      <c r="B217" s="1176" t="s">
        <v>1406</v>
      </c>
      <c r="C217" s="1171">
        <v>56</v>
      </c>
      <c r="D217" s="1055"/>
      <c r="E217" s="1055"/>
      <c r="F217" s="1057"/>
      <c r="G217" s="1057"/>
      <c r="H217" s="1059"/>
      <c r="I217" s="1059"/>
      <c r="J217" s="1059"/>
      <c r="K217" s="1059"/>
      <c r="L217" s="1059"/>
      <c r="M217" s="1059"/>
      <c r="N217" s="1179" t="s">
        <v>3006</v>
      </c>
      <c r="O217" s="1180">
        <v>0.85</v>
      </c>
      <c r="P217" s="1059"/>
      <c r="Q217" s="1059"/>
      <c r="R217" s="1059"/>
      <c r="S217" s="1063"/>
      <c r="T217" s="1059"/>
      <c r="U217" s="1062"/>
      <c r="V217" s="1064"/>
      <c r="W217" s="1062"/>
      <c r="X217" s="1059"/>
      <c r="Y217" s="1060"/>
      <c r="Z217" s="1059"/>
      <c r="AA217" s="1056"/>
      <c r="AB217" s="1057"/>
      <c r="AC217" s="1060"/>
      <c r="AD217" s="1059"/>
      <c r="AE217" s="1065"/>
      <c r="AF217" s="1053"/>
      <c r="AG217" s="1054"/>
      <c r="AH217" s="1089"/>
    </row>
    <row r="218" spans="2:34" ht="42.75" customHeight="1">
      <c r="B218" s="1176" t="s">
        <v>3082</v>
      </c>
      <c r="C218" s="1171">
        <v>71</v>
      </c>
      <c r="D218" s="1055"/>
      <c r="E218" s="1055"/>
      <c r="F218" s="1057"/>
      <c r="G218" s="1057"/>
      <c r="H218" s="1059"/>
      <c r="I218" s="1059"/>
      <c r="J218" s="1059"/>
      <c r="K218" s="1059"/>
      <c r="L218" s="1059"/>
      <c r="M218" s="1059"/>
      <c r="N218" s="1179" t="s">
        <v>3006</v>
      </c>
      <c r="O218" s="1180">
        <v>0.85</v>
      </c>
      <c r="P218" s="1059"/>
      <c r="Q218" s="1059"/>
      <c r="R218" s="1059"/>
      <c r="S218" s="1063"/>
      <c r="T218" s="1059"/>
      <c r="U218" s="1062"/>
      <c r="V218" s="1064"/>
      <c r="W218" s="1062"/>
      <c r="X218" s="1059"/>
      <c r="Y218" s="1060"/>
      <c r="Z218" s="1059"/>
      <c r="AA218" s="1056"/>
      <c r="AB218" s="1057"/>
      <c r="AC218" s="1060"/>
      <c r="AD218" s="1059"/>
      <c r="AE218" s="1065"/>
      <c r="AF218" s="1053"/>
      <c r="AG218" s="1054"/>
      <c r="AH218" s="1089"/>
    </row>
    <row r="219" spans="2:34" ht="44.25" customHeight="1">
      <c r="B219" s="1176" t="s">
        <v>1414</v>
      </c>
      <c r="C219" s="1171">
        <v>57</v>
      </c>
      <c r="D219" s="1055"/>
      <c r="E219" s="1055"/>
      <c r="F219" s="1057"/>
      <c r="G219" s="1057"/>
      <c r="H219" s="1059"/>
      <c r="I219" s="1059"/>
      <c r="J219" s="1059"/>
      <c r="K219" s="1059"/>
      <c r="L219" s="1059"/>
      <c r="M219" s="1059"/>
      <c r="N219" s="1179" t="s">
        <v>3006</v>
      </c>
      <c r="O219" s="1180">
        <v>0.85</v>
      </c>
      <c r="P219" s="1059"/>
      <c r="Q219" s="1059"/>
      <c r="R219" s="1059"/>
      <c r="S219" s="1063"/>
      <c r="T219" s="1059"/>
      <c r="U219" s="1062"/>
      <c r="V219" s="1064"/>
      <c r="W219" s="1062"/>
      <c r="X219" s="1059"/>
      <c r="Y219" s="1060"/>
      <c r="Z219" s="1059"/>
      <c r="AA219" s="1056"/>
      <c r="AB219" s="1057"/>
      <c r="AC219" s="1060"/>
      <c r="AD219" s="1059"/>
      <c r="AE219" s="1065"/>
      <c r="AF219" s="1053"/>
      <c r="AG219" s="1054"/>
      <c r="AH219" s="1089"/>
    </row>
    <row r="220" spans="2:34" ht="41.25" customHeight="1">
      <c r="B220" s="1176" t="s">
        <v>2982</v>
      </c>
      <c r="C220" s="1171">
        <v>72</v>
      </c>
      <c r="D220" s="1055"/>
      <c r="E220" s="1055"/>
      <c r="F220" s="1057"/>
      <c r="G220" s="1057"/>
      <c r="H220" s="1059"/>
      <c r="I220" s="1059"/>
      <c r="J220" s="1059"/>
      <c r="K220" s="1059"/>
      <c r="L220" s="1059"/>
      <c r="M220" s="1059"/>
      <c r="N220" s="1179" t="s">
        <v>3006</v>
      </c>
      <c r="O220" s="1180">
        <v>0.85</v>
      </c>
      <c r="P220" s="1059"/>
      <c r="Q220" s="1059"/>
      <c r="R220" s="1059"/>
      <c r="S220" s="1063"/>
      <c r="T220" s="1059"/>
      <c r="U220" s="1062"/>
      <c r="V220" s="1064"/>
      <c r="W220" s="1062"/>
      <c r="X220" s="1059"/>
      <c r="Y220" s="1060"/>
      <c r="Z220" s="1059"/>
      <c r="AA220" s="1056"/>
      <c r="AB220" s="1057"/>
      <c r="AC220" s="1060"/>
      <c r="AD220" s="1059"/>
      <c r="AE220" s="1065"/>
      <c r="AF220" s="1053"/>
      <c r="AG220" s="1054"/>
      <c r="AH220" s="1089"/>
    </row>
    <row r="221" spans="2:34" ht="43.5" customHeight="1">
      <c r="B221" s="1174" t="s">
        <v>3007</v>
      </c>
      <c r="C221" s="1171">
        <v>58</v>
      </c>
      <c r="D221" s="1055"/>
      <c r="E221" s="1055"/>
      <c r="F221" s="1057"/>
      <c r="G221" s="1057"/>
      <c r="H221" s="1059"/>
      <c r="I221" s="1059"/>
      <c r="J221" s="1059"/>
      <c r="K221" s="1059"/>
      <c r="L221" s="1059"/>
      <c r="M221" s="1059"/>
      <c r="N221" s="1179" t="s">
        <v>3006</v>
      </c>
      <c r="O221" s="1180">
        <v>0.85</v>
      </c>
      <c r="P221" s="1059"/>
      <c r="Q221" s="1059"/>
      <c r="R221" s="1059"/>
      <c r="S221" s="1063"/>
      <c r="T221" s="1059"/>
      <c r="U221" s="1062"/>
      <c r="V221" s="1064"/>
      <c r="W221" s="1062"/>
      <c r="X221" s="1059"/>
      <c r="Y221" s="1060"/>
      <c r="Z221" s="1059"/>
      <c r="AA221" s="1056"/>
      <c r="AB221" s="1057"/>
      <c r="AC221" s="1060"/>
      <c r="AD221" s="1059"/>
      <c r="AE221" s="1065"/>
      <c r="AF221" s="1053"/>
      <c r="AG221" s="1054"/>
      <c r="AH221" s="1089"/>
    </row>
    <row r="222" spans="2:34" ht="39.75" customHeight="1">
      <c r="B222" s="1174" t="s">
        <v>3008</v>
      </c>
      <c r="C222" s="1171">
        <v>68</v>
      </c>
      <c r="D222" s="1055"/>
      <c r="E222" s="1055"/>
      <c r="F222" s="1057"/>
      <c r="G222" s="1057"/>
      <c r="H222" s="1059"/>
      <c r="I222" s="1059"/>
      <c r="J222" s="1059"/>
      <c r="K222" s="1059"/>
      <c r="L222" s="1059"/>
      <c r="M222" s="1059"/>
      <c r="N222" s="1179" t="s">
        <v>3006</v>
      </c>
      <c r="O222" s="1180">
        <v>0.85</v>
      </c>
      <c r="P222" s="1059"/>
      <c r="Q222" s="1059"/>
      <c r="R222" s="1059"/>
      <c r="S222" s="1063"/>
      <c r="T222" s="1059"/>
      <c r="U222" s="1062"/>
      <c r="V222" s="1064"/>
      <c r="W222" s="1062"/>
      <c r="X222" s="1059"/>
      <c r="Y222" s="1060"/>
      <c r="Z222" s="1059"/>
      <c r="AA222" s="1056"/>
      <c r="AB222" s="1057"/>
      <c r="AC222" s="1060"/>
      <c r="AD222" s="1059"/>
      <c r="AE222" s="1065"/>
      <c r="AF222" s="1053"/>
      <c r="AG222" s="1054"/>
      <c r="AH222" s="1089"/>
    </row>
    <row r="223" spans="2:34" ht="38.25" customHeight="1">
      <c r="B223" s="1174" t="s">
        <v>3009</v>
      </c>
      <c r="C223" s="1171">
        <v>67</v>
      </c>
      <c r="D223" s="1055"/>
      <c r="E223" s="1055"/>
      <c r="F223" s="1057"/>
      <c r="G223" s="1057"/>
      <c r="H223" s="1059"/>
      <c r="I223" s="1059"/>
      <c r="J223" s="1059"/>
      <c r="K223" s="1059"/>
      <c r="L223" s="1059"/>
      <c r="M223" s="1059"/>
      <c r="N223" s="1179" t="s">
        <v>3006</v>
      </c>
      <c r="O223" s="1180">
        <v>0.85</v>
      </c>
      <c r="P223" s="1059"/>
      <c r="Q223" s="1059"/>
      <c r="R223" s="1059"/>
      <c r="S223" s="1063"/>
      <c r="T223" s="1059"/>
      <c r="U223" s="1062"/>
      <c r="V223" s="1064"/>
      <c r="W223" s="1062"/>
      <c r="X223" s="1059"/>
      <c r="Y223" s="1060"/>
      <c r="Z223" s="1059"/>
      <c r="AA223" s="1056"/>
      <c r="AB223" s="1057"/>
      <c r="AC223" s="1060"/>
      <c r="AD223" s="1059"/>
      <c r="AE223" s="1065"/>
      <c r="AF223" s="1053"/>
      <c r="AG223" s="1054"/>
      <c r="AH223" s="1089"/>
    </row>
    <row r="224" spans="2:34" ht="40.5" customHeight="1">
      <c r="B224" s="1174" t="s">
        <v>3010</v>
      </c>
      <c r="C224" s="1171">
        <v>65</v>
      </c>
      <c r="D224" s="1055"/>
      <c r="E224" s="1055"/>
      <c r="F224" s="1057"/>
      <c r="G224" s="1057"/>
      <c r="H224" s="1059"/>
      <c r="I224" s="1059"/>
      <c r="J224" s="1059"/>
      <c r="K224" s="1059"/>
      <c r="L224" s="1059"/>
      <c r="M224" s="1059"/>
      <c r="N224" s="1179" t="s">
        <v>3006</v>
      </c>
      <c r="O224" s="1180">
        <v>0.85</v>
      </c>
      <c r="P224" s="1059"/>
      <c r="Q224" s="1059"/>
      <c r="R224" s="1059"/>
      <c r="S224" s="1063"/>
      <c r="T224" s="1059"/>
      <c r="U224" s="1062"/>
      <c r="V224" s="1064"/>
      <c r="W224" s="1062"/>
      <c r="X224" s="1059"/>
      <c r="Y224" s="1060"/>
      <c r="Z224" s="1059"/>
      <c r="AA224" s="1056"/>
      <c r="AB224" s="1057"/>
      <c r="AC224" s="1060"/>
      <c r="AD224" s="1059"/>
      <c r="AE224" s="1065"/>
      <c r="AF224" s="1053"/>
      <c r="AG224" s="1054"/>
      <c r="AH224" s="1089"/>
    </row>
    <row r="225" spans="2:34" ht="41.25" customHeight="1">
      <c r="B225" s="1174" t="s">
        <v>3011</v>
      </c>
      <c r="C225" s="1171">
        <v>66</v>
      </c>
      <c r="D225" s="1055"/>
      <c r="E225" s="1055"/>
      <c r="F225" s="1057"/>
      <c r="G225" s="1057"/>
      <c r="H225" s="1059"/>
      <c r="I225" s="1059"/>
      <c r="J225" s="1059"/>
      <c r="K225" s="1059"/>
      <c r="L225" s="1059"/>
      <c r="M225" s="1059"/>
      <c r="N225" s="1179" t="s">
        <v>3006</v>
      </c>
      <c r="O225" s="1180">
        <v>0.85</v>
      </c>
      <c r="P225" s="1059"/>
      <c r="Q225" s="1059"/>
      <c r="R225" s="1059"/>
      <c r="S225" s="1063"/>
      <c r="T225" s="1059"/>
      <c r="U225" s="1062"/>
      <c r="V225" s="1064"/>
      <c r="W225" s="1062"/>
      <c r="X225" s="1059"/>
      <c r="Y225" s="1060"/>
      <c r="Z225" s="1059"/>
      <c r="AA225" s="1056"/>
      <c r="AB225" s="1057"/>
      <c r="AC225" s="1060"/>
      <c r="AD225" s="1059"/>
      <c r="AE225" s="1065"/>
      <c r="AF225" s="1053"/>
      <c r="AG225" s="1054"/>
      <c r="AH225" s="1089"/>
    </row>
    <row r="226" spans="2:34" ht="36" customHeight="1">
      <c r="B226" s="1174" t="s">
        <v>3012</v>
      </c>
      <c r="C226" s="1171">
        <v>69</v>
      </c>
      <c r="D226" s="1055"/>
      <c r="E226" s="1055"/>
      <c r="F226" s="1057"/>
      <c r="G226" s="1057"/>
      <c r="H226" s="1059"/>
      <c r="I226" s="1059"/>
      <c r="J226" s="1059"/>
      <c r="K226" s="1059"/>
      <c r="L226" s="1059"/>
      <c r="M226" s="1059"/>
      <c r="N226" s="1179" t="s">
        <v>3006</v>
      </c>
      <c r="O226" s="1180">
        <v>0.85</v>
      </c>
      <c r="P226" s="1059"/>
      <c r="Q226" s="1059"/>
      <c r="R226" s="1059"/>
      <c r="S226" s="1063"/>
      <c r="T226" s="1059"/>
      <c r="U226" s="1062"/>
      <c r="V226" s="1064"/>
      <c r="W226" s="1062"/>
      <c r="X226" s="1059"/>
      <c r="Y226" s="1060"/>
      <c r="Z226" s="1059"/>
      <c r="AA226" s="1056"/>
      <c r="AB226" s="1057"/>
      <c r="AC226" s="1060"/>
      <c r="AD226" s="1059"/>
      <c r="AE226" s="1065"/>
      <c r="AF226" s="1053"/>
      <c r="AG226" s="1054"/>
      <c r="AH226" s="1089"/>
    </row>
    <row r="227" spans="2:34" ht="39" customHeight="1">
      <c r="B227" s="1174" t="s">
        <v>3013</v>
      </c>
      <c r="C227" s="1171">
        <v>70</v>
      </c>
      <c r="D227" s="1055"/>
      <c r="E227" s="1055"/>
      <c r="F227" s="1057"/>
      <c r="G227" s="1057"/>
      <c r="H227" s="1059"/>
      <c r="I227" s="1059"/>
      <c r="J227" s="1059"/>
      <c r="K227" s="1059"/>
      <c r="L227" s="1059"/>
      <c r="M227" s="1059"/>
      <c r="N227" s="1179" t="s">
        <v>3006</v>
      </c>
      <c r="O227" s="1180">
        <v>0.85</v>
      </c>
      <c r="P227" s="1059"/>
      <c r="Q227" s="1059"/>
      <c r="R227" s="1059"/>
      <c r="S227" s="1063"/>
      <c r="T227" s="1059"/>
      <c r="U227" s="1062"/>
      <c r="V227" s="1064"/>
      <c r="W227" s="1062"/>
      <c r="X227" s="1059"/>
      <c r="Y227" s="1060"/>
      <c r="Z227" s="1059"/>
      <c r="AA227" s="1056"/>
      <c r="AB227" s="1057"/>
      <c r="AC227" s="1060"/>
      <c r="AD227" s="1059"/>
      <c r="AE227" s="1065"/>
      <c r="AF227" s="1053"/>
      <c r="AG227" s="1054"/>
      <c r="AH227" s="1089"/>
    </row>
    <row r="228" spans="2:34" ht="33.75" customHeight="1">
      <c r="B228" s="1174" t="s">
        <v>3014</v>
      </c>
      <c r="C228" s="1171">
        <v>16</v>
      </c>
      <c r="D228" s="1055"/>
      <c r="E228" s="1055"/>
      <c r="F228" s="1057"/>
      <c r="G228" s="1057"/>
      <c r="H228" s="1059"/>
      <c r="I228" s="1059"/>
      <c r="J228" s="1059"/>
      <c r="K228" s="1059"/>
      <c r="L228" s="1059"/>
      <c r="M228" s="1059"/>
      <c r="N228" s="1179" t="s">
        <v>3006</v>
      </c>
      <c r="O228" s="1180">
        <v>0.85</v>
      </c>
      <c r="P228" s="1059"/>
      <c r="Q228" s="1059"/>
      <c r="R228" s="1059"/>
      <c r="S228" s="1063"/>
      <c r="T228" s="1059"/>
      <c r="U228" s="1062"/>
      <c r="V228" s="1064"/>
      <c r="W228" s="1062"/>
      <c r="X228" s="1059"/>
      <c r="Y228" s="1060"/>
      <c r="Z228" s="1059"/>
      <c r="AA228" s="1056"/>
      <c r="AB228" s="1057"/>
      <c r="AC228" s="1060"/>
      <c r="AD228" s="1059"/>
      <c r="AE228" s="1065"/>
      <c r="AF228" s="1053"/>
      <c r="AG228" s="1054"/>
      <c r="AH228" s="1089"/>
    </row>
    <row r="229" spans="2:34" ht="48" customHeight="1">
      <c r="B229" s="1174" t="s">
        <v>3015</v>
      </c>
      <c r="C229" s="1171">
        <v>52</v>
      </c>
      <c r="D229" s="1055"/>
      <c r="E229" s="1055"/>
      <c r="F229" s="1057"/>
      <c r="G229" s="1057"/>
      <c r="H229" s="1059"/>
      <c r="I229" s="1059"/>
      <c r="J229" s="1059"/>
      <c r="K229" s="1059"/>
      <c r="L229" s="1059"/>
      <c r="M229" s="1059"/>
      <c r="N229" s="1179" t="s">
        <v>3006</v>
      </c>
      <c r="O229" s="1180">
        <v>0.85</v>
      </c>
      <c r="P229" s="1059"/>
      <c r="Q229" s="1059"/>
      <c r="R229" s="1059"/>
      <c r="S229" s="1063"/>
      <c r="T229" s="1059"/>
      <c r="U229" s="1062"/>
      <c r="V229" s="1064"/>
      <c r="W229" s="1062"/>
      <c r="X229" s="1059"/>
      <c r="Y229" s="1060"/>
      <c r="Z229" s="1059"/>
      <c r="AA229" s="1056"/>
      <c r="AB229" s="1057"/>
      <c r="AC229" s="1060"/>
      <c r="AD229" s="1059"/>
      <c r="AE229" s="1065"/>
      <c r="AF229" s="1053"/>
      <c r="AG229" s="1054"/>
      <c r="AH229" s="1089"/>
    </row>
    <row r="230" spans="2:34" ht="43.5" customHeight="1">
      <c r="B230" s="1174" t="s">
        <v>3014</v>
      </c>
      <c r="C230" s="1171">
        <v>35</v>
      </c>
      <c r="D230" s="1055"/>
      <c r="E230" s="1055"/>
      <c r="F230" s="1057"/>
      <c r="G230" s="1057"/>
      <c r="H230" s="1059"/>
      <c r="I230" s="1059"/>
      <c r="J230" s="1059"/>
      <c r="K230" s="1059"/>
      <c r="L230" s="1059"/>
      <c r="M230" s="1059"/>
      <c r="N230" s="1179" t="s">
        <v>3006</v>
      </c>
      <c r="O230" s="1180">
        <v>0.85</v>
      </c>
      <c r="P230" s="1059"/>
      <c r="Q230" s="1059"/>
      <c r="R230" s="1059"/>
      <c r="S230" s="1063"/>
      <c r="T230" s="1059"/>
      <c r="U230" s="1062"/>
      <c r="V230" s="1064"/>
      <c r="W230" s="1062"/>
      <c r="X230" s="1059"/>
      <c r="Y230" s="1060"/>
      <c r="Z230" s="1059"/>
      <c r="AA230" s="1056"/>
      <c r="AB230" s="1057"/>
      <c r="AC230" s="1060"/>
      <c r="AD230" s="1059"/>
      <c r="AE230" s="1065"/>
      <c r="AF230" s="1053"/>
      <c r="AG230" s="1054"/>
      <c r="AH230" s="1089"/>
    </row>
    <row r="231" spans="2:34" ht="39.75" customHeight="1">
      <c r="B231" s="1174" t="s">
        <v>3016</v>
      </c>
      <c r="C231" s="1171">
        <v>40</v>
      </c>
      <c r="D231" s="1055"/>
      <c r="E231" s="1055"/>
      <c r="F231" s="1057"/>
      <c r="G231" s="1057"/>
      <c r="H231" s="1059"/>
      <c r="I231" s="1059"/>
      <c r="J231" s="1059"/>
      <c r="K231" s="1059"/>
      <c r="L231" s="1059"/>
      <c r="M231" s="1059"/>
      <c r="N231" s="1179" t="s">
        <v>3006</v>
      </c>
      <c r="O231" s="1180">
        <v>0.85</v>
      </c>
      <c r="P231" s="1059"/>
      <c r="Q231" s="1059"/>
      <c r="R231" s="1059"/>
      <c r="S231" s="1063"/>
      <c r="T231" s="1059"/>
      <c r="U231" s="1062"/>
      <c r="V231" s="1064"/>
      <c r="W231" s="1062"/>
      <c r="X231" s="1059"/>
      <c r="Y231" s="1060"/>
      <c r="Z231" s="1059"/>
      <c r="AA231" s="1056"/>
      <c r="AB231" s="1057"/>
      <c r="AC231" s="1060"/>
      <c r="AD231" s="1059"/>
      <c r="AE231" s="1065"/>
      <c r="AF231" s="1053"/>
      <c r="AG231" s="1054"/>
      <c r="AH231" s="1089"/>
    </row>
    <row r="232" spans="2:34" ht="46.5" customHeight="1">
      <c r="B232" s="1174" t="s">
        <v>3017</v>
      </c>
      <c r="C232" s="1171">
        <v>36</v>
      </c>
      <c r="D232" s="1055"/>
      <c r="E232" s="1055"/>
      <c r="F232" s="1057"/>
      <c r="G232" s="1057"/>
      <c r="H232" s="1059"/>
      <c r="I232" s="1059"/>
      <c r="J232" s="1059"/>
      <c r="K232" s="1059"/>
      <c r="L232" s="1059"/>
      <c r="M232" s="1059"/>
      <c r="N232" s="1179" t="s">
        <v>3006</v>
      </c>
      <c r="O232" s="1180">
        <v>0.85</v>
      </c>
      <c r="P232" s="1059"/>
      <c r="Q232" s="1059"/>
      <c r="R232" s="1059"/>
      <c r="S232" s="1063"/>
      <c r="T232" s="1059"/>
      <c r="U232" s="1062"/>
      <c r="V232" s="1064"/>
      <c r="W232" s="1062"/>
      <c r="X232" s="1059"/>
      <c r="Y232" s="1060"/>
      <c r="Z232" s="1059"/>
      <c r="AA232" s="1056"/>
      <c r="AB232" s="1057"/>
      <c r="AC232" s="1060"/>
      <c r="AD232" s="1059"/>
      <c r="AE232" s="1065"/>
      <c r="AF232" s="1053"/>
      <c r="AG232" s="1054"/>
      <c r="AH232" s="1089"/>
    </row>
    <row r="233" spans="2:34" ht="43.5" customHeight="1">
      <c r="B233" s="1174" t="s">
        <v>3017</v>
      </c>
      <c r="C233" s="1171">
        <v>60</v>
      </c>
      <c r="D233" s="1055"/>
      <c r="E233" s="1055"/>
      <c r="F233" s="1057"/>
      <c r="G233" s="1057"/>
      <c r="H233" s="1059"/>
      <c r="I233" s="1059"/>
      <c r="J233" s="1059"/>
      <c r="K233" s="1059"/>
      <c r="L233" s="1059"/>
      <c r="M233" s="1059"/>
      <c r="N233" s="1179" t="s">
        <v>3006</v>
      </c>
      <c r="O233" s="1180">
        <v>0.85</v>
      </c>
      <c r="P233" s="1059"/>
      <c r="Q233" s="1059"/>
      <c r="R233" s="1059"/>
      <c r="S233" s="1063"/>
      <c r="T233" s="1059"/>
      <c r="U233" s="1062"/>
      <c r="V233" s="1064"/>
      <c r="W233" s="1062"/>
      <c r="X233" s="1059"/>
      <c r="Y233" s="1060"/>
      <c r="Z233" s="1059"/>
      <c r="AA233" s="1056"/>
      <c r="AB233" s="1057"/>
      <c r="AC233" s="1060"/>
      <c r="AD233" s="1059"/>
      <c r="AE233" s="1065"/>
      <c r="AF233" s="1053"/>
      <c r="AG233" s="1054"/>
      <c r="AH233" s="1089"/>
    </row>
    <row r="234" spans="2:34" ht="48.75" customHeight="1">
      <c r="B234" s="1174" t="s">
        <v>3017</v>
      </c>
      <c r="C234" s="1171">
        <v>21</v>
      </c>
      <c r="D234" s="1055"/>
      <c r="E234" s="1055"/>
      <c r="F234" s="1057"/>
      <c r="G234" s="1057"/>
      <c r="H234" s="1059"/>
      <c r="I234" s="1059"/>
      <c r="J234" s="1059"/>
      <c r="K234" s="1059"/>
      <c r="L234" s="1059"/>
      <c r="M234" s="1059"/>
      <c r="N234" s="1179" t="s">
        <v>3006</v>
      </c>
      <c r="O234" s="1180">
        <v>0.85</v>
      </c>
      <c r="P234" s="1059"/>
      <c r="Q234" s="1059"/>
      <c r="R234" s="1059"/>
      <c r="S234" s="1063"/>
      <c r="T234" s="1059"/>
      <c r="U234" s="1062"/>
      <c r="V234" s="1064"/>
      <c r="W234" s="1062"/>
      <c r="X234" s="1059"/>
      <c r="Y234" s="1060"/>
      <c r="Z234" s="1059"/>
      <c r="AA234" s="1056"/>
      <c r="AB234" s="1057"/>
      <c r="AC234" s="1060"/>
      <c r="AD234" s="1059"/>
      <c r="AE234" s="1065"/>
      <c r="AF234" s="1053"/>
      <c r="AG234" s="1054"/>
      <c r="AH234" s="1089"/>
    </row>
    <row r="235" spans="2:34" ht="45.75" customHeight="1">
      <c r="B235" s="1174" t="s">
        <v>3018</v>
      </c>
      <c r="C235" s="1171">
        <v>9</v>
      </c>
      <c r="D235" s="1055"/>
      <c r="E235" s="1055"/>
      <c r="F235" s="1057"/>
      <c r="G235" s="1057"/>
      <c r="H235" s="1059"/>
      <c r="I235" s="1059"/>
      <c r="J235" s="1059"/>
      <c r="K235" s="1059"/>
      <c r="L235" s="1059"/>
      <c r="M235" s="1059"/>
      <c r="N235" s="1179" t="s">
        <v>3006</v>
      </c>
      <c r="O235" s="1180">
        <v>0.85</v>
      </c>
      <c r="P235" s="1059"/>
      <c r="Q235" s="1059"/>
      <c r="R235" s="1059"/>
      <c r="S235" s="1063"/>
      <c r="T235" s="1059"/>
      <c r="U235" s="1062"/>
      <c r="V235" s="1064"/>
      <c r="W235" s="1062"/>
      <c r="X235" s="1059"/>
      <c r="Y235" s="1060"/>
      <c r="Z235" s="1059"/>
      <c r="AA235" s="1056"/>
      <c r="AB235" s="1057"/>
      <c r="AC235" s="1060"/>
      <c r="AD235" s="1059"/>
      <c r="AE235" s="1065"/>
      <c r="AF235" s="1053"/>
      <c r="AG235" s="1054"/>
      <c r="AH235" s="1089"/>
    </row>
    <row r="236" spans="2:34" ht="39.75" customHeight="1">
      <c r="B236" s="1174" t="s">
        <v>1063</v>
      </c>
      <c r="C236" s="1171">
        <v>10</v>
      </c>
      <c r="D236" s="1055"/>
      <c r="E236" s="1055"/>
      <c r="F236" s="1057"/>
      <c r="G236" s="1057"/>
      <c r="H236" s="1059"/>
      <c r="I236" s="1059"/>
      <c r="J236" s="1059"/>
      <c r="K236" s="1059"/>
      <c r="L236" s="1059"/>
      <c r="M236" s="1059"/>
      <c r="N236" s="1179" t="s">
        <v>3006</v>
      </c>
      <c r="O236" s="1180">
        <v>0.85</v>
      </c>
      <c r="P236" s="1059"/>
      <c r="Q236" s="1059"/>
      <c r="R236" s="1059"/>
      <c r="S236" s="1063"/>
      <c r="T236" s="1059"/>
      <c r="U236" s="1062"/>
      <c r="V236" s="1064"/>
      <c r="W236" s="1062"/>
      <c r="X236" s="1059"/>
      <c r="Y236" s="1060"/>
      <c r="Z236" s="1059"/>
      <c r="AA236" s="1056"/>
      <c r="AB236" s="1057"/>
      <c r="AC236" s="1060"/>
      <c r="AD236" s="1059"/>
      <c r="AE236" s="1065"/>
      <c r="AF236" s="1053"/>
      <c r="AG236" s="1054"/>
      <c r="AH236" s="1089"/>
    </row>
    <row r="237" spans="2:34" ht="40.5" customHeight="1">
      <c r="B237" s="1174" t="s">
        <v>3019</v>
      </c>
      <c r="C237" s="1171">
        <v>20</v>
      </c>
      <c r="D237" s="1055"/>
      <c r="E237" s="1055"/>
      <c r="F237" s="1057"/>
      <c r="G237" s="1057"/>
      <c r="H237" s="1059"/>
      <c r="I237" s="1059"/>
      <c r="J237" s="1059"/>
      <c r="K237" s="1059"/>
      <c r="L237" s="1059"/>
      <c r="M237" s="1059"/>
      <c r="N237" s="1179" t="s">
        <v>3006</v>
      </c>
      <c r="O237" s="1180">
        <v>0.85</v>
      </c>
      <c r="P237" s="1059"/>
      <c r="Q237" s="1059"/>
      <c r="R237" s="1059"/>
      <c r="S237" s="1063"/>
      <c r="T237" s="1059"/>
      <c r="U237" s="1062"/>
      <c r="V237" s="1064"/>
      <c r="W237" s="1062"/>
      <c r="X237" s="1059"/>
      <c r="Y237" s="1060"/>
      <c r="Z237" s="1059"/>
      <c r="AA237" s="1056"/>
      <c r="AB237" s="1057"/>
      <c r="AC237" s="1060"/>
      <c r="AD237" s="1059"/>
      <c r="AE237" s="1065"/>
      <c r="AF237" s="1053"/>
      <c r="AG237" s="1054"/>
      <c r="AH237" s="1089"/>
    </row>
    <row r="238" spans="2:34" ht="42" customHeight="1">
      <c r="B238" s="1174" t="s">
        <v>3019</v>
      </c>
      <c r="C238" s="1171">
        <v>29</v>
      </c>
      <c r="D238" s="1055"/>
      <c r="E238" s="1055"/>
      <c r="F238" s="1057"/>
      <c r="G238" s="1057"/>
      <c r="H238" s="1059"/>
      <c r="I238" s="1059"/>
      <c r="J238" s="1059"/>
      <c r="K238" s="1059"/>
      <c r="L238" s="1059"/>
      <c r="M238" s="1059"/>
      <c r="N238" s="1179" t="s">
        <v>3006</v>
      </c>
      <c r="O238" s="1180">
        <v>0.85</v>
      </c>
      <c r="P238" s="1059"/>
      <c r="Q238" s="1059"/>
      <c r="R238" s="1059"/>
      <c r="S238" s="1063"/>
      <c r="T238" s="1059"/>
      <c r="U238" s="1062"/>
      <c r="V238" s="1064"/>
      <c r="W238" s="1062"/>
      <c r="X238" s="1059"/>
      <c r="Y238" s="1060"/>
      <c r="Z238" s="1059"/>
      <c r="AA238" s="1056"/>
      <c r="AB238" s="1057"/>
      <c r="AC238" s="1060"/>
      <c r="AD238" s="1059"/>
      <c r="AE238" s="1065"/>
      <c r="AF238" s="1053"/>
      <c r="AG238" s="1054"/>
      <c r="AH238" s="1089"/>
    </row>
    <row r="239" spans="2:34" ht="40.5" customHeight="1">
      <c r="B239" s="1174" t="s">
        <v>3020</v>
      </c>
      <c r="C239" s="1171">
        <v>38</v>
      </c>
      <c r="D239" s="1055"/>
      <c r="E239" s="1055"/>
      <c r="F239" s="1057"/>
      <c r="G239" s="1057"/>
      <c r="H239" s="1059"/>
      <c r="I239" s="1059"/>
      <c r="J239" s="1059"/>
      <c r="K239" s="1059"/>
      <c r="L239" s="1059"/>
      <c r="M239" s="1059"/>
      <c r="N239" s="1179" t="s">
        <v>3006</v>
      </c>
      <c r="O239" s="1180">
        <v>0.85</v>
      </c>
      <c r="P239" s="1059"/>
      <c r="Q239" s="1059"/>
      <c r="R239" s="1059"/>
      <c r="S239" s="1063"/>
      <c r="T239" s="1059"/>
      <c r="U239" s="1062"/>
      <c r="V239" s="1064"/>
      <c r="W239" s="1062"/>
      <c r="X239" s="1059"/>
      <c r="Y239" s="1060"/>
      <c r="Z239" s="1059"/>
      <c r="AA239" s="1056"/>
      <c r="AB239" s="1057"/>
      <c r="AC239" s="1060"/>
      <c r="AD239" s="1059"/>
      <c r="AE239" s="1065"/>
      <c r="AF239" s="1053"/>
      <c r="AG239" s="1054"/>
      <c r="AH239" s="1089"/>
    </row>
    <row r="240" spans="2:34" ht="36" customHeight="1">
      <c r="B240" s="1174" t="s">
        <v>3021</v>
      </c>
      <c r="C240" s="1171">
        <v>42</v>
      </c>
      <c r="D240" s="1055"/>
      <c r="E240" s="1055"/>
      <c r="F240" s="1057"/>
      <c r="G240" s="1057"/>
      <c r="H240" s="1059"/>
      <c r="I240" s="1059"/>
      <c r="J240" s="1059"/>
      <c r="K240" s="1059"/>
      <c r="L240" s="1059"/>
      <c r="M240" s="1059"/>
      <c r="N240" s="1179" t="s">
        <v>3006</v>
      </c>
      <c r="O240" s="1180">
        <v>0.85</v>
      </c>
      <c r="P240" s="1059"/>
      <c r="Q240" s="1059"/>
      <c r="R240" s="1059"/>
      <c r="S240" s="1063"/>
      <c r="T240" s="1059"/>
      <c r="U240" s="1062"/>
      <c r="V240" s="1064"/>
      <c r="W240" s="1062"/>
      <c r="X240" s="1059"/>
      <c r="Y240" s="1060"/>
      <c r="Z240" s="1059"/>
      <c r="AA240" s="1056"/>
      <c r="AB240" s="1057"/>
      <c r="AC240" s="1060"/>
      <c r="AD240" s="1059"/>
      <c r="AE240" s="1065"/>
      <c r="AF240" s="1053"/>
      <c r="AG240" s="1054"/>
      <c r="AH240" s="1089"/>
    </row>
    <row r="241" spans="2:34" ht="38.25" customHeight="1">
      <c r="B241" s="1174" t="s">
        <v>3021</v>
      </c>
      <c r="C241" s="1171">
        <v>11</v>
      </c>
      <c r="D241" s="1055"/>
      <c r="E241" s="1055"/>
      <c r="F241" s="1057"/>
      <c r="G241" s="1057"/>
      <c r="H241" s="1059"/>
      <c r="I241" s="1059"/>
      <c r="J241" s="1059"/>
      <c r="K241" s="1059"/>
      <c r="L241" s="1059"/>
      <c r="M241" s="1059"/>
      <c r="N241" s="1179" t="s">
        <v>3006</v>
      </c>
      <c r="O241" s="1180">
        <v>0.85</v>
      </c>
      <c r="P241" s="1059"/>
      <c r="Q241" s="1059"/>
      <c r="R241" s="1059"/>
      <c r="S241" s="1063"/>
      <c r="T241" s="1059"/>
      <c r="U241" s="1062"/>
      <c r="V241" s="1064"/>
      <c r="W241" s="1062"/>
      <c r="X241" s="1059"/>
      <c r="Y241" s="1060"/>
      <c r="Z241" s="1059"/>
      <c r="AA241" s="1056"/>
      <c r="AB241" s="1057"/>
      <c r="AC241" s="1060"/>
      <c r="AD241" s="1059"/>
      <c r="AE241" s="1065"/>
      <c r="AF241" s="1053"/>
      <c r="AG241" s="1054"/>
      <c r="AH241" s="1089"/>
    </row>
    <row r="242" spans="2:34" ht="39.75" customHeight="1">
      <c r="B242" s="1174" t="s">
        <v>3022</v>
      </c>
      <c r="C242" s="1171">
        <v>46</v>
      </c>
      <c r="D242" s="1055"/>
      <c r="E242" s="1055"/>
      <c r="F242" s="1057"/>
      <c r="G242" s="1057"/>
      <c r="H242" s="1059"/>
      <c r="I242" s="1059"/>
      <c r="J242" s="1059"/>
      <c r="K242" s="1059"/>
      <c r="L242" s="1059"/>
      <c r="M242" s="1059"/>
      <c r="N242" s="1179" t="s">
        <v>3006</v>
      </c>
      <c r="O242" s="1180">
        <v>0.85</v>
      </c>
      <c r="P242" s="1059"/>
      <c r="Q242" s="1059"/>
      <c r="R242" s="1059"/>
      <c r="S242" s="1063"/>
      <c r="T242" s="1059"/>
      <c r="U242" s="1062"/>
      <c r="V242" s="1064"/>
      <c r="W242" s="1062"/>
      <c r="X242" s="1059"/>
      <c r="Y242" s="1060"/>
      <c r="Z242" s="1059"/>
      <c r="AA242" s="1056"/>
      <c r="AB242" s="1057"/>
      <c r="AC242" s="1060"/>
      <c r="AD242" s="1059"/>
      <c r="AE242" s="1065"/>
      <c r="AF242" s="1053"/>
      <c r="AG242" s="1054"/>
      <c r="AH242" s="1089"/>
    </row>
    <row r="243" spans="2:34" ht="33.75" customHeight="1">
      <c r="B243" s="1174" t="s">
        <v>3022</v>
      </c>
      <c r="C243" s="1171">
        <v>13</v>
      </c>
      <c r="D243" s="1055"/>
      <c r="E243" s="1055"/>
      <c r="F243" s="1057"/>
      <c r="G243" s="1057"/>
      <c r="H243" s="1059"/>
      <c r="I243" s="1059"/>
      <c r="J243" s="1059"/>
      <c r="K243" s="1059"/>
      <c r="L243" s="1059"/>
      <c r="M243" s="1059"/>
      <c r="N243" s="1179" t="s">
        <v>3006</v>
      </c>
      <c r="O243" s="1180">
        <v>0.85</v>
      </c>
      <c r="P243" s="1059"/>
      <c r="Q243" s="1059"/>
      <c r="R243" s="1059"/>
      <c r="S243" s="1063"/>
      <c r="T243" s="1059"/>
      <c r="U243" s="1062"/>
      <c r="V243" s="1064"/>
      <c r="W243" s="1062"/>
      <c r="X243" s="1059"/>
      <c r="Y243" s="1060"/>
      <c r="Z243" s="1059"/>
      <c r="AA243" s="1056"/>
      <c r="AB243" s="1057"/>
      <c r="AC243" s="1060"/>
      <c r="AD243" s="1059"/>
      <c r="AE243" s="1065"/>
      <c r="AF243" s="1053"/>
      <c r="AG243" s="1054"/>
      <c r="AH243" s="1089"/>
    </row>
    <row r="244" spans="2:34" ht="45" customHeight="1">
      <c r="B244" s="1174" t="s">
        <v>3023</v>
      </c>
      <c r="C244" s="1171">
        <v>14</v>
      </c>
      <c r="D244" s="1055"/>
      <c r="E244" s="1055"/>
      <c r="F244" s="1057"/>
      <c r="G244" s="1057"/>
      <c r="H244" s="1059"/>
      <c r="I244" s="1059"/>
      <c r="J244" s="1059"/>
      <c r="K244" s="1059"/>
      <c r="L244" s="1059"/>
      <c r="M244" s="1059"/>
      <c r="N244" s="1179" t="s">
        <v>3006</v>
      </c>
      <c r="O244" s="1180">
        <v>0.85</v>
      </c>
      <c r="P244" s="1059"/>
      <c r="Q244" s="1059"/>
      <c r="R244" s="1059"/>
      <c r="S244" s="1063"/>
      <c r="T244" s="1059"/>
      <c r="U244" s="1062"/>
      <c r="V244" s="1064"/>
      <c r="W244" s="1062"/>
      <c r="X244" s="1059"/>
      <c r="Y244" s="1060"/>
      <c r="Z244" s="1059"/>
      <c r="AA244" s="1056"/>
      <c r="AB244" s="1057"/>
      <c r="AC244" s="1060"/>
      <c r="AD244" s="1059"/>
      <c r="AE244" s="1065"/>
      <c r="AF244" s="1053"/>
      <c r="AG244" s="1054"/>
      <c r="AH244" s="1089"/>
    </row>
    <row r="245" spans="2:34" ht="41.25" customHeight="1">
      <c r="B245" s="1174" t="s">
        <v>3023</v>
      </c>
      <c r="C245" s="1171">
        <v>47</v>
      </c>
      <c r="D245" s="1055"/>
      <c r="E245" s="1055"/>
      <c r="F245" s="1057"/>
      <c r="G245" s="1057"/>
      <c r="H245" s="1059"/>
      <c r="I245" s="1059"/>
      <c r="J245" s="1059"/>
      <c r="K245" s="1059"/>
      <c r="L245" s="1059"/>
      <c r="M245" s="1059"/>
      <c r="N245" s="1179" t="s">
        <v>3006</v>
      </c>
      <c r="O245" s="1180">
        <v>0.85</v>
      </c>
      <c r="P245" s="1059"/>
      <c r="Q245" s="1059"/>
      <c r="R245" s="1059"/>
      <c r="S245" s="1063"/>
      <c r="T245" s="1059"/>
      <c r="U245" s="1062"/>
      <c r="V245" s="1064"/>
      <c r="W245" s="1062"/>
      <c r="X245" s="1059"/>
      <c r="Y245" s="1060"/>
      <c r="Z245" s="1059"/>
      <c r="AA245" s="1056"/>
      <c r="AB245" s="1057"/>
      <c r="AC245" s="1060"/>
      <c r="AD245" s="1059"/>
      <c r="AE245" s="1065"/>
      <c r="AF245" s="1053"/>
      <c r="AG245" s="1054"/>
      <c r="AH245" s="1089"/>
    </row>
    <row r="246" spans="2:34" ht="38.25" customHeight="1">
      <c r="B246" s="1174" t="s">
        <v>3024</v>
      </c>
      <c r="C246" s="1171">
        <v>59</v>
      </c>
      <c r="D246" s="1055"/>
      <c r="E246" s="1055"/>
      <c r="F246" s="1057"/>
      <c r="G246" s="1057"/>
      <c r="H246" s="1059"/>
      <c r="I246" s="1059"/>
      <c r="J246" s="1059"/>
      <c r="K246" s="1059"/>
      <c r="L246" s="1059"/>
      <c r="M246" s="1059"/>
      <c r="N246" s="1179" t="s">
        <v>3006</v>
      </c>
      <c r="O246" s="1180">
        <v>0.85</v>
      </c>
      <c r="P246" s="1059"/>
      <c r="Q246" s="1059"/>
      <c r="R246" s="1059"/>
      <c r="S246" s="1063"/>
      <c r="T246" s="1059"/>
      <c r="U246" s="1062"/>
      <c r="V246" s="1064"/>
      <c r="W246" s="1062"/>
      <c r="X246" s="1059"/>
      <c r="Y246" s="1060"/>
      <c r="Z246" s="1059"/>
      <c r="AA246" s="1056"/>
      <c r="AB246" s="1057"/>
      <c r="AC246" s="1060"/>
      <c r="AD246" s="1059"/>
      <c r="AE246" s="1065"/>
      <c r="AF246" s="1053"/>
      <c r="AG246" s="1054"/>
      <c r="AH246" s="1089"/>
    </row>
    <row r="247" spans="2:34" ht="44.25" customHeight="1">
      <c r="B247" s="1174" t="s">
        <v>3025</v>
      </c>
      <c r="C247" s="1171">
        <v>37</v>
      </c>
      <c r="D247" s="1055"/>
      <c r="E247" s="1055"/>
      <c r="F247" s="1057"/>
      <c r="G247" s="1057"/>
      <c r="H247" s="1059"/>
      <c r="I247" s="1059"/>
      <c r="J247" s="1059"/>
      <c r="K247" s="1059"/>
      <c r="L247" s="1059"/>
      <c r="M247" s="1059"/>
      <c r="N247" s="1179" t="s">
        <v>3006</v>
      </c>
      <c r="O247" s="1180">
        <v>0.85</v>
      </c>
      <c r="P247" s="1059"/>
      <c r="Q247" s="1059"/>
      <c r="R247" s="1059"/>
      <c r="S247" s="1063"/>
      <c r="T247" s="1059"/>
      <c r="U247" s="1062"/>
      <c r="V247" s="1064"/>
      <c r="W247" s="1062"/>
      <c r="X247" s="1059"/>
      <c r="Y247" s="1060"/>
      <c r="Z247" s="1059"/>
      <c r="AA247" s="1056"/>
      <c r="AB247" s="1057"/>
      <c r="AC247" s="1060"/>
      <c r="AD247" s="1059"/>
      <c r="AE247" s="1065"/>
      <c r="AF247" s="1053"/>
      <c r="AG247" s="1054"/>
      <c r="AH247" s="1089"/>
    </row>
    <row r="248" spans="2:34" ht="41.25" customHeight="1">
      <c r="B248" s="1174" t="s">
        <v>3025</v>
      </c>
      <c r="C248" s="1171">
        <v>41</v>
      </c>
      <c r="D248" s="1055"/>
      <c r="E248" s="1055"/>
      <c r="F248" s="1057"/>
      <c r="G248" s="1057"/>
      <c r="H248" s="1059"/>
      <c r="I248" s="1059"/>
      <c r="J248" s="1059"/>
      <c r="K248" s="1059"/>
      <c r="L248" s="1059"/>
      <c r="M248" s="1059"/>
      <c r="N248" s="1179" t="s">
        <v>3006</v>
      </c>
      <c r="O248" s="1180">
        <v>0.85</v>
      </c>
      <c r="P248" s="1059"/>
      <c r="Q248" s="1059"/>
      <c r="R248" s="1059"/>
      <c r="S248" s="1063"/>
      <c r="T248" s="1059"/>
      <c r="U248" s="1062"/>
      <c r="V248" s="1064"/>
      <c r="W248" s="1062"/>
      <c r="X248" s="1059"/>
      <c r="Y248" s="1060"/>
      <c r="Z248" s="1059"/>
      <c r="AA248" s="1056"/>
      <c r="AB248" s="1057"/>
      <c r="AC248" s="1060"/>
      <c r="AD248" s="1059"/>
      <c r="AE248" s="1065"/>
      <c r="AF248" s="1053"/>
      <c r="AG248" s="1054"/>
      <c r="AH248" s="1089"/>
    </row>
    <row r="249" spans="2:34" ht="38.25" customHeight="1">
      <c r="B249" s="1174" t="s">
        <v>3025</v>
      </c>
      <c r="C249" s="1171">
        <v>50</v>
      </c>
      <c r="D249" s="1055"/>
      <c r="E249" s="1055"/>
      <c r="F249" s="1057"/>
      <c r="G249" s="1057"/>
      <c r="H249" s="1059"/>
      <c r="I249" s="1059"/>
      <c r="J249" s="1059"/>
      <c r="K249" s="1059"/>
      <c r="L249" s="1059"/>
      <c r="M249" s="1059"/>
      <c r="N249" s="1179" t="s">
        <v>3006</v>
      </c>
      <c r="O249" s="1180">
        <v>0.85</v>
      </c>
      <c r="P249" s="1059"/>
      <c r="Q249" s="1059"/>
      <c r="R249" s="1059"/>
      <c r="S249" s="1063"/>
      <c r="T249" s="1059"/>
      <c r="U249" s="1062"/>
      <c r="V249" s="1064"/>
      <c r="W249" s="1062"/>
      <c r="X249" s="1059"/>
      <c r="Y249" s="1060"/>
      <c r="Z249" s="1059"/>
      <c r="AA249" s="1056"/>
      <c r="AB249" s="1057"/>
      <c r="AC249" s="1060"/>
      <c r="AD249" s="1059"/>
      <c r="AE249" s="1065"/>
      <c r="AF249" s="1053"/>
      <c r="AG249" s="1054"/>
      <c r="AH249" s="1089"/>
    </row>
    <row r="250" spans="2:34" ht="42" customHeight="1">
      <c r="B250" s="1174" t="s">
        <v>2668</v>
      </c>
      <c r="C250" s="1171">
        <v>46</v>
      </c>
      <c r="D250" s="1055"/>
      <c r="E250" s="1055"/>
      <c r="F250" s="1057"/>
      <c r="G250" s="1057"/>
      <c r="H250" s="1059"/>
      <c r="I250" s="1059"/>
      <c r="J250" s="1059"/>
      <c r="K250" s="1059"/>
      <c r="L250" s="1059"/>
      <c r="M250" s="1059"/>
      <c r="N250" s="1179" t="s">
        <v>3006</v>
      </c>
      <c r="O250" s="1180">
        <v>0.85</v>
      </c>
      <c r="P250" s="1059"/>
      <c r="Q250" s="1059"/>
      <c r="R250" s="1059"/>
      <c r="S250" s="1063"/>
      <c r="T250" s="1059"/>
      <c r="U250" s="1062"/>
      <c r="V250" s="1064"/>
      <c r="W250" s="1062"/>
      <c r="X250" s="1059"/>
      <c r="Y250" s="1060"/>
      <c r="Z250" s="1059"/>
      <c r="AA250" s="1056"/>
      <c r="AB250" s="1057"/>
      <c r="AC250" s="1060"/>
      <c r="AD250" s="1059"/>
      <c r="AE250" s="1065"/>
      <c r="AF250" s="1053"/>
      <c r="AG250" s="1054"/>
      <c r="AH250" s="1089"/>
    </row>
    <row r="251" spans="2:34" ht="40.5" customHeight="1">
      <c r="B251" s="1174" t="s">
        <v>3003</v>
      </c>
      <c r="C251" s="1171">
        <v>58</v>
      </c>
      <c r="D251" s="1055"/>
      <c r="E251" s="1055"/>
      <c r="F251" s="1057"/>
      <c r="G251" s="1057"/>
      <c r="H251" s="1059"/>
      <c r="I251" s="1059"/>
      <c r="J251" s="1059"/>
      <c r="K251" s="1059"/>
      <c r="L251" s="1059"/>
      <c r="M251" s="1059"/>
      <c r="N251" s="1179" t="s">
        <v>3006</v>
      </c>
      <c r="O251" s="1180">
        <v>0.85</v>
      </c>
      <c r="P251" s="1059"/>
      <c r="Q251" s="1059"/>
      <c r="R251" s="1059"/>
      <c r="S251" s="1063"/>
      <c r="T251" s="1059"/>
      <c r="U251" s="1062"/>
      <c r="V251" s="1064"/>
      <c r="W251" s="1062"/>
      <c r="X251" s="1059"/>
      <c r="Y251" s="1060"/>
      <c r="Z251" s="1059"/>
      <c r="AA251" s="1056"/>
      <c r="AB251" s="1057"/>
      <c r="AC251" s="1060"/>
      <c r="AD251" s="1059"/>
      <c r="AE251" s="1065"/>
      <c r="AF251" s="1053"/>
      <c r="AG251" s="1054"/>
      <c r="AH251" s="1089"/>
    </row>
    <row r="252" spans="2:34" ht="40.5" customHeight="1">
      <c r="B252" s="1174" t="s">
        <v>3026</v>
      </c>
      <c r="C252" s="1171">
        <v>42</v>
      </c>
      <c r="D252" s="1055"/>
      <c r="E252" s="1055"/>
      <c r="F252" s="1057"/>
      <c r="G252" s="1057"/>
      <c r="H252" s="1059"/>
      <c r="I252" s="1059"/>
      <c r="J252" s="1059"/>
      <c r="K252" s="1059"/>
      <c r="L252" s="1059"/>
      <c r="M252" s="1059"/>
      <c r="N252" s="1179" t="s">
        <v>3006</v>
      </c>
      <c r="O252" s="1180">
        <v>0.85</v>
      </c>
      <c r="P252" s="1059"/>
      <c r="Q252" s="1059"/>
      <c r="R252" s="1059"/>
      <c r="S252" s="1063"/>
      <c r="T252" s="1059"/>
      <c r="U252" s="1062"/>
      <c r="V252" s="1064"/>
      <c r="W252" s="1062"/>
      <c r="X252" s="1059"/>
      <c r="Y252" s="1060"/>
      <c r="Z252" s="1059"/>
      <c r="AA252" s="1056"/>
      <c r="AB252" s="1057"/>
      <c r="AC252" s="1060"/>
      <c r="AD252" s="1059"/>
      <c r="AE252" s="1065"/>
      <c r="AF252" s="1053"/>
      <c r="AG252" s="1054"/>
      <c r="AH252" s="1089"/>
    </row>
    <row r="253" spans="2:34" ht="13.5" thickBot="1">
      <c r="B253" s="1166"/>
      <c r="C253" s="1154"/>
      <c r="D253" s="1155"/>
      <c r="E253" s="1155"/>
      <c r="F253" s="1156"/>
      <c r="G253" s="1156"/>
      <c r="H253" s="1157"/>
      <c r="I253" s="1157"/>
      <c r="J253" s="1157"/>
      <c r="K253" s="1157"/>
      <c r="L253" s="1157"/>
      <c r="M253" s="1157"/>
      <c r="N253" s="1167"/>
      <c r="O253" s="1157"/>
      <c r="P253" s="1157"/>
      <c r="Q253" s="1157"/>
      <c r="R253" s="1157"/>
      <c r="S253" s="1157"/>
      <c r="T253" s="1157"/>
      <c r="U253" s="1157"/>
      <c r="V253" s="1167"/>
      <c r="W253" s="1157"/>
      <c r="X253" s="1157"/>
      <c r="Y253" s="1157"/>
      <c r="Z253" s="1157"/>
      <c r="AA253" s="1155"/>
      <c r="AB253" s="1156"/>
      <c r="AC253" s="1157"/>
      <c r="AD253" s="1157"/>
      <c r="AE253" s="1167"/>
      <c r="AF253" s="1154"/>
      <c r="AG253" s="1168"/>
      <c r="AH253" s="1089"/>
    </row>
    <row r="254" spans="2:34">
      <c r="B254" s="1090"/>
      <c r="C254" s="1091"/>
      <c r="D254" s="1091">
        <v>1.0000000000000001E-33</v>
      </c>
      <c r="E254" s="1091"/>
      <c r="F254" s="1091"/>
      <c r="G254" s="1091"/>
      <c r="H254" s="1091"/>
      <c r="I254" s="1091"/>
      <c r="J254" s="1091"/>
      <c r="K254" s="1091"/>
      <c r="L254" s="1091"/>
      <c r="M254" s="1091"/>
      <c r="N254" s="1091">
        <v>1.0000000000000001E-33</v>
      </c>
      <c r="O254" s="1091"/>
      <c r="P254" s="1091"/>
      <c r="Q254" s="1091"/>
      <c r="R254" s="1091"/>
      <c r="S254" s="1091"/>
      <c r="T254" s="1091"/>
      <c r="U254" s="1091"/>
      <c r="V254" s="1091">
        <v>1.0000000000000001E-33</v>
      </c>
      <c r="W254" s="1091"/>
      <c r="X254" s="1091"/>
      <c r="Y254" s="1091"/>
      <c r="Z254" s="1091"/>
      <c r="AA254" s="1091"/>
      <c r="AB254" s="1091"/>
      <c r="AC254" s="1091"/>
      <c r="AD254" s="1091"/>
      <c r="AE254" s="1091"/>
      <c r="AF254" s="1091"/>
      <c r="AG254" s="1091"/>
      <c r="AH254" s="1089"/>
    </row>
    <row r="255" spans="2:34" ht="22.5" customHeight="1">
      <c r="B255" s="1092" t="s">
        <v>2890</v>
      </c>
      <c r="C255" s="1507" t="s">
        <v>3027</v>
      </c>
      <c r="D255" s="1507"/>
      <c r="E255" s="1507"/>
      <c r="F255" s="1507"/>
      <c r="G255" s="1507"/>
      <c r="H255" s="1507"/>
      <c r="I255" s="1507"/>
      <c r="J255" s="1507"/>
      <c r="K255" s="1507"/>
      <c r="L255" s="1507"/>
      <c r="M255" s="1507"/>
      <c r="N255" s="1507"/>
      <c r="O255" s="1507"/>
      <c r="P255" s="1507"/>
      <c r="Q255" s="1507"/>
      <c r="R255" s="1507"/>
      <c r="S255" s="1507"/>
      <c r="T255" s="1507"/>
      <c r="U255" s="1507"/>
      <c r="V255" s="1507"/>
      <c r="W255" s="1507"/>
      <c r="X255" s="1507"/>
      <c r="Y255" s="1507"/>
      <c r="Z255" s="1507"/>
      <c r="AA255" s="1507"/>
      <c r="AB255" s="1507"/>
      <c r="AC255" s="1507"/>
      <c r="AD255" s="1507"/>
      <c r="AE255" s="1507"/>
      <c r="AF255" s="1507"/>
      <c r="AG255" s="1507"/>
      <c r="AH255" s="1089"/>
    </row>
    <row r="256" spans="2:34" ht="22.5" customHeight="1" thickBot="1">
      <c r="B256" s="1093" t="s">
        <v>2892</v>
      </c>
      <c r="C256" s="1544" t="s">
        <v>2973</v>
      </c>
      <c r="D256" s="1544"/>
      <c r="E256" s="1544"/>
      <c r="F256" s="1544"/>
      <c r="G256" s="1544"/>
      <c r="H256" s="1544"/>
      <c r="I256" s="1544"/>
      <c r="J256" s="1544"/>
      <c r="K256" s="1544"/>
      <c r="L256" s="1544"/>
      <c r="M256" s="1544"/>
      <c r="N256" s="1544"/>
      <c r="O256" s="1544"/>
      <c r="P256" s="1544"/>
      <c r="Q256" s="1544"/>
      <c r="R256" s="1544"/>
      <c r="S256" s="1544"/>
      <c r="T256" s="1544"/>
      <c r="U256" s="1544"/>
      <c r="V256" s="1544"/>
      <c r="W256" s="1544"/>
      <c r="X256" s="1544"/>
      <c r="Y256" s="1544"/>
      <c r="Z256" s="1544"/>
      <c r="AA256" s="1544"/>
      <c r="AB256" s="1544"/>
      <c r="AC256" s="1544"/>
      <c r="AD256" s="1544"/>
      <c r="AE256" s="1544"/>
      <c r="AF256" s="1544"/>
      <c r="AG256" s="1544"/>
      <c r="AH256" s="1094"/>
    </row>
    <row r="257" spans="2:34">
      <c r="B257" s="125" t="str">
        <f>+B196</f>
        <v>.</v>
      </c>
    </row>
    <row r="258" spans="2:34" ht="13.5" thickBot="1"/>
    <row r="259" spans="2:34" ht="20.25">
      <c r="B259" s="1525" t="s">
        <v>2857</v>
      </c>
      <c r="C259" s="1526"/>
      <c r="D259" s="1526"/>
      <c r="E259" s="1526"/>
      <c r="F259" s="1526"/>
      <c r="G259" s="1526"/>
      <c r="H259" s="1526"/>
      <c r="I259" s="1526"/>
      <c r="J259" s="1526"/>
      <c r="K259" s="1526"/>
      <c r="L259" s="1526"/>
      <c r="M259" s="1526"/>
      <c r="N259" s="1526"/>
      <c r="O259" s="1526"/>
      <c r="P259" s="1526"/>
      <c r="Q259" s="1526"/>
      <c r="R259" s="1526"/>
      <c r="S259" s="1526"/>
      <c r="T259" s="1526"/>
      <c r="U259" s="1526"/>
      <c r="V259" s="1526"/>
      <c r="W259" s="1526"/>
      <c r="X259" s="1526"/>
      <c r="Y259" s="1526"/>
      <c r="Z259" s="1526"/>
      <c r="AA259" s="1526"/>
      <c r="AB259" s="1526"/>
      <c r="AC259" s="1526"/>
      <c r="AD259" s="1526"/>
      <c r="AE259" s="1526"/>
      <c r="AF259" s="1526"/>
      <c r="AG259" s="1526"/>
      <c r="AH259" s="1527"/>
    </row>
    <row r="260" spans="2:34">
      <c r="B260" s="1088"/>
      <c r="C260" s="1028"/>
      <c r="D260" s="734"/>
      <c r="E260" s="734"/>
      <c r="F260" s="457"/>
      <c r="G260" s="457"/>
      <c r="H260" s="457"/>
      <c r="I260" s="457"/>
      <c r="J260" s="457"/>
      <c r="K260" s="457"/>
      <c r="L260" s="457"/>
      <c r="M260" s="457"/>
      <c r="N260" s="457"/>
      <c r="O260" s="457"/>
      <c r="P260" s="457"/>
      <c r="Q260" s="457"/>
      <c r="R260" s="457"/>
      <c r="S260" s="457"/>
      <c r="T260" s="457"/>
      <c r="U260" s="457"/>
      <c r="V260" s="457"/>
      <c r="W260" s="457"/>
      <c r="X260" s="457"/>
      <c r="Y260" s="457"/>
      <c r="Z260" s="457"/>
      <c r="AA260" s="457"/>
      <c r="AB260" s="457"/>
      <c r="AC260" s="457"/>
      <c r="AD260" s="457"/>
      <c r="AE260" s="457"/>
      <c r="AF260" s="457"/>
      <c r="AG260" s="457"/>
      <c r="AH260" s="1089"/>
    </row>
    <row r="261" spans="2:34">
      <c r="B261" s="1031" t="s">
        <v>2858</v>
      </c>
      <c r="C261" s="1087" t="s">
        <v>2962</v>
      </c>
      <c r="D261" s="1087"/>
      <c r="E261" s="457"/>
      <c r="F261" s="457"/>
      <c r="G261" s="457"/>
      <c r="H261" s="457"/>
      <c r="I261" s="478"/>
      <c r="J261" s="457"/>
      <c r="K261" s="457"/>
      <c r="L261" s="457"/>
      <c r="M261" s="457"/>
      <c r="N261" s="457"/>
      <c r="O261" s="457"/>
      <c r="P261" s="457"/>
      <c r="Q261" s="457"/>
      <c r="R261" s="457"/>
      <c r="S261" s="457"/>
      <c r="T261" s="457"/>
      <c r="U261" s="457"/>
      <c r="V261" s="457"/>
      <c r="W261" s="457"/>
      <c r="X261" s="457"/>
      <c r="Y261" s="457"/>
      <c r="Z261" s="457"/>
      <c r="AA261" s="457"/>
      <c r="AB261" s="457"/>
      <c r="AC261" s="457"/>
      <c r="AD261" s="457"/>
      <c r="AE261" s="457"/>
      <c r="AF261" s="457"/>
      <c r="AG261" s="457"/>
      <c r="AH261" s="1089"/>
    </row>
    <row r="262" spans="2:34" ht="13.5" thickBot="1">
      <c r="B262" s="1031" t="s">
        <v>2860</v>
      </c>
      <c r="C262" s="1266">
        <v>41369</v>
      </c>
      <c r="D262" s="1266"/>
      <c r="E262" s="457"/>
      <c r="F262" s="457"/>
      <c r="G262" s="457"/>
      <c r="H262" s="457"/>
      <c r="I262" s="478"/>
      <c r="J262" s="457"/>
      <c r="K262" s="457"/>
      <c r="L262" s="457"/>
      <c r="M262" s="457"/>
      <c r="N262" s="457"/>
      <c r="O262" s="457"/>
      <c r="P262" s="457"/>
      <c r="Q262" s="457"/>
      <c r="R262" s="457"/>
      <c r="S262" s="457"/>
      <c r="T262" s="457"/>
      <c r="U262" s="457"/>
      <c r="V262" s="457"/>
      <c r="W262" s="457"/>
      <c r="X262" s="457"/>
      <c r="Y262" s="457"/>
      <c r="Z262" s="457"/>
      <c r="AA262" s="457"/>
      <c r="AB262" s="457"/>
      <c r="AC262" s="457"/>
      <c r="AD262" s="457"/>
      <c r="AE262" s="457"/>
      <c r="AF262" s="457"/>
      <c r="AG262" s="457"/>
      <c r="AH262" s="1089"/>
    </row>
    <row r="263" spans="2:34" ht="13.5" customHeight="1" thickBot="1">
      <c r="B263" s="1088" t="s">
        <v>2861</v>
      </c>
      <c r="C263" s="1513" t="s">
        <v>2963</v>
      </c>
      <c r="D263" s="1514"/>
      <c r="E263" s="1514"/>
      <c r="F263" s="1514"/>
      <c r="G263" s="1514"/>
      <c r="H263" s="1514"/>
      <c r="I263" s="1514"/>
      <c r="J263" s="1514"/>
      <c r="K263" s="1514"/>
      <c r="L263" s="1514"/>
      <c r="M263" s="1514"/>
      <c r="N263" s="1514"/>
      <c r="O263" s="1514"/>
      <c r="P263" s="1514"/>
      <c r="Q263" s="1514"/>
      <c r="R263" s="1514"/>
      <c r="S263" s="1515"/>
      <c r="T263" s="457"/>
      <c r="U263" s="457"/>
      <c r="V263" s="457"/>
      <c r="W263" s="457"/>
      <c r="X263" s="457"/>
      <c r="Y263" s="457"/>
      <c r="Z263" s="457"/>
      <c r="AA263" s="457"/>
      <c r="AB263" s="457"/>
      <c r="AC263" s="457"/>
      <c r="AD263" s="457"/>
      <c r="AE263" s="457"/>
      <c r="AF263" s="457"/>
      <c r="AG263" s="457"/>
      <c r="AH263" s="1089"/>
    </row>
    <row r="264" spans="2:34" ht="13.5" thickBot="1">
      <c r="B264" s="1511" t="s">
        <v>2862</v>
      </c>
      <c r="C264" s="1516" t="s">
        <v>2863</v>
      </c>
      <c r="D264" s="1511" t="s">
        <v>2864</v>
      </c>
      <c r="E264" s="1518" t="s">
        <v>2865</v>
      </c>
      <c r="F264" s="1519"/>
      <c r="G264" s="1519"/>
      <c r="H264" s="1519"/>
      <c r="I264" s="1519"/>
      <c r="J264" s="1519"/>
      <c r="K264" s="1519"/>
      <c r="L264" s="1519"/>
      <c r="M264" s="1519"/>
      <c r="N264" s="1519"/>
      <c r="O264" s="1519"/>
      <c r="P264" s="1519"/>
      <c r="Q264" s="1519"/>
      <c r="R264" s="1520"/>
      <c r="S264" s="1521" t="s">
        <v>2866</v>
      </c>
      <c r="T264" s="1522"/>
      <c r="U264" s="1522"/>
      <c r="V264" s="1522"/>
      <c r="W264" s="1522"/>
      <c r="X264" s="1522"/>
      <c r="Y264" s="1522"/>
      <c r="Z264" s="1523"/>
      <c r="AA264" s="1518" t="s">
        <v>2867</v>
      </c>
      <c r="AB264" s="1519"/>
      <c r="AC264" s="1519"/>
      <c r="AD264" s="1520"/>
      <c r="AE264" s="1533" t="s">
        <v>2868</v>
      </c>
      <c r="AF264" s="1534"/>
      <c r="AG264" s="1535"/>
      <c r="AH264" s="1089"/>
    </row>
    <row r="265" spans="2:34" ht="13.5" thickBot="1">
      <c r="B265" s="1512"/>
      <c r="C265" s="1517"/>
      <c r="D265" s="1512"/>
      <c r="E265" s="1511" t="s">
        <v>2869</v>
      </c>
      <c r="F265" s="1539" t="s">
        <v>2870</v>
      </c>
      <c r="G265" s="1539" t="s">
        <v>2871</v>
      </c>
      <c r="H265" s="1521" t="s">
        <v>2872</v>
      </c>
      <c r="I265" s="1523"/>
      <c r="J265" s="1521" t="s">
        <v>2873</v>
      </c>
      <c r="K265" s="1523"/>
      <c r="L265" s="1521" t="s">
        <v>2874</v>
      </c>
      <c r="M265" s="1523"/>
      <c r="N265" s="1530" t="s">
        <v>2875</v>
      </c>
      <c r="O265" s="1531"/>
      <c r="P265" s="1522" t="s">
        <v>2876</v>
      </c>
      <c r="Q265" s="1522"/>
      <c r="R265" s="1523"/>
      <c r="S265" s="1539" t="s">
        <v>2872</v>
      </c>
      <c r="T265" s="1539" t="s">
        <v>2873</v>
      </c>
      <c r="U265" s="1539" t="s">
        <v>2874</v>
      </c>
      <c r="V265" s="1522" t="s">
        <v>2875</v>
      </c>
      <c r="W265" s="1522"/>
      <c r="X265" s="1521" t="s">
        <v>2876</v>
      </c>
      <c r="Y265" s="1522"/>
      <c r="Z265" s="1523"/>
      <c r="AA265" s="1511" t="s">
        <v>2869</v>
      </c>
      <c r="AB265" s="1511" t="s">
        <v>2877</v>
      </c>
      <c r="AC265" s="1511" t="s">
        <v>2878</v>
      </c>
      <c r="AD265" s="1511" t="s">
        <v>2879</v>
      </c>
      <c r="AE265" s="1536"/>
      <c r="AF265" s="1537"/>
      <c r="AG265" s="1538"/>
      <c r="AH265" s="1089"/>
    </row>
    <row r="266" spans="2:34" ht="36" customHeight="1" thickBot="1">
      <c r="B266" s="1512"/>
      <c r="C266" s="1517"/>
      <c r="D266" s="1512"/>
      <c r="E266" s="1512"/>
      <c r="F266" s="1540"/>
      <c r="G266" s="1540"/>
      <c r="H266" s="1134" t="s">
        <v>2880</v>
      </c>
      <c r="I266" s="1134" t="s">
        <v>2881</v>
      </c>
      <c r="J266" s="1134" t="s">
        <v>2880</v>
      </c>
      <c r="K266" s="1134" t="s">
        <v>2881</v>
      </c>
      <c r="L266" s="1134" t="s">
        <v>2880</v>
      </c>
      <c r="M266" s="1134" t="s">
        <v>2881</v>
      </c>
      <c r="N266" s="1085" t="s">
        <v>306</v>
      </c>
      <c r="O266" s="1135" t="s">
        <v>2882</v>
      </c>
      <c r="P266" s="1136" t="s">
        <v>2883</v>
      </c>
      <c r="Q266" s="1135" t="s">
        <v>2884</v>
      </c>
      <c r="R266" s="1135" t="s">
        <v>2885</v>
      </c>
      <c r="S266" s="1540"/>
      <c r="T266" s="1540"/>
      <c r="U266" s="1540"/>
      <c r="V266" s="1086" t="s">
        <v>306</v>
      </c>
      <c r="W266" s="1137" t="s">
        <v>2882</v>
      </c>
      <c r="X266" s="1135" t="s">
        <v>2883</v>
      </c>
      <c r="Y266" s="1138" t="s">
        <v>2884</v>
      </c>
      <c r="Z266" s="1135" t="s">
        <v>2885</v>
      </c>
      <c r="AA266" s="1512"/>
      <c r="AB266" s="1512"/>
      <c r="AC266" s="1512"/>
      <c r="AD266" s="1512"/>
      <c r="AE266" s="1084" t="s">
        <v>307</v>
      </c>
      <c r="AF266" s="1084" t="s">
        <v>2886</v>
      </c>
      <c r="AG266" s="1084" t="s">
        <v>2887</v>
      </c>
      <c r="AH266" s="1089"/>
    </row>
    <row r="267" spans="2:34">
      <c r="B267" s="1175" t="s">
        <v>2974</v>
      </c>
      <c r="C267" s="1160">
        <v>1048</v>
      </c>
      <c r="D267" s="1107"/>
      <c r="E267" s="1107"/>
      <c r="F267" s="1044"/>
      <c r="G267" s="1044"/>
      <c r="H267" s="1046"/>
      <c r="I267" s="1046"/>
      <c r="J267" s="1046"/>
      <c r="K267" s="1046"/>
      <c r="L267" s="1046"/>
      <c r="M267" s="1046"/>
      <c r="N267" s="1169" t="s">
        <v>2964</v>
      </c>
      <c r="O267" s="1170">
        <v>0.5</v>
      </c>
      <c r="P267" s="1046"/>
      <c r="Q267" s="1046"/>
      <c r="R267" s="1046"/>
      <c r="S267" s="1050"/>
      <c r="T267" s="1047"/>
      <c r="U267" s="1049"/>
      <c r="V267" s="1051"/>
      <c r="W267" s="1049"/>
      <c r="X267" s="1047"/>
      <c r="Y267" s="1048"/>
      <c r="Z267" s="1047"/>
      <c r="AA267" s="1052"/>
      <c r="AB267" s="1044"/>
      <c r="AC267" s="1048"/>
      <c r="AD267" s="1047"/>
      <c r="AE267" s="1065"/>
      <c r="AF267" s="1053"/>
      <c r="AG267" s="1164"/>
      <c r="AH267" s="1089"/>
    </row>
    <row r="268" spans="2:34">
      <c r="B268" s="1176" t="s">
        <v>2975</v>
      </c>
      <c r="C268" s="1171">
        <v>431</v>
      </c>
      <c r="D268" s="1055"/>
      <c r="E268" s="1055"/>
      <c r="F268" s="1057"/>
      <c r="G268" s="1057"/>
      <c r="H268" s="1059"/>
      <c r="I268" s="1059"/>
      <c r="J268" s="1059"/>
      <c r="K268" s="1059"/>
      <c r="L268" s="1059"/>
      <c r="M268" s="1059"/>
      <c r="N268" s="1172" t="s">
        <v>2964</v>
      </c>
      <c r="O268" s="1173">
        <v>0.5</v>
      </c>
      <c r="P268" s="1059"/>
      <c r="Q268" s="1059"/>
      <c r="R268" s="1059"/>
      <c r="S268" s="1063"/>
      <c r="T268" s="1059"/>
      <c r="U268" s="1062"/>
      <c r="V268" s="1064"/>
      <c r="W268" s="1062"/>
      <c r="X268" s="1059"/>
      <c r="Y268" s="1060"/>
      <c r="Z268" s="1059"/>
      <c r="AA268" s="1056"/>
      <c r="AB268" s="1057"/>
      <c r="AC268" s="1060"/>
      <c r="AD268" s="1059"/>
      <c r="AE268" s="1065"/>
      <c r="AF268" s="1053"/>
      <c r="AG268" s="1165"/>
      <c r="AH268" s="1089"/>
    </row>
    <row r="269" spans="2:34">
      <c r="B269" s="1176" t="s">
        <v>2976</v>
      </c>
      <c r="C269" s="1171">
        <v>432</v>
      </c>
      <c r="D269" s="1055"/>
      <c r="E269" s="1055"/>
      <c r="F269" s="1057"/>
      <c r="G269" s="1057"/>
      <c r="H269" s="1059"/>
      <c r="I269" s="1059"/>
      <c r="J269" s="1059"/>
      <c r="K269" s="1059"/>
      <c r="L269" s="1059"/>
      <c r="M269" s="1059"/>
      <c r="N269" s="1172" t="s">
        <v>2964</v>
      </c>
      <c r="O269" s="1173">
        <v>0.5</v>
      </c>
      <c r="P269" s="1059"/>
      <c r="Q269" s="1059"/>
      <c r="R269" s="1059"/>
      <c r="S269" s="1063"/>
      <c r="T269" s="1059"/>
      <c r="U269" s="1062"/>
      <c r="V269" s="1064"/>
      <c r="W269" s="1062"/>
      <c r="X269" s="1059"/>
      <c r="Y269" s="1060"/>
      <c r="Z269" s="1059"/>
      <c r="AA269" s="1056"/>
      <c r="AB269" s="1057"/>
      <c r="AC269" s="1060"/>
      <c r="AD269" s="1059"/>
      <c r="AE269" s="1065"/>
      <c r="AF269" s="1053"/>
      <c r="AG269" s="1165"/>
      <c r="AH269" s="1089"/>
    </row>
    <row r="270" spans="2:34">
      <c r="B270" s="1176" t="s">
        <v>2977</v>
      </c>
      <c r="C270" s="1171">
        <v>132</v>
      </c>
      <c r="D270" s="1055"/>
      <c r="E270" s="1055"/>
      <c r="F270" s="1057"/>
      <c r="G270" s="1057"/>
      <c r="H270" s="1059"/>
      <c r="I270" s="1059"/>
      <c r="J270" s="1059"/>
      <c r="K270" s="1059"/>
      <c r="L270" s="1059"/>
      <c r="M270" s="1059"/>
      <c r="N270" s="1172" t="s">
        <v>2964</v>
      </c>
      <c r="O270" s="1173">
        <v>0.5</v>
      </c>
      <c r="P270" s="1059"/>
      <c r="Q270" s="1059"/>
      <c r="R270" s="1059"/>
      <c r="S270" s="1063"/>
      <c r="T270" s="1059"/>
      <c r="U270" s="1062"/>
      <c r="V270" s="1064"/>
      <c r="W270" s="1062"/>
      <c r="X270" s="1059"/>
      <c r="Y270" s="1060"/>
      <c r="Z270" s="1059"/>
      <c r="AA270" s="1056"/>
      <c r="AB270" s="1057"/>
      <c r="AC270" s="1060"/>
      <c r="AD270" s="1059"/>
      <c r="AE270" s="1065"/>
      <c r="AF270" s="1053"/>
      <c r="AG270" s="1165"/>
      <c r="AH270" s="1089"/>
    </row>
    <row r="271" spans="2:34">
      <c r="B271" s="1176" t="s">
        <v>2975</v>
      </c>
      <c r="C271" s="1171">
        <v>431</v>
      </c>
      <c r="D271" s="1055"/>
      <c r="E271" s="1055"/>
      <c r="F271" s="1057"/>
      <c r="G271" s="1057"/>
      <c r="H271" s="1059"/>
      <c r="I271" s="1059"/>
      <c r="J271" s="1059"/>
      <c r="K271" s="1059"/>
      <c r="L271" s="1059"/>
      <c r="M271" s="1059"/>
      <c r="N271" s="1172" t="s">
        <v>2964</v>
      </c>
      <c r="O271" s="1173">
        <v>0.5</v>
      </c>
      <c r="P271" s="1059"/>
      <c r="Q271" s="1059"/>
      <c r="R271" s="1059"/>
      <c r="S271" s="1063"/>
      <c r="T271" s="1059"/>
      <c r="U271" s="1062"/>
      <c r="V271" s="1064"/>
      <c r="W271" s="1062"/>
      <c r="X271" s="1059"/>
      <c r="Y271" s="1060"/>
      <c r="Z271" s="1059"/>
      <c r="AA271" s="1056"/>
      <c r="AB271" s="1057"/>
      <c r="AC271" s="1060"/>
      <c r="AD271" s="1059"/>
      <c r="AE271" s="1065"/>
      <c r="AF271" s="1053"/>
      <c r="AG271" s="1165"/>
      <c r="AH271" s="1089"/>
    </row>
    <row r="272" spans="2:34">
      <c r="B272" s="1176" t="s">
        <v>2976</v>
      </c>
      <c r="C272" s="1171" t="s">
        <v>2965</v>
      </c>
      <c r="D272" s="1055"/>
      <c r="E272" s="1055"/>
      <c r="F272" s="1057"/>
      <c r="G272" s="1057"/>
      <c r="H272" s="1059"/>
      <c r="I272" s="1059"/>
      <c r="J272" s="1059"/>
      <c r="K272" s="1059"/>
      <c r="L272" s="1059"/>
      <c r="M272" s="1059"/>
      <c r="N272" s="1172" t="s">
        <v>2964</v>
      </c>
      <c r="O272" s="1173">
        <v>0.5</v>
      </c>
      <c r="P272" s="1059"/>
      <c r="Q272" s="1059"/>
      <c r="R272" s="1059"/>
      <c r="S272" s="1063"/>
      <c r="T272" s="1059"/>
      <c r="U272" s="1062"/>
      <c r="V272" s="1064"/>
      <c r="W272" s="1062"/>
      <c r="X272" s="1059"/>
      <c r="Y272" s="1060"/>
      <c r="Z272" s="1059"/>
      <c r="AA272" s="1056"/>
      <c r="AB272" s="1057"/>
      <c r="AC272" s="1060"/>
      <c r="AD272" s="1059"/>
      <c r="AE272" s="1065"/>
      <c r="AF272" s="1053"/>
      <c r="AG272" s="1165"/>
      <c r="AH272" s="1089"/>
    </row>
    <row r="273" spans="2:34">
      <c r="B273" s="1176" t="s">
        <v>2978</v>
      </c>
      <c r="C273" s="1171" t="s">
        <v>2966</v>
      </c>
      <c r="D273" s="1055"/>
      <c r="E273" s="1055"/>
      <c r="F273" s="1057"/>
      <c r="G273" s="1057"/>
      <c r="H273" s="1059"/>
      <c r="I273" s="1059"/>
      <c r="J273" s="1059"/>
      <c r="K273" s="1059"/>
      <c r="L273" s="1059"/>
      <c r="M273" s="1059"/>
      <c r="N273" s="1172" t="s">
        <v>2964</v>
      </c>
      <c r="O273" s="1173">
        <v>0.5</v>
      </c>
      <c r="P273" s="1059"/>
      <c r="Q273" s="1059"/>
      <c r="R273" s="1059"/>
      <c r="S273" s="1063"/>
      <c r="T273" s="1059"/>
      <c r="U273" s="1062"/>
      <c r="V273" s="1064"/>
      <c r="W273" s="1062"/>
      <c r="X273" s="1059"/>
      <c r="Y273" s="1060"/>
      <c r="Z273" s="1059"/>
      <c r="AA273" s="1056"/>
      <c r="AB273" s="1057"/>
      <c r="AC273" s="1060"/>
      <c r="AD273" s="1059"/>
      <c r="AE273" s="1065"/>
      <c r="AF273" s="1053"/>
      <c r="AG273" s="1165"/>
      <c r="AH273" s="1089"/>
    </row>
    <row r="274" spans="2:34">
      <c r="B274" s="1176" t="s">
        <v>2979</v>
      </c>
      <c r="C274" s="1171" t="s">
        <v>2967</v>
      </c>
      <c r="D274" s="1055"/>
      <c r="E274" s="1055"/>
      <c r="F274" s="1057"/>
      <c r="G274" s="1057"/>
      <c r="H274" s="1059"/>
      <c r="I274" s="1059"/>
      <c r="J274" s="1059"/>
      <c r="K274" s="1059"/>
      <c r="L274" s="1059"/>
      <c r="M274" s="1059"/>
      <c r="N274" s="1172" t="s">
        <v>2964</v>
      </c>
      <c r="O274" s="1173">
        <v>0.5</v>
      </c>
      <c r="P274" s="1059"/>
      <c r="Q274" s="1059"/>
      <c r="R274" s="1059"/>
      <c r="S274" s="1063"/>
      <c r="T274" s="1059"/>
      <c r="U274" s="1062"/>
      <c r="V274" s="1064"/>
      <c r="W274" s="1062"/>
      <c r="X274" s="1059"/>
      <c r="Y274" s="1060"/>
      <c r="Z274" s="1059"/>
      <c r="AA274" s="1056"/>
      <c r="AB274" s="1057"/>
      <c r="AC274" s="1060"/>
      <c r="AD274" s="1059"/>
      <c r="AE274" s="1065"/>
      <c r="AF274" s="1053"/>
      <c r="AG274" s="1165"/>
      <c r="AH274" s="1089"/>
    </row>
    <row r="275" spans="2:34">
      <c r="B275" s="1176" t="s">
        <v>2980</v>
      </c>
      <c r="C275" s="1171">
        <v>663</v>
      </c>
      <c r="D275" s="1055"/>
      <c r="E275" s="1055"/>
      <c r="F275" s="1057"/>
      <c r="G275" s="1057"/>
      <c r="H275" s="1059"/>
      <c r="I275" s="1059"/>
      <c r="J275" s="1059"/>
      <c r="K275" s="1059"/>
      <c r="L275" s="1059"/>
      <c r="M275" s="1059"/>
      <c r="N275" s="1172" t="s">
        <v>2964</v>
      </c>
      <c r="O275" s="1173">
        <v>0.5</v>
      </c>
      <c r="P275" s="1059"/>
      <c r="Q275" s="1059"/>
      <c r="R275" s="1059"/>
      <c r="S275" s="1063"/>
      <c r="T275" s="1059"/>
      <c r="U275" s="1062"/>
      <c r="V275" s="1064"/>
      <c r="W275" s="1062"/>
      <c r="X275" s="1059"/>
      <c r="Y275" s="1060"/>
      <c r="Z275" s="1059"/>
      <c r="AA275" s="1056"/>
      <c r="AB275" s="1057"/>
      <c r="AC275" s="1060"/>
      <c r="AD275" s="1059"/>
      <c r="AE275" s="1065"/>
      <c r="AF275" s="1053"/>
      <c r="AG275" s="1165"/>
      <c r="AH275" s="1089"/>
    </row>
    <row r="276" spans="2:34">
      <c r="B276" s="1176" t="s">
        <v>2981</v>
      </c>
      <c r="C276" s="1171" t="s">
        <v>2968</v>
      </c>
      <c r="D276" s="1055"/>
      <c r="E276" s="1055"/>
      <c r="F276" s="1057"/>
      <c r="G276" s="1057"/>
      <c r="H276" s="1059"/>
      <c r="I276" s="1059"/>
      <c r="J276" s="1059"/>
      <c r="K276" s="1059"/>
      <c r="L276" s="1059"/>
      <c r="M276" s="1059"/>
      <c r="N276" s="1172" t="s">
        <v>2964</v>
      </c>
      <c r="O276" s="1173">
        <v>0.5</v>
      </c>
      <c r="P276" s="1059"/>
      <c r="Q276" s="1059"/>
      <c r="R276" s="1059"/>
      <c r="S276" s="1063"/>
      <c r="T276" s="1059"/>
      <c r="U276" s="1062"/>
      <c r="V276" s="1064"/>
      <c r="W276" s="1062"/>
      <c r="X276" s="1059"/>
      <c r="Y276" s="1060"/>
      <c r="Z276" s="1059"/>
      <c r="AA276" s="1056"/>
      <c r="AB276" s="1057"/>
      <c r="AC276" s="1060"/>
      <c r="AD276" s="1059"/>
      <c r="AE276" s="1065"/>
      <c r="AF276" s="1053"/>
      <c r="AG276" s="1165"/>
      <c r="AH276" s="1089"/>
    </row>
    <row r="277" spans="2:34">
      <c r="B277" s="1176" t="s">
        <v>1422</v>
      </c>
      <c r="C277" s="1171" t="s">
        <v>2969</v>
      </c>
      <c r="D277" s="1055"/>
      <c r="E277" s="1055"/>
      <c r="F277" s="1057"/>
      <c r="G277" s="1057"/>
      <c r="H277" s="1059"/>
      <c r="I277" s="1059"/>
      <c r="J277" s="1059"/>
      <c r="K277" s="1059"/>
      <c r="L277" s="1059"/>
      <c r="M277" s="1059"/>
      <c r="N277" s="1172" t="s">
        <v>2964</v>
      </c>
      <c r="O277" s="1173">
        <v>0.5</v>
      </c>
      <c r="P277" s="1059"/>
      <c r="Q277" s="1059"/>
      <c r="R277" s="1059"/>
      <c r="S277" s="1063"/>
      <c r="T277" s="1059"/>
      <c r="U277" s="1062"/>
      <c r="V277" s="1064"/>
      <c r="W277" s="1062"/>
      <c r="X277" s="1059"/>
      <c r="Y277" s="1060"/>
      <c r="Z277" s="1059"/>
      <c r="AA277" s="1056"/>
      <c r="AB277" s="1057"/>
      <c r="AC277" s="1060"/>
      <c r="AD277" s="1059"/>
      <c r="AE277" s="1065"/>
      <c r="AF277" s="1053"/>
      <c r="AG277" s="1165"/>
      <c r="AH277" s="1089"/>
    </row>
    <row r="278" spans="2:34">
      <c r="B278" s="1176" t="s">
        <v>1406</v>
      </c>
      <c r="C278" s="1171" t="s">
        <v>2970</v>
      </c>
      <c r="D278" s="1055"/>
      <c r="E278" s="1055"/>
      <c r="F278" s="1057"/>
      <c r="G278" s="1057"/>
      <c r="H278" s="1059"/>
      <c r="I278" s="1059"/>
      <c r="J278" s="1059"/>
      <c r="K278" s="1059"/>
      <c r="L278" s="1059"/>
      <c r="M278" s="1059"/>
      <c r="N278" s="1172" t="s">
        <v>2964</v>
      </c>
      <c r="O278" s="1173">
        <v>0.5</v>
      </c>
      <c r="P278" s="1059"/>
      <c r="Q278" s="1059"/>
      <c r="R278" s="1059"/>
      <c r="S278" s="1063"/>
      <c r="T278" s="1059"/>
      <c r="U278" s="1062"/>
      <c r="V278" s="1064"/>
      <c r="W278" s="1062"/>
      <c r="X278" s="1059"/>
      <c r="Y278" s="1060"/>
      <c r="Z278" s="1059"/>
      <c r="AA278" s="1056"/>
      <c r="AB278" s="1057"/>
      <c r="AC278" s="1060"/>
      <c r="AD278" s="1059"/>
      <c r="AE278" s="1065"/>
      <c r="AF278" s="1053"/>
      <c r="AG278" s="1165"/>
      <c r="AH278" s="1089"/>
    </row>
    <row r="279" spans="2:34">
      <c r="B279" s="1176" t="s">
        <v>1414</v>
      </c>
      <c r="C279" s="1171" t="s">
        <v>2971</v>
      </c>
      <c r="D279" s="1055"/>
      <c r="E279" s="1055"/>
      <c r="F279" s="1057"/>
      <c r="G279" s="1057"/>
      <c r="H279" s="1059"/>
      <c r="I279" s="1059"/>
      <c r="J279" s="1059"/>
      <c r="K279" s="1059"/>
      <c r="L279" s="1059"/>
      <c r="M279" s="1059"/>
      <c r="N279" s="1172" t="s">
        <v>2964</v>
      </c>
      <c r="O279" s="1173">
        <v>0.5</v>
      </c>
      <c r="P279" s="1059"/>
      <c r="Q279" s="1059"/>
      <c r="R279" s="1059"/>
      <c r="S279" s="1063"/>
      <c r="T279" s="1059"/>
      <c r="U279" s="1062"/>
      <c r="V279" s="1064"/>
      <c r="W279" s="1062"/>
      <c r="X279" s="1059"/>
      <c r="Y279" s="1060"/>
      <c r="Z279" s="1059"/>
      <c r="AA279" s="1056"/>
      <c r="AB279" s="1057"/>
      <c r="AC279" s="1060"/>
      <c r="AD279" s="1059"/>
      <c r="AE279" s="1065"/>
      <c r="AF279" s="1053"/>
      <c r="AG279" s="1165"/>
      <c r="AH279" s="1089"/>
    </row>
    <row r="280" spans="2:34">
      <c r="B280" s="1176" t="s">
        <v>2982</v>
      </c>
      <c r="C280" s="1171">
        <v>1123</v>
      </c>
      <c r="D280" s="1055"/>
      <c r="E280" s="1055"/>
      <c r="F280" s="1057"/>
      <c r="G280" s="1057"/>
      <c r="H280" s="1059"/>
      <c r="I280" s="1059"/>
      <c r="J280" s="1059"/>
      <c r="K280" s="1059"/>
      <c r="L280" s="1059"/>
      <c r="M280" s="1059"/>
      <c r="N280" s="1172" t="s">
        <v>2964</v>
      </c>
      <c r="O280" s="1173">
        <v>0.5</v>
      </c>
      <c r="P280" s="1059"/>
      <c r="Q280" s="1059"/>
      <c r="R280" s="1059"/>
      <c r="S280" s="1063"/>
      <c r="T280" s="1059"/>
      <c r="U280" s="1062"/>
      <c r="V280" s="1064"/>
      <c r="W280" s="1062"/>
      <c r="X280" s="1059"/>
      <c r="Y280" s="1060"/>
      <c r="Z280" s="1059"/>
      <c r="AA280" s="1056"/>
      <c r="AB280" s="1057"/>
      <c r="AC280" s="1060"/>
      <c r="AD280" s="1059"/>
      <c r="AE280" s="1065"/>
      <c r="AF280" s="1053"/>
      <c r="AG280" s="1165"/>
      <c r="AH280" s="1089"/>
    </row>
    <row r="281" spans="2:34">
      <c r="B281" s="1176" t="s">
        <v>3082</v>
      </c>
      <c r="C281" s="1171">
        <v>1111</v>
      </c>
      <c r="D281" s="1055"/>
      <c r="E281" s="1055"/>
      <c r="F281" s="1057"/>
      <c r="G281" s="1057"/>
      <c r="H281" s="1059"/>
      <c r="I281" s="1059"/>
      <c r="J281" s="1059"/>
      <c r="K281" s="1059"/>
      <c r="L281" s="1059"/>
      <c r="M281" s="1059"/>
      <c r="N281" s="1172" t="s">
        <v>2964</v>
      </c>
      <c r="O281" s="1173">
        <v>0.5</v>
      </c>
      <c r="P281" s="1059"/>
      <c r="Q281" s="1059"/>
      <c r="R281" s="1059"/>
      <c r="S281" s="1063"/>
      <c r="T281" s="1059"/>
      <c r="U281" s="1062"/>
      <c r="V281" s="1064"/>
      <c r="W281" s="1062"/>
      <c r="X281" s="1059"/>
      <c r="Y281" s="1060"/>
      <c r="Z281" s="1059"/>
      <c r="AA281" s="1056"/>
      <c r="AB281" s="1057"/>
      <c r="AC281" s="1060"/>
      <c r="AD281" s="1059"/>
      <c r="AE281" s="1065"/>
      <c r="AF281" s="1053"/>
      <c r="AG281" s="1165"/>
      <c r="AH281" s="1089"/>
    </row>
    <row r="282" spans="2:34">
      <c r="B282" s="1176" t="s">
        <v>2983</v>
      </c>
      <c r="C282" s="1171">
        <v>901</v>
      </c>
      <c r="D282" s="1055"/>
      <c r="E282" s="1055"/>
      <c r="F282" s="1057"/>
      <c r="G282" s="1057"/>
      <c r="H282" s="1059"/>
      <c r="I282" s="1059"/>
      <c r="J282" s="1059"/>
      <c r="K282" s="1059"/>
      <c r="L282" s="1059"/>
      <c r="M282" s="1059"/>
      <c r="N282" s="1172" t="s">
        <v>2964</v>
      </c>
      <c r="O282" s="1173">
        <v>0.5</v>
      </c>
      <c r="P282" s="1059"/>
      <c r="Q282" s="1059"/>
      <c r="R282" s="1059"/>
      <c r="S282" s="1063"/>
      <c r="T282" s="1059"/>
      <c r="U282" s="1062"/>
      <c r="V282" s="1064"/>
      <c r="W282" s="1062"/>
      <c r="X282" s="1059"/>
      <c r="Y282" s="1060"/>
      <c r="Z282" s="1059"/>
      <c r="AA282" s="1056"/>
      <c r="AB282" s="1057"/>
      <c r="AC282" s="1060"/>
      <c r="AD282" s="1059"/>
      <c r="AE282" s="1065"/>
      <c r="AF282" s="1053"/>
      <c r="AG282" s="1165"/>
      <c r="AH282" s="1089"/>
    </row>
    <row r="283" spans="2:34">
      <c r="B283" s="1176" t="s">
        <v>2984</v>
      </c>
      <c r="C283" s="1171">
        <v>1105</v>
      </c>
      <c r="D283" s="1055"/>
      <c r="E283" s="1055"/>
      <c r="F283" s="1057"/>
      <c r="G283" s="1057"/>
      <c r="H283" s="1059"/>
      <c r="I283" s="1059"/>
      <c r="J283" s="1059"/>
      <c r="K283" s="1059"/>
      <c r="L283" s="1059"/>
      <c r="M283" s="1059"/>
      <c r="N283" s="1172" t="s">
        <v>2964</v>
      </c>
      <c r="O283" s="1173">
        <v>0.5</v>
      </c>
      <c r="P283" s="1059"/>
      <c r="Q283" s="1059"/>
      <c r="R283" s="1059"/>
      <c r="S283" s="1063"/>
      <c r="T283" s="1059"/>
      <c r="U283" s="1062"/>
      <c r="V283" s="1064"/>
      <c r="W283" s="1062"/>
      <c r="X283" s="1059"/>
      <c r="Y283" s="1060"/>
      <c r="Z283" s="1059"/>
      <c r="AA283" s="1056"/>
      <c r="AB283" s="1057"/>
      <c r="AC283" s="1060"/>
      <c r="AD283" s="1059"/>
      <c r="AE283" s="1065"/>
      <c r="AF283" s="1053"/>
      <c r="AG283" s="1165"/>
      <c r="AH283" s="1089"/>
    </row>
    <row r="284" spans="2:34">
      <c r="B284" s="1176" t="s">
        <v>2985</v>
      </c>
      <c r="C284" s="1171">
        <v>1104</v>
      </c>
      <c r="D284" s="1055"/>
      <c r="E284" s="1055"/>
      <c r="F284" s="1057"/>
      <c r="G284" s="1057"/>
      <c r="H284" s="1059"/>
      <c r="I284" s="1059"/>
      <c r="J284" s="1059"/>
      <c r="K284" s="1059"/>
      <c r="L284" s="1059"/>
      <c r="M284" s="1059"/>
      <c r="N284" s="1172" t="s">
        <v>2964</v>
      </c>
      <c r="O284" s="1173">
        <v>0.5</v>
      </c>
      <c r="P284" s="1059"/>
      <c r="Q284" s="1059"/>
      <c r="R284" s="1059"/>
      <c r="S284" s="1063"/>
      <c r="T284" s="1059"/>
      <c r="U284" s="1062"/>
      <c r="V284" s="1064"/>
      <c r="W284" s="1062"/>
      <c r="X284" s="1059"/>
      <c r="Y284" s="1060"/>
      <c r="Z284" s="1059"/>
      <c r="AA284" s="1056"/>
      <c r="AB284" s="1057"/>
      <c r="AC284" s="1060"/>
      <c r="AD284" s="1059"/>
      <c r="AE284" s="1065"/>
      <c r="AF284" s="1053"/>
      <c r="AG284" s="1165"/>
      <c r="AH284" s="1089"/>
    </row>
    <row r="285" spans="2:34">
      <c r="B285" s="1176" t="s">
        <v>2986</v>
      </c>
      <c r="C285" s="1171">
        <v>1102</v>
      </c>
      <c r="D285" s="1055"/>
      <c r="E285" s="1055"/>
      <c r="F285" s="1057"/>
      <c r="G285" s="1057"/>
      <c r="H285" s="1059"/>
      <c r="I285" s="1059"/>
      <c r="J285" s="1059"/>
      <c r="K285" s="1059"/>
      <c r="L285" s="1059"/>
      <c r="M285" s="1059"/>
      <c r="N285" s="1172" t="s">
        <v>2964</v>
      </c>
      <c r="O285" s="1173">
        <v>0.5</v>
      </c>
      <c r="P285" s="1059"/>
      <c r="Q285" s="1059"/>
      <c r="R285" s="1059"/>
      <c r="S285" s="1063"/>
      <c r="T285" s="1059"/>
      <c r="U285" s="1062"/>
      <c r="V285" s="1064"/>
      <c r="W285" s="1062"/>
      <c r="X285" s="1059"/>
      <c r="Y285" s="1060"/>
      <c r="Z285" s="1059"/>
      <c r="AA285" s="1056"/>
      <c r="AB285" s="1057"/>
      <c r="AC285" s="1060"/>
      <c r="AD285" s="1059"/>
      <c r="AE285" s="1065"/>
      <c r="AF285" s="1053"/>
      <c r="AG285" s="1165"/>
      <c r="AH285" s="1089"/>
    </row>
    <row r="286" spans="2:34">
      <c r="B286" s="1176" t="s">
        <v>2987</v>
      </c>
      <c r="C286" s="1171">
        <v>1103</v>
      </c>
      <c r="D286" s="1055"/>
      <c r="E286" s="1055"/>
      <c r="F286" s="1057"/>
      <c r="G286" s="1057"/>
      <c r="H286" s="1059"/>
      <c r="I286" s="1059"/>
      <c r="J286" s="1059"/>
      <c r="K286" s="1059"/>
      <c r="L286" s="1059"/>
      <c r="M286" s="1059"/>
      <c r="N286" s="1172" t="s">
        <v>2964</v>
      </c>
      <c r="O286" s="1173">
        <v>0.5</v>
      </c>
      <c r="P286" s="1059"/>
      <c r="Q286" s="1059"/>
      <c r="R286" s="1059"/>
      <c r="S286" s="1063"/>
      <c r="T286" s="1059"/>
      <c r="U286" s="1062"/>
      <c r="V286" s="1064"/>
      <c r="W286" s="1062"/>
      <c r="X286" s="1059"/>
      <c r="Y286" s="1060"/>
      <c r="Z286" s="1059"/>
      <c r="AA286" s="1056"/>
      <c r="AB286" s="1057"/>
      <c r="AC286" s="1060"/>
      <c r="AD286" s="1059"/>
      <c r="AE286" s="1065"/>
      <c r="AF286" s="1053"/>
      <c r="AG286" s="1165"/>
      <c r="AH286" s="1089"/>
    </row>
    <row r="287" spans="2:34">
      <c r="B287" s="1176" t="s">
        <v>2988</v>
      </c>
      <c r="C287" s="1171">
        <v>1120</v>
      </c>
      <c r="D287" s="1055"/>
      <c r="E287" s="1055"/>
      <c r="F287" s="1057"/>
      <c r="G287" s="1057"/>
      <c r="H287" s="1059"/>
      <c r="I287" s="1059"/>
      <c r="J287" s="1059"/>
      <c r="K287" s="1059"/>
      <c r="L287" s="1059"/>
      <c r="M287" s="1059"/>
      <c r="N287" s="1172" t="s">
        <v>2964</v>
      </c>
      <c r="O287" s="1173">
        <v>0.5</v>
      </c>
      <c r="P287" s="1059"/>
      <c r="Q287" s="1059"/>
      <c r="R287" s="1059"/>
      <c r="S287" s="1063"/>
      <c r="T287" s="1059"/>
      <c r="U287" s="1062"/>
      <c r="V287" s="1064"/>
      <c r="W287" s="1062"/>
      <c r="X287" s="1059"/>
      <c r="Y287" s="1060"/>
      <c r="Z287" s="1059"/>
      <c r="AA287" s="1056"/>
      <c r="AB287" s="1057"/>
      <c r="AC287" s="1060"/>
      <c r="AD287" s="1059"/>
      <c r="AE287" s="1065"/>
      <c r="AF287" s="1053"/>
      <c r="AG287" s="1165"/>
      <c r="AH287" s="1089"/>
    </row>
    <row r="288" spans="2:34">
      <c r="B288" s="1176" t="s">
        <v>2989</v>
      </c>
      <c r="C288" s="1171">
        <v>1110</v>
      </c>
      <c r="D288" s="1055"/>
      <c r="E288" s="1055"/>
      <c r="F288" s="1057"/>
      <c r="G288" s="1057"/>
      <c r="H288" s="1059"/>
      <c r="I288" s="1059"/>
      <c r="J288" s="1059"/>
      <c r="K288" s="1059"/>
      <c r="L288" s="1059"/>
      <c r="M288" s="1059"/>
      <c r="N288" s="1172" t="s">
        <v>2964</v>
      </c>
      <c r="O288" s="1173">
        <v>0.5</v>
      </c>
      <c r="P288" s="1059"/>
      <c r="Q288" s="1059"/>
      <c r="R288" s="1059"/>
      <c r="S288" s="1063"/>
      <c r="T288" s="1059"/>
      <c r="U288" s="1062"/>
      <c r="V288" s="1064"/>
      <c r="W288" s="1062"/>
      <c r="X288" s="1059"/>
      <c r="Y288" s="1060"/>
      <c r="Z288" s="1059"/>
      <c r="AA288" s="1056"/>
      <c r="AB288" s="1057"/>
      <c r="AC288" s="1060"/>
      <c r="AD288" s="1059"/>
      <c r="AE288" s="1065"/>
      <c r="AF288" s="1053"/>
      <c r="AG288" s="1165"/>
      <c r="AH288" s="1089"/>
    </row>
    <row r="289" spans="2:34">
      <c r="B289" s="1176" t="s">
        <v>2990</v>
      </c>
      <c r="C289" s="1171">
        <v>135</v>
      </c>
      <c r="D289" s="1055"/>
      <c r="E289" s="1055"/>
      <c r="F289" s="1057"/>
      <c r="G289" s="1057"/>
      <c r="H289" s="1059"/>
      <c r="I289" s="1059"/>
      <c r="J289" s="1059"/>
      <c r="K289" s="1059"/>
      <c r="L289" s="1059"/>
      <c r="M289" s="1059"/>
      <c r="N289" s="1172" t="s">
        <v>2964</v>
      </c>
      <c r="O289" s="1173">
        <v>0.5</v>
      </c>
      <c r="P289" s="1059"/>
      <c r="Q289" s="1059"/>
      <c r="R289" s="1059"/>
      <c r="S289" s="1063"/>
      <c r="T289" s="1059"/>
      <c r="U289" s="1062"/>
      <c r="V289" s="1064"/>
      <c r="W289" s="1062"/>
      <c r="X289" s="1059"/>
      <c r="Y289" s="1060"/>
      <c r="Z289" s="1059"/>
      <c r="AA289" s="1056"/>
      <c r="AB289" s="1057"/>
      <c r="AC289" s="1060"/>
      <c r="AD289" s="1059"/>
      <c r="AE289" s="1065"/>
      <c r="AF289" s="1053"/>
      <c r="AG289" s="1165"/>
      <c r="AH289" s="1089"/>
    </row>
    <row r="290" spans="2:34">
      <c r="B290" s="1176" t="s">
        <v>2991</v>
      </c>
      <c r="C290" s="1171">
        <v>430</v>
      </c>
      <c r="D290" s="1055"/>
      <c r="E290" s="1055"/>
      <c r="F290" s="1057"/>
      <c r="G290" s="1057"/>
      <c r="H290" s="1059"/>
      <c r="I290" s="1059"/>
      <c r="J290" s="1059"/>
      <c r="K290" s="1059"/>
      <c r="L290" s="1059"/>
      <c r="M290" s="1059"/>
      <c r="N290" s="1172" t="s">
        <v>2964</v>
      </c>
      <c r="O290" s="1173">
        <v>0.5</v>
      </c>
      <c r="P290" s="1059"/>
      <c r="Q290" s="1059"/>
      <c r="R290" s="1059"/>
      <c r="S290" s="1063"/>
      <c r="T290" s="1059"/>
      <c r="U290" s="1062"/>
      <c r="V290" s="1064"/>
      <c r="W290" s="1062"/>
      <c r="X290" s="1059"/>
      <c r="Y290" s="1060"/>
      <c r="Z290" s="1059"/>
      <c r="AA290" s="1056"/>
      <c r="AB290" s="1057"/>
      <c r="AC290" s="1060"/>
      <c r="AD290" s="1059"/>
      <c r="AE290" s="1065"/>
      <c r="AF290" s="1053"/>
      <c r="AG290" s="1165"/>
      <c r="AH290" s="1089"/>
    </row>
    <row r="291" spans="2:34">
      <c r="B291" s="1176" t="s">
        <v>2990</v>
      </c>
      <c r="C291" s="1171">
        <v>879</v>
      </c>
      <c r="D291" s="1055"/>
      <c r="E291" s="1055"/>
      <c r="F291" s="1057"/>
      <c r="G291" s="1057"/>
      <c r="H291" s="1059"/>
      <c r="I291" s="1059"/>
      <c r="J291" s="1059"/>
      <c r="K291" s="1059"/>
      <c r="L291" s="1059"/>
      <c r="M291" s="1059"/>
      <c r="N291" s="1172" t="s">
        <v>2964</v>
      </c>
      <c r="O291" s="1173">
        <v>0.5</v>
      </c>
      <c r="P291" s="1059"/>
      <c r="Q291" s="1059"/>
      <c r="R291" s="1059"/>
      <c r="S291" s="1063"/>
      <c r="T291" s="1059"/>
      <c r="U291" s="1062"/>
      <c r="V291" s="1064"/>
      <c r="W291" s="1062"/>
      <c r="X291" s="1059"/>
      <c r="Y291" s="1060"/>
      <c r="Z291" s="1059"/>
      <c r="AA291" s="1056"/>
      <c r="AB291" s="1057"/>
      <c r="AC291" s="1060"/>
      <c r="AD291" s="1059"/>
      <c r="AE291" s="1065"/>
      <c r="AF291" s="1053"/>
      <c r="AG291" s="1165"/>
      <c r="AH291" s="1089"/>
    </row>
    <row r="292" spans="2:34">
      <c r="B292" s="1176" t="s">
        <v>2992</v>
      </c>
      <c r="C292" s="1171">
        <v>741</v>
      </c>
      <c r="D292" s="1055"/>
      <c r="E292" s="1055"/>
      <c r="F292" s="1057"/>
      <c r="G292" s="1057"/>
      <c r="H292" s="1059"/>
      <c r="I292" s="1059"/>
      <c r="J292" s="1059"/>
      <c r="K292" s="1059"/>
      <c r="L292" s="1059"/>
      <c r="M292" s="1059"/>
      <c r="N292" s="1172" t="s">
        <v>2964</v>
      </c>
      <c r="O292" s="1173">
        <v>0.5</v>
      </c>
      <c r="P292" s="1059"/>
      <c r="Q292" s="1059"/>
      <c r="R292" s="1059"/>
      <c r="S292" s="1063"/>
      <c r="T292" s="1059"/>
      <c r="U292" s="1062"/>
      <c r="V292" s="1064"/>
      <c r="W292" s="1062"/>
      <c r="X292" s="1059"/>
      <c r="Y292" s="1060"/>
      <c r="Z292" s="1059"/>
      <c r="AA292" s="1056"/>
      <c r="AB292" s="1057"/>
      <c r="AC292" s="1060"/>
      <c r="AD292" s="1059"/>
      <c r="AE292" s="1065"/>
      <c r="AF292" s="1053"/>
      <c r="AG292" s="1165"/>
      <c r="AH292" s="1089"/>
    </row>
    <row r="293" spans="2:34">
      <c r="B293" s="1176" t="s">
        <v>2993</v>
      </c>
      <c r="C293" s="1171">
        <v>478</v>
      </c>
      <c r="D293" s="1055"/>
      <c r="E293" s="1055"/>
      <c r="F293" s="1057"/>
      <c r="G293" s="1057"/>
      <c r="H293" s="1059"/>
      <c r="I293" s="1059"/>
      <c r="J293" s="1059"/>
      <c r="K293" s="1059"/>
      <c r="L293" s="1059"/>
      <c r="M293" s="1059"/>
      <c r="N293" s="1172" t="s">
        <v>2964</v>
      </c>
      <c r="O293" s="1173">
        <v>0.5</v>
      </c>
      <c r="P293" s="1059"/>
      <c r="Q293" s="1059"/>
      <c r="R293" s="1059"/>
      <c r="S293" s="1063"/>
      <c r="T293" s="1059"/>
      <c r="U293" s="1062"/>
      <c r="V293" s="1064"/>
      <c r="W293" s="1062"/>
      <c r="X293" s="1059"/>
      <c r="Y293" s="1060"/>
      <c r="Z293" s="1059"/>
      <c r="AA293" s="1056"/>
      <c r="AB293" s="1057"/>
      <c r="AC293" s="1060"/>
      <c r="AD293" s="1059"/>
      <c r="AE293" s="1065"/>
      <c r="AF293" s="1053"/>
      <c r="AG293" s="1165"/>
      <c r="AH293" s="1089"/>
    </row>
    <row r="294" spans="2:34">
      <c r="B294" s="1176" t="s">
        <v>2993</v>
      </c>
      <c r="C294" s="1171">
        <v>945</v>
      </c>
      <c r="D294" s="1055"/>
      <c r="E294" s="1055"/>
      <c r="F294" s="1057"/>
      <c r="G294" s="1057"/>
      <c r="H294" s="1059"/>
      <c r="I294" s="1059"/>
      <c r="J294" s="1059"/>
      <c r="K294" s="1059"/>
      <c r="L294" s="1059"/>
      <c r="M294" s="1059"/>
      <c r="N294" s="1172" t="s">
        <v>2964</v>
      </c>
      <c r="O294" s="1173">
        <v>0.5</v>
      </c>
      <c r="P294" s="1059"/>
      <c r="Q294" s="1059"/>
      <c r="R294" s="1059"/>
      <c r="S294" s="1063"/>
      <c r="T294" s="1059"/>
      <c r="U294" s="1062"/>
      <c r="V294" s="1064"/>
      <c r="W294" s="1062"/>
      <c r="X294" s="1059"/>
      <c r="Y294" s="1060"/>
      <c r="Z294" s="1059"/>
      <c r="AA294" s="1056"/>
      <c r="AB294" s="1057"/>
      <c r="AC294" s="1060"/>
      <c r="AD294" s="1059"/>
      <c r="AE294" s="1065"/>
      <c r="AF294" s="1053"/>
      <c r="AG294" s="1165"/>
      <c r="AH294" s="1089"/>
    </row>
    <row r="295" spans="2:34">
      <c r="B295" s="1176" t="s">
        <v>2994</v>
      </c>
      <c r="C295" s="1171">
        <v>133</v>
      </c>
      <c r="D295" s="1055"/>
      <c r="E295" s="1055"/>
      <c r="F295" s="1057"/>
      <c r="G295" s="1057"/>
      <c r="H295" s="1059"/>
      <c r="I295" s="1059"/>
      <c r="J295" s="1059"/>
      <c r="K295" s="1059"/>
      <c r="L295" s="1059"/>
      <c r="M295" s="1059"/>
      <c r="N295" s="1172" t="s">
        <v>2964</v>
      </c>
      <c r="O295" s="1173">
        <v>0.5</v>
      </c>
      <c r="P295" s="1059"/>
      <c r="Q295" s="1059"/>
      <c r="R295" s="1059"/>
      <c r="S295" s="1063"/>
      <c r="T295" s="1059"/>
      <c r="U295" s="1062"/>
      <c r="V295" s="1064"/>
      <c r="W295" s="1062"/>
      <c r="X295" s="1059"/>
      <c r="Y295" s="1060"/>
      <c r="Z295" s="1059"/>
      <c r="AA295" s="1056"/>
      <c r="AB295" s="1057"/>
      <c r="AC295" s="1060"/>
      <c r="AD295" s="1059"/>
      <c r="AE295" s="1065"/>
      <c r="AF295" s="1053"/>
      <c r="AG295" s="1165"/>
      <c r="AH295" s="1089"/>
    </row>
    <row r="296" spans="2:34">
      <c r="B296" s="1176" t="s">
        <v>1087</v>
      </c>
      <c r="C296" s="1171">
        <v>6</v>
      </c>
      <c r="D296" s="1055"/>
      <c r="E296" s="1055"/>
      <c r="F296" s="1057"/>
      <c r="G296" s="1057"/>
      <c r="H296" s="1059"/>
      <c r="I296" s="1059"/>
      <c r="J296" s="1059"/>
      <c r="K296" s="1059"/>
      <c r="L296" s="1059"/>
      <c r="M296" s="1059"/>
      <c r="N296" s="1172" t="s">
        <v>2964</v>
      </c>
      <c r="O296" s="1173">
        <v>0.5</v>
      </c>
      <c r="P296" s="1059"/>
      <c r="Q296" s="1059"/>
      <c r="R296" s="1059"/>
      <c r="S296" s="1063"/>
      <c r="T296" s="1059"/>
      <c r="U296" s="1062"/>
      <c r="V296" s="1064"/>
      <c r="W296" s="1062"/>
      <c r="X296" s="1059"/>
      <c r="Y296" s="1060"/>
      <c r="Z296" s="1059"/>
      <c r="AA296" s="1056"/>
      <c r="AB296" s="1057"/>
      <c r="AC296" s="1060"/>
      <c r="AD296" s="1059"/>
      <c r="AE296" s="1065"/>
      <c r="AF296" s="1053"/>
      <c r="AG296" s="1165"/>
      <c r="AH296" s="1089"/>
    </row>
    <row r="297" spans="2:34">
      <c r="B297" s="1176" t="s">
        <v>2995</v>
      </c>
      <c r="C297" s="1171">
        <v>1049</v>
      </c>
      <c r="D297" s="1055"/>
      <c r="E297" s="1055"/>
      <c r="F297" s="1057"/>
      <c r="G297" s="1057"/>
      <c r="H297" s="1059"/>
      <c r="I297" s="1059"/>
      <c r="J297" s="1059"/>
      <c r="K297" s="1059"/>
      <c r="L297" s="1059"/>
      <c r="M297" s="1059"/>
      <c r="N297" s="1172" t="s">
        <v>2964</v>
      </c>
      <c r="O297" s="1173">
        <v>0.5</v>
      </c>
      <c r="P297" s="1059"/>
      <c r="Q297" s="1059"/>
      <c r="R297" s="1059"/>
      <c r="S297" s="1063"/>
      <c r="T297" s="1059"/>
      <c r="U297" s="1062"/>
      <c r="V297" s="1064"/>
      <c r="W297" s="1062"/>
      <c r="X297" s="1059"/>
      <c r="Y297" s="1060"/>
      <c r="Z297" s="1059"/>
      <c r="AA297" s="1056"/>
      <c r="AB297" s="1057"/>
      <c r="AC297" s="1060"/>
      <c r="AD297" s="1059"/>
      <c r="AE297" s="1065"/>
      <c r="AF297" s="1053"/>
      <c r="AG297" s="1165"/>
      <c r="AH297" s="1089"/>
    </row>
    <row r="298" spans="2:34">
      <c r="B298" s="1176" t="s">
        <v>2995</v>
      </c>
      <c r="C298" s="1171">
        <v>435</v>
      </c>
      <c r="D298" s="1055"/>
      <c r="E298" s="1055"/>
      <c r="F298" s="1057"/>
      <c r="G298" s="1057"/>
      <c r="H298" s="1059"/>
      <c r="I298" s="1059"/>
      <c r="J298" s="1059"/>
      <c r="K298" s="1059"/>
      <c r="L298" s="1059"/>
      <c r="M298" s="1059"/>
      <c r="N298" s="1172" t="s">
        <v>2964</v>
      </c>
      <c r="O298" s="1173">
        <v>0.5</v>
      </c>
      <c r="P298" s="1059"/>
      <c r="Q298" s="1059"/>
      <c r="R298" s="1059"/>
      <c r="S298" s="1063"/>
      <c r="T298" s="1059"/>
      <c r="U298" s="1062"/>
      <c r="V298" s="1064"/>
      <c r="W298" s="1062"/>
      <c r="X298" s="1059"/>
      <c r="Y298" s="1060"/>
      <c r="Z298" s="1059"/>
      <c r="AA298" s="1056"/>
      <c r="AB298" s="1057"/>
      <c r="AC298" s="1060"/>
      <c r="AD298" s="1059"/>
      <c r="AE298" s="1065"/>
      <c r="AF298" s="1053"/>
      <c r="AG298" s="1165"/>
      <c r="AH298" s="1089"/>
    </row>
    <row r="299" spans="2:34">
      <c r="B299" s="1176" t="s">
        <v>2996</v>
      </c>
      <c r="C299" s="1171">
        <v>530</v>
      </c>
      <c r="D299" s="1055"/>
      <c r="E299" s="1055"/>
      <c r="F299" s="1057"/>
      <c r="G299" s="1057"/>
      <c r="H299" s="1059"/>
      <c r="I299" s="1059"/>
      <c r="J299" s="1059"/>
      <c r="K299" s="1059"/>
      <c r="L299" s="1059"/>
      <c r="M299" s="1059"/>
      <c r="N299" s="1172" t="s">
        <v>2964</v>
      </c>
      <c r="O299" s="1173">
        <v>0.5</v>
      </c>
      <c r="P299" s="1059"/>
      <c r="Q299" s="1059"/>
      <c r="R299" s="1059"/>
      <c r="S299" s="1063"/>
      <c r="T299" s="1059"/>
      <c r="U299" s="1062"/>
      <c r="V299" s="1064"/>
      <c r="W299" s="1062"/>
      <c r="X299" s="1059"/>
      <c r="Y299" s="1060"/>
      <c r="Z299" s="1059"/>
      <c r="AA299" s="1056"/>
      <c r="AB299" s="1057"/>
      <c r="AC299" s="1060"/>
      <c r="AD299" s="1059"/>
      <c r="AE299" s="1065"/>
      <c r="AF299" s="1053"/>
      <c r="AG299" s="1165"/>
      <c r="AH299" s="1089"/>
    </row>
    <row r="300" spans="2:34">
      <c r="B300" s="1176" t="s">
        <v>2997</v>
      </c>
      <c r="C300" s="1171">
        <v>736</v>
      </c>
      <c r="D300" s="1055"/>
      <c r="E300" s="1055"/>
      <c r="F300" s="1057"/>
      <c r="G300" s="1057"/>
      <c r="H300" s="1059"/>
      <c r="I300" s="1059"/>
      <c r="J300" s="1059"/>
      <c r="K300" s="1059"/>
      <c r="L300" s="1059"/>
      <c r="M300" s="1059"/>
      <c r="N300" s="1172" t="s">
        <v>2964</v>
      </c>
      <c r="O300" s="1173">
        <v>0.5</v>
      </c>
      <c r="P300" s="1059"/>
      <c r="Q300" s="1059"/>
      <c r="R300" s="1059"/>
      <c r="S300" s="1063"/>
      <c r="T300" s="1059"/>
      <c r="U300" s="1062"/>
      <c r="V300" s="1064"/>
      <c r="W300" s="1062"/>
      <c r="X300" s="1059"/>
      <c r="Y300" s="1060"/>
      <c r="Z300" s="1059"/>
      <c r="AA300" s="1056"/>
      <c r="AB300" s="1057"/>
      <c r="AC300" s="1060"/>
      <c r="AD300" s="1059"/>
      <c r="AE300" s="1065"/>
      <c r="AF300" s="1053"/>
      <c r="AG300" s="1165"/>
      <c r="AH300" s="1089"/>
    </row>
    <row r="301" spans="2:34">
      <c r="B301" s="1176" t="s">
        <v>2997</v>
      </c>
      <c r="C301" s="1171">
        <v>8</v>
      </c>
      <c r="D301" s="1055"/>
      <c r="E301" s="1055"/>
      <c r="F301" s="1057"/>
      <c r="G301" s="1057"/>
      <c r="H301" s="1059"/>
      <c r="I301" s="1059"/>
      <c r="J301" s="1059"/>
      <c r="K301" s="1059"/>
      <c r="L301" s="1059"/>
      <c r="M301" s="1059"/>
      <c r="N301" s="1172" t="s">
        <v>2964</v>
      </c>
      <c r="O301" s="1173">
        <v>0.5</v>
      </c>
      <c r="P301" s="1059"/>
      <c r="Q301" s="1059"/>
      <c r="R301" s="1059"/>
      <c r="S301" s="1063"/>
      <c r="T301" s="1059"/>
      <c r="U301" s="1062"/>
      <c r="V301" s="1064"/>
      <c r="W301" s="1062"/>
      <c r="X301" s="1059"/>
      <c r="Y301" s="1060"/>
      <c r="Z301" s="1059"/>
      <c r="AA301" s="1056"/>
      <c r="AB301" s="1057"/>
      <c r="AC301" s="1060"/>
      <c r="AD301" s="1059"/>
      <c r="AE301" s="1065"/>
      <c r="AF301" s="1053"/>
      <c r="AG301" s="1165"/>
      <c r="AH301" s="1089"/>
    </row>
    <row r="302" spans="2:34">
      <c r="B302" s="1176" t="s">
        <v>2998</v>
      </c>
      <c r="C302" s="1171">
        <v>758</v>
      </c>
      <c r="D302" s="1055"/>
      <c r="E302" s="1055"/>
      <c r="F302" s="1057"/>
      <c r="G302" s="1057"/>
      <c r="H302" s="1059"/>
      <c r="I302" s="1059"/>
      <c r="J302" s="1059"/>
      <c r="K302" s="1059"/>
      <c r="L302" s="1059"/>
      <c r="M302" s="1059"/>
      <c r="N302" s="1172" t="s">
        <v>2964</v>
      </c>
      <c r="O302" s="1173">
        <v>0.5</v>
      </c>
      <c r="P302" s="1059"/>
      <c r="Q302" s="1059"/>
      <c r="R302" s="1059"/>
      <c r="S302" s="1063"/>
      <c r="T302" s="1059"/>
      <c r="U302" s="1062"/>
      <c r="V302" s="1064"/>
      <c r="W302" s="1062"/>
      <c r="X302" s="1059"/>
      <c r="Y302" s="1060"/>
      <c r="Z302" s="1059"/>
      <c r="AA302" s="1056"/>
      <c r="AB302" s="1057"/>
      <c r="AC302" s="1060"/>
      <c r="AD302" s="1059"/>
      <c r="AE302" s="1065"/>
      <c r="AF302" s="1053"/>
      <c r="AG302" s="1165"/>
      <c r="AH302" s="1089"/>
    </row>
    <row r="303" spans="2:34">
      <c r="B303" s="1176" t="s">
        <v>2998</v>
      </c>
      <c r="C303" s="1171">
        <v>322</v>
      </c>
      <c r="D303" s="1055"/>
      <c r="E303" s="1055"/>
      <c r="F303" s="1057"/>
      <c r="G303" s="1057"/>
      <c r="H303" s="1059"/>
      <c r="I303" s="1059"/>
      <c r="J303" s="1059"/>
      <c r="K303" s="1059"/>
      <c r="L303" s="1059"/>
      <c r="M303" s="1059"/>
      <c r="N303" s="1172" t="s">
        <v>2964</v>
      </c>
      <c r="O303" s="1173">
        <v>0.5</v>
      </c>
      <c r="P303" s="1059"/>
      <c r="Q303" s="1059"/>
      <c r="R303" s="1059"/>
      <c r="S303" s="1063"/>
      <c r="T303" s="1059"/>
      <c r="U303" s="1062"/>
      <c r="V303" s="1064"/>
      <c r="W303" s="1062"/>
      <c r="X303" s="1059"/>
      <c r="Y303" s="1060"/>
      <c r="Z303" s="1059"/>
      <c r="AA303" s="1056"/>
      <c r="AB303" s="1057"/>
      <c r="AC303" s="1060"/>
      <c r="AD303" s="1059"/>
      <c r="AE303" s="1065"/>
      <c r="AF303" s="1053"/>
      <c r="AG303" s="1165"/>
      <c r="AH303" s="1089"/>
    </row>
    <row r="304" spans="2:34">
      <c r="B304" s="1176" t="s">
        <v>2999</v>
      </c>
      <c r="C304" s="1171">
        <v>323</v>
      </c>
      <c r="D304" s="1055"/>
      <c r="E304" s="1055"/>
      <c r="F304" s="1057"/>
      <c r="G304" s="1057"/>
      <c r="H304" s="1059"/>
      <c r="I304" s="1059"/>
      <c r="J304" s="1059"/>
      <c r="K304" s="1059"/>
      <c r="L304" s="1059"/>
      <c r="M304" s="1059"/>
      <c r="N304" s="1172" t="s">
        <v>2964</v>
      </c>
      <c r="O304" s="1173">
        <v>0.5</v>
      </c>
      <c r="P304" s="1059"/>
      <c r="Q304" s="1059"/>
      <c r="R304" s="1059"/>
      <c r="S304" s="1063"/>
      <c r="T304" s="1059"/>
      <c r="U304" s="1062"/>
      <c r="V304" s="1064"/>
      <c r="W304" s="1062"/>
      <c r="X304" s="1059"/>
      <c r="Y304" s="1060"/>
      <c r="Z304" s="1059"/>
      <c r="AA304" s="1056"/>
      <c r="AB304" s="1057"/>
      <c r="AC304" s="1060"/>
      <c r="AD304" s="1059"/>
      <c r="AE304" s="1065"/>
      <c r="AF304" s="1053"/>
      <c r="AG304" s="1165"/>
      <c r="AH304" s="1089"/>
    </row>
    <row r="305" spans="2:34">
      <c r="B305" s="1176" t="s">
        <v>2999</v>
      </c>
      <c r="C305" s="1171">
        <v>759</v>
      </c>
      <c r="D305" s="1055"/>
      <c r="E305" s="1055"/>
      <c r="F305" s="1057"/>
      <c r="G305" s="1057"/>
      <c r="H305" s="1059"/>
      <c r="I305" s="1059"/>
      <c r="J305" s="1059"/>
      <c r="K305" s="1059"/>
      <c r="L305" s="1059"/>
      <c r="M305" s="1059"/>
      <c r="N305" s="1172" t="s">
        <v>2964</v>
      </c>
      <c r="O305" s="1173">
        <v>0.5</v>
      </c>
      <c r="P305" s="1059"/>
      <c r="Q305" s="1059"/>
      <c r="R305" s="1059"/>
      <c r="S305" s="1063"/>
      <c r="T305" s="1059"/>
      <c r="U305" s="1062"/>
      <c r="V305" s="1064"/>
      <c r="W305" s="1062"/>
      <c r="X305" s="1059"/>
      <c r="Y305" s="1060"/>
      <c r="Z305" s="1059"/>
      <c r="AA305" s="1056"/>
      <c r="AB305" s="1057"/>
      <c r="AC305" s="1060"/>
      <c r="AD305" s="1059"/>
      <c r="AE305" s="1065"/>
      <c r="AF305" s="1053"/>
      <c r="AG305" s="1165"/>
      <c r="AH305" s="1089"/>
    </row>
    <row r="306" spans="2:34">
      <c r="B306" s="1176" t="s">
        <v>3000</v>
      </c>
      <c r="C306" s="1171">
        <v>843</v>
      </c>
      <c r="D306" s="1055"/>
      <c r="E306" s="1055"/>
      <c r="F306" s="1057"/>
      <c r="G306" s="1057"/>
      <c r="H306" s="1059"/>
      <c r="I306" s="1059"/>
      <c r="J306" s="1059"/>
      <c r="K306" s="1059"/>
      <c r="L306" s="1059"/>
      <c r="M306" s="1059"/>
      <c r="N306" s="1172" t="s">
        <v>2964</v>
      </c>
      <c r="O306" s="1173">
        <v>0.5</v>
      </c>
      <c r="P306" s="1059"/>
      <c r="Q306" s="1059"/>
      <c r="R306" s="1059"/>
      <c r="S306" s="1063"/>
      <c r="T306" s="1059"/>
      <c r="U306" s="1062"/>
      <c r="V306" s="1064"/>
      <c r="W306" s="1062"/>
      <c r="X306" s="1059"/>
      <c r="Y306" s="1060"/>
      <c r="Z306" s="1059"/>
      <c r="AA306" s="1056"/>
      <c r="AB306" s="1057"/>
      <c r="AC306" s="1060"/>
      <c r="AD306" s="1059"/>
      <c r="AE306" s="1065"/>
      <c r="AF306" s="1053"/>
      <c r="AG306" s="1165"/>
      <c r="AH306" s="1089"/>
    </row>
    <row r="307" spans="2:34">
      <c r="B307" s="1176" t="s">
        <v>3001</v>
      </c>
      <c r="C307" s="1171">
        <v>838</v>
      </c>
      <c r="D307" s="1055"/>
      <c r="E307" s="1055"/>
      <c r="F307" s="1057"/>
      <c r="G307" s="1057"/>
      <c r="H307" s="1059"/>
      <c r="I307" s="1059"/>
      <c r="J307" s="1059"/>
      <c r="K307" s="1059"/>
      <c r="L307" s="1059"/>
      <c r="M307" s="1059"/>
      <c r="N307" s="1172" t="s">
        <v>2964</v>
      </c>
      <c r="O307" s="1173">
        <v>0.5</v>
      </c>
      <c r="P307" s="1059"/>
      <c r="Q307" s="1059"/>
      <c r="R307" s="1059"/>
      <c r="S307" s="1063"/>
      <c r="T307" s="1059"/>
      <c r="U307" s="1062"/>
      <c r="V307" s="1064"/>
      <c r="W307" s="1062"/>
      <c r="X307" s="1059"/>
      <c r="Y307" s="1060"/>
      <c r="Z307" s="1059"/>
      <c r="AA307" s="1056"/>
      <c r="AB307" s="1057"/>
      <c r="AC307" s="1060"/>
      <c r="AD307" s="1059"/>
      <c r="AE307" s="1065"/>
      <c r="AF307" s="1053"/>
      <c r="AG307" s="1165"/>
      <c r="AH307" s="1089"/>
    </row>
    <row r="308" spans="2:34">
      <c r="B308" s="1176" t="s">
        <v>3001</v>
      </c>
      <c r="C308" s="1171">
        <v>433</v>
      </c>
      <c r="D308" s="1055"/>
      <c r="E308" s="1055"/>
      <c r="F308" s="1057"/>
      <c r="G308" s="1057"/>
      <c r="H308" s="1059"/>
      <c r="I308" s="1059"/>
      <c r="J308" s="1059"/>
      <c r="K308" s="1059"/>
      <c r="L308" s="1059"/>
      <c r="M308" s="1059"/>
      <c r="N308" s="1172" t="s">
        <v>2964</v>
      </c>
      <c r="O308" s="1173">
        <v>0.5</v>
      </c>
      <c r="P308" s="1059"/>
      <c r="Q308" s="1059"/>
      <c r="R308" s="1059"/>
      <c r="S308" s="1063"/>
      <c r="T308" s="1059"/>
      <c r="U308" s="1062"/>
      <c r="V308" s="1064"/>
      <c r="W308" s="1062"/>
      <c r="X308" s="1059"/>
      <c r="Y308" s="1060"/>
      <c r="Z308" s="1059"/>
      <c r="AA308" s="1056"/>
      <c r="AB308" s="1057"/>
      <c r="AC308" s="1060"/>
      <c r="AD308" s="1059"/>
      <c r="AE308" s="1065"/>
      <c r="AF308" s="1053"/>
      <c r="AG308" s="1165"/>
      <c r="AH308" s="1089"/>
    </row>
    <row r="309" spans="2:34">
      <c r="B309" s="1176" t="s">
        <v>3001</v>
      </c>
      <c r="C309" s="1171">
        <v>742</v>
      </c>
      <c r="D309" s="1055"/>
      <c r="E309" s="1055"/>
      <c r="F309" s="1057"/>
      <c r="G309" s="1057"/>
      <c r="H309" s="1059"/>
      <c r="I309" s="1059"/>
      <c r="J309" s="1059"/>
      <c r="K309" s="1059"/>
      <c r="L309" s="1059"/>
      <c r="M309" s="1059"/>
      <c r="N309" s="1172" t="s">
        <v>2964</v>
      </c>
      <c r="O309" s="1173">
        <v>0.5</v>
      </c>
      <c r="P309" s="1059"/>
      <c r="Q309" s="1059"/>
      <c r="R309" s="1059"/>
      <c r="S309" s="1063"/>
      <c r="T309" s="1059"/>
      <c r="U309" s="1062"/>
      <c r="V309" s="1064"/>
      <c r="W309" s="1062"/>
      <c r="X309" s="1059"/>
      <c r="Y309" s="1060"/>
      <c r="Z309" s="1059"/>
      <c r="AA309" s="1056"/>
      <c r="AB309" s="1057"/>
      <c r="AC309" s="1060"/>
      <c r="AD309" s="1059"/>
      <c r="AE309" s="1065"/>
      <c r="AF309" s="1053"/>
      <c r="AG309" s="1165"/>
      <c r="AH309" s="1089"/>
    </row>
    <row r="310" spans="2:34">
      <c r="B310" s="1176" t="s">
        <v>3002</v>
      </c>
      <c r="C310" s="1171">
        <v>757</v>
      </c>
      <c r="D310" s="1055"/>
      <c r="E310" s="1055"/>
      <c r="F310" s="1057"/>
      <c r="G310" s="1057"/>
      <c r="H310" s="1059"/>
      <c r="I310" s="1059"/>
      <c r="J310" s="1059"/>
      <c r="K310" s="1059"/>
      <c r="L310" s="1059"/>
      <c r="M310" s="1059"/>
      <c r="N310" s="1172" t="s">
        <v>2964</v>
      </c>
      <c r="O310" s="1173">
        <v>0.5</v>
      </c>
      <c r="P310" s="1059"/>
      <c r="Q310" s="1059"/>
      <c r="R310" s="1059"/>
      <c r="S310" s="1063"/>
      <c r="T310" s="1059"/>
      <c r="U310" s="1062"/>
      <c r="V310" s="1064"/>
      <c r="W310" s="1062"/>
      <c r="X310" s="1059"/>
      <c r="Y310" s="1060"/>
      <c r="Z310" s="1059"/>
      <c r="AA310" s="1056"/>
      <c r="AB310" s="1057"/>
      <c r="AC310" s="1060"/>
      <c r="AD310" s="1059"/>
      <c r="AE310" s="1065"/>
      <c r="AF310" s="1053"/>
      <c r="AG310" s="1165"/>
      <c r="AH310" s="1089"/>
    </row>
    <row r="311" spans="2:34">
      <c r="B311" s="1176" t="s">
        <v>2668</v>
      </c>
      <c r="C311" s="1171">
        <v>789</v>
      </c>
      <c r="D311" s="1055"/>
      <c r="E311" s="1055"/>
      <c r="F311" s="1057"/>
      <c r="G311" s="1057"/>
      <c r="H311" s="1059"/>
      <c r="I311" s="1059"/>
      <c r="J311" s="1059"/>
      <c r="K311" s="1059"/>
      <c r="L311" s="1059"/>
      <c r="M311" s="1059"/>
      <c r="N311" s="1172" t="s">
        <v>2964</v>
      </c>
      <c r="O311" s="1173">
        <v>0.5</v>
      </c>
      <c r="P311" s="1059"/>
      <c r="Q311" s="1059"/>
      <c r="R311" s="1059"/>
      <c r="S311" s="1063"/>
      <c r="T311" s="1059"/>
      <c r="U311" s="1062"/>
      <c r="V311" s="1064"/>
      <c r="W311" s="1062"/>
      <c r="X311" s="1059"/>
      <c r="Y311" s="1060"/>
      <c r="Z311" s="1059"/>
      <c r="AA311" s="1056"/>
      <c r="AB311" s="1057"/>
      <c r="AC311" s="1060"/>
      <c r="AD311" s="1059"/>
      <c r="AE311" s="1065"/>
      <c r="AF311" s="1053"/>
      <c r="AG311" s="1165"/>
      <c r="AH311" s="1089"/>
    </row>
    <row r="312" spans="2:34">
      <c r="B312" s="1176" t="s">
        <v>3003</v>
      </c>
      <c r="C312" s="1171">
        <v>819</v>
      </c>
      <c r="D312" s="1055"/>
      <c r="E312" s="1055"/>
      <c r="F312" s="1057"/>
      <c r="G312" s="1057"/>
      <c r="H312" s="1059"/>
      <c r="I312" s="1059"/>
      <c r="J312" s="1059"/>
      <c r="K312" s="1059"/>
      <c r="L312" s="1059"/>
      <c r="M312" s="1059"/>
      <c r="N312" s="1172" t="s">
        <v>2964</v>
      </c>
      <c r="O312" s="1173">
        <v>0.5</v>
      </c>
      <c r="P312" s="1059"/>
      <c r="Q312" s="1059"/>
      <c r="R312" s="1059"/>
      <c r="S312" s="1063"/>
      <c r="T312" s="1059"/>
      <c r="U312" s="1062"/>
      <c r="V312" s="1064"/>
      <c r="W312" s="1062"/>
      <c r="X312" s="1059"/>
      <c r="Y312" s="1060"/>
      <c r="Z312" s="1059"/>
      <c r="AA312" s="1056"/>
      <c r="AB312" s="1057"/>
      <c r="AC312" s="1060"/>
      <c r="AD312" s="1059"/>
      <c r="AE312" s="1065"/>
      <c r="AF312" s="1053"/>
      <c r="AG312" s="1165"/>
      <c r="AH312" s="1089"/>
    </row>
    <row r="313" spans="2:34" ht="13.5" thickBot="1">
      <c r="B313" s="1166"/>
      <c r="C313" s="1154"/>
      <c r="D313" s="1155"/>
      <c r="E313" s="1155"/>
      <c r="F313" s="1156"/>
      <c r="G313" s="1156"/>
      <c r="H313" s="1157"/>
      <c r="I313" s="1157"/>
      <c r="J313" s="1157"/>
      <c r="K313" s="1157"/>
      <c r="L313" s="1157"/>
      <c r="M313" s="1157"/>
      <c r="N313" s="1167"/>
      <c r="O313" s="1157"/>
      <c r="P313" s="1157"/>
      <c r="Q313" s="1157"/>
      <c r="R313" s="1157"/>
      <c r="S313" s="1157"/>
      <c r="T313" s="1157"/>
      <c r="U313" s="1157"/>
      <c r="V313" s="1167"/>
      <c r="W313" s="1157"/>
      <c r="X313" s="1157"/>
      <c r="Y313" s="1157"/>
      <c r="Z313" s="1157"/>
      <c r="AA313" s="1155"/>
      <c r="AB313" s="1156"/>
      <c r="AC313" s="1157"/>
      <c r="AD313" s="1157"/>
      <c r="AE313" s="1167"/>
      <c r="AF313" s="1154"/>
      <c r="AG313" s="1168"/>
      <c r="AH313" s="1089"/>
    </row>
    <row r="314" spans="2:34" ht="9.75" customHeight="1">
      <c r="B314" s="1090"/>
      <c r="C314" s="1091"/>
      <c r="D314" s="1091">
        <v>1.0000000000000001E-33</v>
      </c>
      <c r="E314" s="1091"/>
      <c r="F314" s="1091"/>
      <c r="G314" s="1091"/>
      <c r="H314" s="1091"/>
      <c r="I314" s="1091"/>
      <c r="J314" s="1091"/>
      <c r="K314" s="1091"/>
      <c r="L314" s="1091"/>
      <c r="M314" s="1091"/>
      <c r="N314" s="1091">
        <v>1.0000000000000001E-33</v>
      </c>
      <c r="O314" s="1091"/>
      <c r="P314" s="1091"/>
      <c r="Q314" s="1091"/>
      <c r="R314" s="1091"/>
      <c r="S314" s="1091"/>
      <c r="T314" s="1091"/>
      <c r="U314" s="1091"/>
      <c r="V314" s="1091">
        <v>1.0000000000000001E-33</v>
      </c>
      <c r="W314" s="1091"/>
      <c r="X314" s="1091"/>
      <c r="Y314" s="1091"/>
      <c r="Z314" s="1091"/>
      <c r="AA314" s="1091"/>
      <c r="AB314" s="1091"/>
      <c r="AC314" s="1091"/>
      <c r="AD314" s="1091"/>
      <c r="AE314" s="1091"/>
      <c r="AF314" s="1091"/>
      <c r="AG314" s="1091"/>
      <c r="AH314" s="1089"/>
    </row>
    <row r="315" spans="2:34" ht="15.75" customHeight="1">
      <c r="B315" s="1092" t="s">
        <v>2890</v>
      </c>
      <c r="C315" s="1507" t="s">
        <v>2972</v>
      </c>
      <c r="D315" s="1507"/>
      <c r="E315" s="1507"/>
      <c r="F315" s="1507"/>
      <c r="G315" s="1507"/>
      <c r="H315" s="1507"/>
      <c r="I315" s="1507"/>
      <c r="J315" s="1507"/>
      <c r="K315" s="1507"/>
      <c r="L315" s="1507"/>
      <c r="M315" s="1507"/>
      <c r="N315" s="1507"/>
      <c r="O315" s="1507"/>
      <c r="P315" s="1507"/>
      <c r="Q315" s="1507"/>
      <c r="R315" s="1507"/>
      <c r="S315" s="1507"/>
      <c r="T315" s="1507"/>
      <c r="U315" s="1507"/>
      <c r="V315" s="1507"/>
      <c r="W315" s="1507"/>
      <c r="X315" s="1507"/>
      <c r="Y315" s="1507"/>
      <c r="Z315" s="1507"/>
      <c r="AA315" s="1507"/>
      <c r="AB315" s="1507"/>
      <c r="AC315" s="1507"/>
      <c r="AD315" s="1507"/>
      <c r="AE315" s="1507"/>
      <c r="AF315" s="1507"/>
      <c r="AG315" s="1507"/>
      <c r="AH315" s="1089"/>
    </row>
    <row r="316" spans="2:34" ht="18.75" customHeight="1" thickBot="1">
      <c r="B316" s="1093" t="s">
        <v>2892</v>
      </c>
      <c r="C316" s="1544" t="s">
        <v>2973</v>
      </c>
      <c r="D316" s="1544"/>
      <c r="E316" s="1544"/>
      <c r="F316" s="1544"/>
      <c r="G316" s="1544"/>
      <c r="H316" s="1544"/>
      <c r="I316" s="1544"/>
      <c r="J316" s="1544"/>
      <c r="K316" s="1544"/>
      <c r="L316" s="1544"/>
      <c r="M316" s="1544"/>
      <c r="N316" s="1544"/>
      <c r="O316" s="1544"/>
      <c r="P316" s="1544"/>
      <c r="Q316" s="1544"/>
      <c r="R316" s="1544"/>
      <c r="S316" s="1544"/>
      <c r="T316" s="1544"/>
      <c r="U316" s="1544"/>
      <c r="V316" s="1544"/>
      <c r="W316" s="1544"/>
      <c r="X316" s="1544"/>
      <c r="Y316" s="1544"/>
      <c r="Z316" s="1544"/>
      <c r="AA316" s="1544"/>
      <c r="AB316" s="1544"/>
      <c r="AC316" s="1544"/>
      <c r="AD316" s="1544"/>
      <c r="AE316" s="1544"/>
      <c r="AF316" s="1544"/>
      <c r="AG316" s="1544"/>
      <c r="AH316" s="1094"/>
    </row>
    <row r="317" spans="2:34">
      <c r="B317" s="361" t="str">
        <f>+B257</f>
        <v>.</v>
      </c>
    </row>
    <row r="318" spans="2:34" ht="13.5" thickBot="1"/>
    <row r="319" spans="2:34" ht="13.5" thickTop="1">
      <c r="B319" s="2057" t="s">
        <v>267</v>
      </c>
      <c r="C319" s="2058"/>
      <c r="D319" s="2059"/>
    </row>
    <row r="320" spans="2:34" ht="13.5" customHeight="1" thickBot="1">
      <c r="B320" s="2121" t="s">
        <v>268</v>
      </c>
      <c r="C320" s="2061"/>
      <c r="D320" s="2062"/>
    </row>
    <row r="321" spans="2:4" ht="13.5" thickBot="1">
      <c r="B321" s="871" t="s">
        <v>307</v>
      </c>
      <c r="C321" s="350" t="s">
        <v>269</v>
      </c>
      <c r="D321" s="872" t="s">
        <v>270</v>
      </c>
    </row>
    <row r="322" spans="2:4">
      <c r="B322" s="873" t="s">
        <v>1064</v>
      </c>
      <c r="C322" s="164" t="s">
        <v>1065</v>
      </c>
      <c r="D322" s="874" t="s">
        <v>272</v>
      </c>
    </row>
    <row r="323" spans="2:4">
      <c r="B323" s="875" t="s">
        <v>273</v>
      </c>
      <c r="C323" s="351">
        <v>5.99</v>
      </c>
      <c r="D323" s="876" t="s">
        <v>274</v>
      </c>
    </row>
    <row r="324" spans="2:4">
      <c r="B324" s="875" t="s">
        <v>275</v>
      </c>
      <c r="C324" s="352">
        <v>0.01</v>
      </c>
      <c r="D324" s="876" t="s">
        <v>276</v>
      </c>
    </row>
    <row r="325" spans="2:4">
      <c r="B325" s="875" t="s">
        <v>277</v>
      </c>
      <c r="C325" s="352">
        <v>0.02</v>
      </c>
      <c r="D325" s="876" t="s">
        <v>276</v>
      </c>
    </row>
    <row r="326" spans="2:4">
      <c r="B326" s="875" t="s">
        <v>279</v>
      </c>
      <c r="C326" s="353"/>
      <c r="D326" s="876"/>
    </row>
    <row r="327" spans="2:4">
      <c r="B327" s="875" t="s">
        <v>1401</v>
      </c>
      <c r="C327" s="354" t="s">
        <v>1402</v>
      </c>
      <c r="D327" s="876" t="s">
        <v>276</v>
      </c>
    </row>
    <row r="328" spans="2:4">
      <c r="B328" s="875" t="s">
        <v>280</v>
      </c>
      <c r="C328" s="354" t="s">
        <v>1402</v>
      </c>
      <c r="D328" s="876" t="s">
        <v>276</v>
      </c>
    </row>
    <row r="329" spans="2:4">
      <c r="B329" s="875" t="s">
        <v>1403</v>
      </c>
      <c r="C329" s="354" t="s">
        <v>1402</v>
      </c>
      <c r="D329" s="876" t="s">
        <v>276</v>
      </c>
    </row>
    <row r="330" spans="2:4">
      <c r="B330" s="877" t="s">
        <v>281</v>
      </c>
      <c r="C330" s="354"/>
      <c r="D330" s="876"/>
    </row>
    <row r="331" spans="2:4">
      <c r="B331" s="878" t="s">
        <v>206</v>
      </c>
      <c r="C331" s="354"/>
      <c r="D331" s="876"/>
    </row>
    <row r="332" spans="2:4">
      <c r="B332" s="877" t="s">
        <v>283</v>
      </c>
      <c r="C332" s="355">
        <v>0.09</v>
      </c>
      <c r="D332" s="876" t="s">
        <v>284</v>
      </c>
    </row>
    <row r="333" spans="2:4">
      <c r="B333" s="877" t="s">
        <v>285</v>
      </c>
      <c r="C333" s="355">
        <v>0.09</v>
      </c>
      <c r="D333" s="876" t="s">
        <v>284</v>
      </c>
    </row>
    <row r="334" spans="2:4">
      <c r="B334" s="877" t="s">
        <v>152</v>
      </c>
      <c r="C334" s="355">
        <v>0.3</v>
      </c>
      <c r="D334" s="876" t="s">
        <v>284</v>
      </c>
    </row>
    <row r="335" spans="2:4">
      <c r="B335" s="879" t="s">
        <v>2274</v>
      </c>
      <c r="C335" s="327">
        <v>0.13</v>
      </c>
      <c r="D335" s="876" t="s">
        <v>284</v>
      </c>
    </row>
    <row r="336" spans="2:4">
      <c r="B336" s="879" t="s">
        <v>2275</v>
      </c>
      <c r="C336" s="327">
        <v>0.2</v>
      </c>
      <c r="D336" s="876" t="s">
        <v>284</v>
      </c>
    </row>
    <row r="337" spans="2:4">
      <c r="B337" s="877" t="s">
        <v>153</v>
      </c>
      <c r="C337" s="355">
        <v>0.22</v>
      </c>
      <c r="D337" s="876" t="s">
        <v>284</v>
      </c>
    </row>
    <row r="338" spans="2:4">
      <c r="B338" s="877" t="s">
        <v>154</v>
      </c>
      <c r="C338" s="355">
        <v>0.22</v>
      </c>
      <c r="D338" s="876" t="s">
        <v>284</v>
      </c>
    </row>
    <row r="339" spans="2:4">
      <c r="B339" s="877" t="s">
        <v>155</v>
      </c>
      <c r="C339" s="355">
        <v>0.19</v>
      </c>
      <c r="D339" s="876" t="s">
        <v>284</v>
      </c>
    </row>
    <row r="340" spans="2:4">
      <c r="B340" s="877" t="s">
        <v>156</v>
      </c>
      <c r="C340" s="355">
        <v>0.22</v>
      </c>
      <c r="D340" s="876" t="s">
        <v>284</v>
      </c>
    </row>
    <row r="341" spans="2:4">
      <c r="B341" s="877" t="s">
        <v>157</v>
      </c>
      <c r="C341" s="355">
        <v>0.19</v>
      </c>
      <c r="D341" s="876" t="s">
        <v>284</v>
      </c>
    </row>
    <row r="342" spans="2:4">
      <c r="B342" s="877" t="s">
        <v>158</v>
      </c>
      <c r="C342" s="355">
        <v>0.19</v>
      </c>
      <c r="D342" s="876" t="s">
        <v>284</v>
      </c>
    </row>
    <row r="343" spans="2:4">
      <c r="B343" s="877" t="s">
        <v>159</v>
      </c>
      <c r="C343" s="355">
        <v>0.25</v>
      </c>
      <c r="D343" s="876" t="s">
        <v>284</v>
      </c>
    </row>
    <row r="344" spans="2:4">
      <c r="B344" s="877" t="s">
        <v>160</v>
      </c>
      <c r="C344" s="355">
        <v>0.19</v>
      </c>
      <c r="D344" s="876" t="s">
        <v>284</v>
      </c>
    </row>
    <row r="345" spans="2:4">
      <c r="B345" s="877" t="s">
        <v>161</v>
      </c>
      <c r="C345" s="355">
        <v>1</v>
      </c>
      <c r="D345" s="876" t="s">
        <v>284</v>
      </c>
    </row>
    <row r="346" spans="2:4">
      <c r="B346" s="877" t="s">
        <v>164</v>
      </c>
      <c r="C346" s="355">
        <v>0.3</v>
      </c>
      <c r="D346" s="876" t="s">
        <v>284</v>
      </c>
    </row>
    <row r="347" spans="2:4">
      <c r="B347" s="879" t="s">
        <v>2276</v>
      </c>
      <c r="C347" s="327">
        <v>0.6</v>
      </c>
      <c r="D347" s="876" t="s">
        <v>284</v>
      </c>
    </row>
    <row r="348" spans="2:4">
      <c r="B348" s="879" t="s">
        <v>2277</v>
      </c>
      <c r="C348" s="327">
        <v>6.8</v>
      </c>
      <c r="D348" s="876" t="s">
        <v>284</v>
      </c>
    </row>
    <row r="349" spans="2:4">
      <c r="B349" s="879" t="s">
        <v>2650</v>
      </c>
      <c r="C349" s="327">
        <v>0.5</v>
      </c>
      <c r="D349" s="876" t="s">
        <v>284</v>
      </c>
    </row>
    <row r="350" spans="2:4">
      <c r="B350" s="879" t="s">
        <v>2651</v>
      </c>
      <c r="C350" s="327">
        <v>0.5</v>
      </c>
      <c r="D350" s="876" t="s">
        <v>284</v>
      </c>
    </row>
    <row r="351" spans="2:4">
      <c r="B351" s="877" t="s">
        <v>2278</v>
      </c>
      <c r="C351" s="355">
        <v>0.22</v>
      </c>
      <c r="D351" s="876" t="s">
        <v>284</v>
      </c>
    </row>
    <row r="352" spans="2:4">
      <c r="B352" s="877" t="s">
        <v>163</v>
      </c>
      <c r="C352" s="355">
        <v>0.35</v>
      </c>
      <c r="D352" s="876" t="s">
        <v>284</v>
      </c>
    </row>
    <row r="353" spans="2:4">
      <c r="B353" s="877" t="s">
        <v>165</v>
      </c>
      <c r="C353" s="355">
        <v>6.8</v>
      </c>
      <c r="D353" s="876" t="s">
        <v>284</v>
      </c>
    </row>
    <row r="354" spans="2:4">
      <c r="B354" s="877" t="s">
        <v>717</v>
      </c>
      <c r="C354" s="355">
        <v>0.39</v>
      </c>
      <c r="D354" s="876" t="s">
        <v>284</v>
      </c>
    </row>
    <row r="355" spans="2:4" ht="13.5" thickBot="1">
      <c r="B355" s="880"/>
      <c r="C355" s="356"/>
      <c r="D355" s="881"/>
    </row>
    <row r="356" spans="2:4">
      <c r="B356" s="882" t="s">
        <v>718</v>
      </c>
      <c r="C356" s="357"/>
      <c r="D356" s="883"/>
    </row>
    <row r="357" spans="2:4">
      <c r="B357" s="884" t="s">
        <v>2279</v>
      </c>
      <c r="C357" s="270"/>
      <c r="D357" s="883"/>
    </row>
    <row r="358" spans="2:4">
      <c r="B358" s="882" t="s">
        <v>719</v>
      </c>
      <c r="C358" s="357"/>
      <c r="D358" s="883"/>
    </row>
    <row r="359" spans="2:4">
      <c r="B359" s="882" t="s">
        <v>318</v>
      </c>
      <c r="C359" s="357"/>
      <c r="D359" s="883"/>
    </row>
    <row r="360" spans="2:4">
      <c r="B360" s="884" t="s">
        <v>209</v>
      </c>
      <c r="C360" s="270"/>
      <c r="D360" s="885"/>
    </row>
    <row r="361" spans="2:4">
      <c r="B361" s="882" t="s">
        <v>226</v>
      </c>
      <c r="C361" s="357"/>
      <c r="D361" s="883"/>
    </row>
    <row r="362" spans="2:4" ht="12.75" customHeight="1">
      <c r="B362" s="2130" t="s">
        <v>2652</v>
      </c>
      <c r="C362" s="2073"/>
      <c r="D362" s="2074"/>
    </row>
    <row r="363" spans="2:4" ht="12.75" customHeight="1">
      <c r="B363" s="2054" t="s">
        <v>2653</v>
      </c>
      <c r="C363" s="2055"/>
      <c r="D363" s="2056"/>
    </row>
    <row r="364" spans="2:4">
      <c r="B364" s="882"/>
      <c r="C364" s="357"/>
      <c r="D364" s="883"/>
    </row>
    <row r="365" spans="2:4">
      <c r="B365" s="886" t="s">
        <v>227</v>
      </c>
      <c r="C365" s="357"/>
      <c r="D365" s="883"/>
    </row>
    <row r="366" spans="2:4" ht="12.75" customHeight="1">
      <c r="B366" s="2082" t="s">
        <v>228</v>
      </c>
      <c r="C366" s="2083"/>
      <c r="D366" s="2084"/>
    </row>
    <row r="367" spans="2:4" ht="12.75" customHeight="1">
      <c r="B367" s="2082" t="s">
        <v>914</v>
      </c>
      <c r="C367" s="2083"/>
      <c r="D367" s="2084"/>
    </row>
    <row r="368" spans="2:4" ht="12.75" customHeight="1">
      <c r="B368" s="2082" t="s">
        <v>1066</v>
      </c>
      <c r="C368" s="2083"/>
      <c r="D368" s="2084"/>
    </row>
    <row r="369" spans="2:4">
      <c r="B369" s="887"/>
      <c r="C369" s="363"/>
      <c r="D369" s="888"/>
    </row>
    <row r="370" spans="2:4" ht="13.5" customHeight="1" thickBot="1">
      <c r="B370" s="2085" t="s">
        <v>2654</v>
      </c>
      <c r="C370" s="2086"/>
      <c r="D370" s="2087"/>
    </row>
    <row r="371" spans="2:4" ht="13.5" thickTop="1">
      <c r="B371"/>
      <c r="C371"/>
      <c r="D371"/>
    </row>
    <row r="372" spans="2:4" ht="13.5" thickBot="1">
      <c r="B372"/>
      <c r="C372"/>
      <c r="D372"/>
    </row>
    <row r="373" spans="2:4" ht="13.5" thickTop="1">
      <c r="B373" s="2057" t="s">
        <v>201</v>
      </c>
      <c r="C373" s="2058"/>
      <c r="D373" s="2059"/>
    </row>
    <row r="374" spans="2:4" ht="13.5" customHeight="1" thickBot="1">
      <c r="B374" s="2121" t="s">
        <v>1067</v>
      </c>
      <c r="C374" s="2061"/>
      <c r="D374" s="2062"/>
    </row>
    <row r="375" spans="2:4" ht="13.5" thickBot="1">
      <c r="B375" s="871" t="s">
        <v>307</v>
      </c>
      <c r="C375" s="350" t="s">
        <v>202</v>
      </c>
      <c r="D375" s="872" t="s">
        <v>270</v>
      </c>
    </row>
    <row r="376" spans="2:4">
      <c r="B376" s="873" t="s">
        <v>1064</v>
      </c>
      <c r="C376" s="164">
        <v>49.9</v>
      </c>
      <c r="D376" s="874" t="s">
        <v>272</v>
      </c>
    </row>
    <row r="377" spans="2:4">
      <c r="B377" s="875" t="s">
        <v>273</v>
      </c>
      <c r="C377" s="351">
        <v>6.5</v>
      </c>
      <c r="D377" s="876" t="s">
        <v>203</v>
      </c>
    </row>
    <row r="378" spans="2:4" ht="36">
      <c r="B378" s="875" t="s">
        <v>204</v>
      </c>
      <c r="C378" s="165">
        <v>200</v>
      </c>
      <c r="D378" s="889" t="s">
        <v>2280</v>
      </c>
    </row>
    <row r="379" spans="2:4">
      <c r="B379" s="875" t="s">
        <v>275</v>
      </c>
      <c r="C379" s="352">
        <v>0.01</v>
      </c>
      <c r="D379" s="876" t="s">
        <v>276</v>
      </c>
    </row>
    <row r="380" spans="2:4">
      <c r="B380" s="875" t="s">
        <v>277</v>
      </c>
      <c r="C380" s="352">
        <v>0.02</v>
      </c>
      <c r="D380" s="876" t="s">
        <v>276</v>
      </c>
    </row>
    <row r="381" spans="2:4">
      <c r="B381" s="875" t="s">
        <v>279</v>
      </c>
      <c r="C381" s="353"/>
      <c r="D381" s="876"/>
    </row>
    <row r="382" spans="2:4">
      <c r="B382" s="875" t="s">
        <v>1401</v>
      </c>
      <c r="C382" s="354" t="s">
        <v>2281</v>
      </c>
      <c r="D382" s="876" t="s">
        <v>276</v>
      </c>
    </row>
    <row r="383" spans="2:4">
      <c r="B383" s="875" t="s">
        <v>280</v>
      </c>
      <c r="C383" s="354" t="s">
        <v>2281</v>
      </c>
      <c r="D383" s="876" t="s">
        <v>276</v>
      </c>
    </row>
    <row r="384" spans="2:4">
      <c r="B384" s="875" t="s">
        <v>1403</v>
      </c>
      <c r="C384" s="354" t="s">
        <v>2281</v>
      </c>
      <c r="D384" s="876" t="s">
        <v>276</v>
      </c>
    </row>
    <row r="385" spans="2:4">
      <c r="B385" s="877" t="s">
        <v>281</v>
      </c>
      <c r="C385" s="354"/>
      <c r="D385" s="876"/>
    </row>
    <row r="386" spans="2:4">
      <c r="B386" s="878" t="s">
        <v>319</v>
      </c>
      <c r="C386" s="354"/>
      <c r="D386" s="876"/>
    </row>
    <row r="387" spans="2:4">
      <c r="B387" s="877" t="s">
        <v>283</v>
      </c>
      <c r="C387" s="355">
        <v>0.09</v>
      </c>
      <c r="D387" s="876" t="s">
        <v>284</v>
      </c>
    </row>
    <row r="388" spans="2:4">
      <c r="B388" s="877" t="s">
        <v>285</v>
      </c>
      <c r="C388" s="355">
        <v>0.09</v>
      </c>
      <c r="D388" s="876" t="s">
        <v>284</v>
      </c>
    </row>
    <row r="389" spans="2:4">
      <c r="B389" s="877" t="s">
        <v>152</v>
      </c>
      <c r="C389" s="355">
        <v>0.3</v>
      </c>
      <c r="D389" s="876" t="s">
        <v>284</v>
      </c>
    </row>
    <row r="390" spans="2:4">
      <c r="B390" s="879" t="s">
        <v>2274</v>
      </c>
      <c r="C390" s="327">
        <v>0.13</v>
      </c>
      <c r="D390" s="876" t="s">
        <v>284</v>
      </c>
    </row>
    <row r="391" spans="2:4">
      <c r="B391" s="879" t="s">
        <v>2275</v>
      </c>
      <c r="C391" s="327">
        <v>0.2</v>
      </c>
      <c r="D391" s="876" t="s">
        <v>284</v>
      </c>
    </row>
    <row r="392" spans="2:4">
      <c r="B392" s="877" t="s">
        <v>153</v>
      </c>
      <c r="C392" s="355">
        <v>0.22</v>
      </c>
      <c r="D392" s="876" t="s">
        <v>284</v>
      </c>
    </row>
    <row r="393" spans="2:4">
      <c r="B393" s="877" t="s">
        <v>154</v>
      </c>
      <c r="C393" s="355">
        <v>0.22</v>
      </c>
      <c r="D393" s="876" t="s">
        <v>284</v>
      </c>
    </row>
    <row r="394" spans="2:4">
      <c r="B394" s="877" t="s">
        <v>155</v>
      </c>
      <c r="C394" s="355">
        <v>0.19</v>
      </c>
      <c r="D394" s="876" t="s">
        <v>284</v>
      </c>
    </row>
    <row r="395" spans="2:4">
      <c r="B395" s="877" t="s">
        <v>156</v>
      </c>
      <c r="C395" s="355">
        <v>0.22</v>
      </c>
      <c r="D395" s="876" t="s">
        <v>284</v>
      </c>
    </row>
    <row r="396" spans="2:4">
      <c r="B396" s="877" t="s">
        <v>157</v>
      </c>
      <c r="C396" s="355">
        <v>0.19</v>
      </c>
      <c r="D396" s="876" t="s">
        <v>284</v>
      </c>
    </row>
    <row r="397" spans="2:4">
      <c r="B397" s="877" t="s">
        <v>158</v>
      </c>
      <c r="C397" s="355">
        <v>0.19</v>
      </c>
      <c r="D397" s="876" t="s">
        <v>284</v>
      </c>
    </row>
    <row r="398" spans="2:4">
      <c r="B398" s="877" t="s">
        <v>159</v>
      </c>
      <c r="C398" s="355">
        <v>0.25</v>
      </c>
      <c r="D398" s="876" t="s">
        <v>284</v>
      </c>
    </row>
    <row r="399" spans="2:4">
      <c r="B399" s="877" t="s">
        <v>160</v>
      </c>
      <c r="C399" s="355">
        <v>0.19</v>
      </c>
      <c r="D399" s="876" t="s">
        <v>284</v>
      </c>
    </row>
    <row r="400" spans="2:4">
      <c r="B400" s="877" t="s">
        <v>161</v>
      </c>
      <c r="C400" s="355">
        <v>1</v>
      </c>
      <c r="D400" s="876" t="s">
        <v>284</v>
      </c>
    </row>
    <row r="401" spans="2:4">
      <c r="B401" s="877" t="s">
        <v>164</v>
      </c>
      <c r="C401" s="355">
        <v>0.3</v>
      </c>
      <c r="D401" s="876" t="s">
        <v>284</v>
      </c>
    </row>
    <row r="402" spans="2:4">
      <c r="B402" s="879" t="s">
        <v>2276</v>
      </c>
      <c r="C402" s="327">
        <v>0.6</v>
      </c>
      <c r="D402" s="876" t="s">
        <v>284</v>
      </c>
    </row>
    <row r="403" spans="2:4">
      <c r="B403" s="879" t="s">
        <v>2277</v>
      </c>
      <c r="C403" s="327">
        <v>6.8</v>
      </c>
      <c r="D403" s="876" t="s">
        <v>284</v>
      </c>
    </row>
    <row r="404" spans="2:4">
      <c r="B404" s="879" t="s">
        <v>2650</v>
      </c>
      <c r="C404" s="327">
        <v>0.5</v>
      </c>
      <c r="D404" s="876" t="s">
        <v>284</v>
      </c>
    </row>
    <row r="405" spans="2:4">
      <c r="B405" s="879" t="s">
        <v>2651</v>
      </c>
      <c r="C405" s="327">
        <v>0.5</v>
      </c>
      <c r="D405" s="876" t="s">
        <v>284</v>
      </c>
    </row>
    <row r="406" spans="2:4">
      <c r="B406" s="877" t="s">
        <v>2282</v>
      </c>
      <c r="C406" s="355">
        <v>0.22</v>
      </c>
      <c r="D406" s="876" t="s">
        <v>284</v>
      </c>
    </row>
    <row r="407" spans="2:4">
      <c r="B407" s="877" t="s">
        <v>163</v>
      </c>
      <c r="C407" s="355">
        <v>0.35</v>
      </c>
      <c r="D407" s="876" t="s">
        <v>284</v>
      </c>
    </row>
    <row r="408" spans="2:4">
      <c r="B408" s="877" t="s">
        <v>165</v>
      </c>
      <c r="C408" s="355">
        <v>6.8</v>
      </c>
      <c r="D408" s="876" t="s">
        <v>284</v>
      </c>
    </row>
    <row r="409" spans="2:4">
      <c r="B409" s="877" t="s">
        <v>207</v>
      </c>
      <c r="C409" s="355">
        <v>0.39</v>
      </c>
      <c r="D409" s="876" t="s">
        <v>284</v>
      </c>
    </row>
    <row r="410" spans="2:4" ht="13.5" thickBot="1">
      <c r="B410" s="880"/>
      <c r="C410" s="356"/>
      <c r="D410" s="881"/>
    </row>
    <row r="411" spans="2:4">
      <c r="B411" s="882" t="s">
        <v>718</v>
      </c>
      <c r="C411" s="357"/>
      <c r="D411" s="883"/>
    </row>
    <row r="412" spans="2:4">
      <c r="B412" s="884" t="s">
        <v>2279</v>
      </c>
      <c r="C412" s="270"/>
      <c r="D412" s="883"/>
    </row>
    <row r="413" spans="2:4">
      <c r="B413" s="882" t="s">
        <v>2283</v>
      </c>
      <c r="C413" s="357"/>
      <c r="D413" s="883"/>
    </row>
    <row r="414" spans="2:4">
      <c r="B414" s="882" t="s">
        <v>2284</v>
      </c>
      <c r="C414" s="357"/>
      <c r="D414" s="883"/>
    </row>
    <row r="415" spans="2:4" ht="12.75" customHeight="1">
      <c r="B415" s="2097" t="s">
        <v>2674</v>
      </c>
      <c r="C415" s="2098"/>
      <c r="D415" s="2099"/>
    </row>
    <row r="416" spans="2:4" ht="12.75" customHeight="1">
      <c r="B416" s="2054" t="s">
        <v>2653</v>
      </c>
      <c r="C416" s="2055"/>
      <c r="D416" s="2056"/>
    </row>
    <row r="417" spans="2:4">
      <c r="B417" s="882"/>
      <c r="C417" s="357"/>
      <c r="D417" s="883"/>
    </row>
    <row r="418" spans="2:4">
      <c r="B418" s="886" t="s">
        <v>227</v>
      </c>
      <c r="C418" s="357"/>
      <c r="D418" s="883"/>
    </row>
    <row r="419" spans="2:4" ht="12.75" customHeight="1">
      <c r="B419" s="2082" t="s">
        <v>228</v>
      </c>
      <c r="C419" s="2083"/>
      <c r="D419" s="2084"/>
    </row>
    <row r="420" spans="2:4" ht="12.75" customHeight="1">
      <c r="B420" s="2082" t="s">
        <v>1068</v>
      </c>
      <c r="C420" s="2083"/>
      <c r="D420" s="2084"/>
    </row>
    <row r="421" spans="2:4" ht="12.75" customHeight="1">
      <c r="B421" s="2082" t="s">
        <v>2285</v>
      </c>
      <c r="C421" s="2083"/>
      <c r="D421" s="2084"/>
    </row>
    <row r="422" spans="2:4">
      <c r="B422" s="882" t="s">
        <v>1069</v>
      </c>
      <c r="C422" s="357"/>
      <c r="D422" s="883"/>
    </row>
    <row r="423" spans="2:4" ht="13.5" customHeight="1" thickBot="1">
      <c r="B423" s="2085" t="s">
        <v>2654</v>
      </c>
      <c r="C423" s="2086"/>
      <c r="D423" s="2087"/>
    </row>
    <row r="424" spans="2:4" ht="13.5" thickTop="1">
      <c r="B424" s="137"/>
      <c r="C424" s="137"/>
      <c r="D424" s="137"/>
    </row>
    <row r="425" spans="2:4" ht="13.5" thickBot="1">
      <c r="B425"/>
      <c r="C425"/>
      <c r="D425"/>
    </row>
    <row r="426" spans="2:4" ht="13.5" thickTop="1">
      <c r="B426" s="2057" t="s">
        <v>1110</v>
      </c>
      <c r="C426" s="2058"/>
      <c r="D426" s="2059"/>
    </row>
    <row r="427" spans="2:4" ht="13.5" customHeight="1" thickBot="1">
      <c r="B427" s="2121" t="s">
        <v>54</v>
      </c>
      <c r="C427" s="2061"/>
      <c r="D427" s="2062"/>
    </row>
    <row r="428" spans="2:4" ht="13.5" thickBot="1">
      <c r="B428" s="871" t="s">
        <v>307</v>
      </c>
      <c r="C428" s="350" t="s">
        <v>1111</v>
      </c>
      <c r="D428" s="872" t="s">
        <v>270</v>
      </c>
    </row>
    <row r="429" spans="2:4">
      <c r="B429" s="873" t="s">
        <v>1070</v>
      </c>
      <c r="C429" s="164">
        <v>49.9</v>
      </c>
      <c r="D429" s="874" t="s">
        <v>272</v>
      </c>
    </row>
    <row r="430" spans="2:4">
      <c r="B430" s="875" t="s">
        <v>273</v>
      </c>
      <c r="C430" s="351">
        <v>9.49</v>
      </c>
      <c r="D430" s="876" t="s">
        <v>203</v>
      </c>
    </row>
    <row r="431" spans="2:4" ht="33.75">
      <c r="B431" s="875" t="s">
        <v>204</v>
      </c>
      <c r="C431" s="165">
        <v>500</v>
      </c>
      <c r="D431" s="890" t="s">
        <v>2286</v>
      </c>
    </row>
    <row r="432" spans="2:4">
      <c r="B432" s="875" t="s">
        <v>275</v>
      </c>
      <c r="C432" s="352">
        <v>0.01</v>
      </c>
      <c r="D432" s="876" t="s">
        <v>276</v>
      </c>
    </row>
    <row r="433" spans="2:4">
      <c r="B433" s="875" t="s">
        <v>277</v>
      </c>
      <c r="C433" s="352">
        <v>0.02</v>
      </c>
      <c r="D433" s="876" t="s">
        <v>284</v>
      </c>
    </row>
    <row r="434" spans="2:4">
      <c r="B434" s="875" t="s">
        <v>279</v>
      </c>
      <c r="C434" s="353"/>
      <c r="D434" s="876"/>
    </row>
    <row r="435" spans="2:4">
      <c r="B435" s="875" t="s">
        <v>1401</v>
      </c>
      <c r="C435" s="354" t="s">
        <v>2281</v>
      </c>
      <c r="D435" s="876" t="s">
        <v>276</v>
      </c>
    </row>
    <row r="436" spans="2:4">
      <c r="B436" s="875" t="s">
        <v>280</v>
      </c>
      <c r="C436" s="354" t="s">
        <v>2281</v>
      </c>
      <c r="D436" s="876" t="s">
        <v>276</v>
      </c>
    </row>
    <row r="437" spans="2:4">
      <c r="B437" s="875" t="s">
        <v>1403</v>
      </c>
      <c r="C437" s="354" t="s">
        <v>2281</v>
      </c>
      <c r="D437" s="876" t="s">
        <v>276</v>
      </c>
    </row>
    <row r="438" spans="2:4">
      <c r="B438" s="877" t="s">
        <v>281</v>
      </c>
      <c r="C438" s="354"/>
      <c r="D438" s="876"/>
    </row>
    <row r="439" spans="2:4">
      <c r="B439" s="878" t="s">
        <v>319</v>
      </c>
      <c r="C439" s="354"/>
      <c r="D439" s="876"/>
    </row>
    <row r="440" spans="2:4">
      <c r="B440" s="877" t="s">
        <v>283</v>
      </c>
      <c r="C440" s="355">
        <v>0.09</v>
      </c>
      <c r="D440" s="876" t="s">
        <v>284</v>
      </c>
    </row>
    <row r="441" spans="2:4">
      <c r="B441" s="877" t="s">
        <v>285</v>
      </c>
      <c r="C441" s="355">
        <v>0.09</v>
      </c>
      <c r="D441" s="876" t="s">
        <v>284</v>
      </c>
    </row>
    <row r="442" spans="2:4">
      <c r="B442" s="877" t="s">
        <v>152</v>
      </c>
      <c r="C442" s="355">
        <v>0.3</v>
      </c>
      <c r="D442" s="876" t="s">
        <v>284</v>
      </c>
    </row>
    <row r="443" spans="2:4">
      <c r="B443" s="879" t="s">
        <v>2274</v>
      </c>
      <c r="C443" s="327">
        <v>0.13</v>
      </c>
      <c r="D443" s="876" t="s">
        <v>284</v>
      </c>
    </row>
    <row r="444" spans="2:4">
      <c r="B444" s="879" t="s">
        <v>2275</v>
      </c>
      <c r="C444" s="327">
        <v>0.2</v>
      </c>
      <c r="D444" s="876" t="s">
        <v>284</v>
      </c>
    </row>
    <row r="445" spans="2:4">
      <c r="B445" s="877" t="s">
        <v>153</v>
      </c>
      <c r="C445" s="355">
        <v>0.22</v>
      </c>
      <c r="D445" s="876" t="s">
        <v>284</v>
      </c>
    </row>
    <row r="446" spans="2:4">
      <c r="B446" s="877" t="s">
        <v>154</v>
      </c>
      <c r="C446" s="355">
        <v>0.22</v>
      </c>
      <c r="D446" s="876" t="s">
        <v>284</v>
      </c>
    </row>
    <row r="447" spans="2:4">
      <c r="B447" s="877" t="s">
        <v>155</v>
      </c>
      <c r="C447" s="355">
        <v>0.19</v>
      </c>
      <c r="D447" s="876" t="s">
        <v>284</v>
      </c>
    </row>
    <row r="448" spans="2:4">
      <c r="B448" s="877" t="s">
        <v>156</v>
      </c>
      <c r="C448" s="355">
        <v>0.22</v>
      </c>
      <c r="D448" s="876" t="s">
        <v>284</v>
      </c>
    </row>
    <row r="449" spans="2:4">
      <c r="B449" s="877" t="s">
        <v>157</v>
      </c>
      <c r="C449" s="355">
        <v>0.19</v>
      </c>
      <c r="D449" s="876" t="s">
        <v>284</v>
      </c>
    </row>
    <row r="450" spans="2:4">
      <c r="B450" s="877" t="s">
        <v>158</v>
      </c>
      <c r="C450" s="355">
        <v>0.19</v>
      </c>
      <c r="D450" s="876" t="s">
        <v>284</v>
      </c>
    </row>
    <row r="451" spans="2:4">
      <c r="B451" s="877" t="s">
        <v>159</v>
      </c>
      <c r="C451" s="355">
        <v>0.25</v>
      </c>
      <c r="D451" s="876" t="s">
        <v>284</v>
      </c>
    </row>
    <row r="452" spans="2:4">
      <c r="B452" s="877" t="s">
        <v>160</v>
      </c>
      <c r="C452" s="355">
        <v>0.19</v>
      </c>
      <c r="D452" s="876" t="s">
        <v>284</v>
      </c>
    </row>
    <row r="453" spans="2:4">
      <c r="B453" s="877" t="s">
        <v>161</v>
      </c>
      <c r="C453" s="355">
        <v>1</v>
      </c>
      <c r="D453" s="876" t="s">
        <v>284</v>
      </c>
    </row>
    <row r="454" spans="2:4">
      <c r="B454" s="877" t="s">
        <v>164</v>
      </c>
      <c r="C454" s="355">
        <v>0.3</v>
      </c>
      <c r="D454" s="876" t="s">
        <v>284</v>
      </c>
    </row>
    <row r="455" spans="2:4">
      <c r="B455" s="879" t="s">
        <v>2276</v>
      </c>
      <c r="C455" s="327">
        <v>0.6</v>
      </c>
      <c r="D455" s="876" t="s">
        <v>284</v>
      </c>
    </row>
    <row r="456" spans="2:4">
      <c r="B456" s="879" t="s">
        <v>2277</v>
      </c>
      <c r="C456" s="327">
        <v>6.8</v>
      </c>
      <c r="D456" s="876" t="s">
        <v>284</v>
      </c>
    </row>
    <row r="457" spans="2:4">
      <c r="B457" s="879" t="s">
        <v>2650</v>
      </c>
      <c r="C457" s="327">
        <v>0.5</v>
      </c>
      <c r="D457" s="876" t="s">
        <v>284</v>
      </c>
    </row>
    <row r="458" spans="2:4">
      <c r="B458" s="879" t="s">
        <v>2651</v>
      </c>
      <c r="C458" s="327">
        <v>0.5</v>
      </c>
      <c r="D458" s="876" t="s">
        <v>284</v>
      </c>
    </row>
    <row r="459" spans="2:4">
      <c r="B459" s="877" t="s">
        <v>2282</v>
      </c>
      <c r="C459" s="355">
        <v>0.22</v>
      </c>
      <c r="D459" s="876" t="s">
        <v>284</v>
      </c>
    </row>
    <row r="460" spans="2:4">
      <c r="B460" s="877" t="s">
        <v>163</v>
      </c>
      <c r="C460" s="355">
        <v>0.35</v>
      </c>
      <c r="D460" s="876" t="s">
        <v>284</v>
      </c>
    </row>
    <row r="461" spans="2:4">
      <c r="B461" s="877" t="s">
        <v>165</v>
      </c>
      <c r="C461" s="355">
        <v>6.8</v>
      </c>
      <c r="D461" s="876" t="s">
        <v>284</v>
      </c>
    </row>
    <row r="462" spans="2:4">
      <c r="B462" s="877" t="s">
        <v>207</v>
      </c>
      <c r="C462" s="355">
        <v>0.39</v>
      </c>
      <c r="D462" s="876" t="s">
        <v>284</v>
      </c>
    </row>
    <row r="463" spans="2:4" ht="13.5" thickBot="1">
      <c r="B463" s="880"/>
      <c r="C463" s="356"/>
      <c r="D463" s="881"/>
    </row>
    <row r="464" spans="2:4">
      <c r="B464" s="882" t="s">
        <v>718</v>
      </c>
      <c r="C464" s="357"/>
      <c r="D464" s="883"/>
    </row>
    <row r="465" spans="2:4">
      <c r="B465" s="884" t="s">
        <v>2279</v>
      </c>
      <c r="C465" s="270"/>
      <c r="D465" s="883"/>
    </row>
    <row r="466" spans="2:4">
      <c r="B466" s="882" t="s">
        <v>2283</v>
      </c>
      <c r="C466" s="357"/>
      <c r="D466" s="883"/>
    </row>
    <row r="467" spans="2:4">
      <c r="B467" s="882" t="s">
        <v>2284</v>
      </c>
      <c r="C467" s="357"/>
      <c r="D467" s="883"/>
    </row>
    <row r="468" spans="2:4" ht="12.75" customHeight="1">
      <c r="B468" s="2097" t="s">
        <v>2674</v>
      </c>
      <c r="C468" s="2098"/>
      <c r="D468" s="2099"/>
    </row>
    <row r="469" spans="2:4" ht="12.75" customHeight="1">
      <c r="B469" s="2054" t="s">
        <v>2653</v>
      </c>
      <c r="C469" s="2055"/>
      <c r="D469" s="2056"/>
    </row>
    <row r="470" spans="2:4">
      <c r="B470" s="882"/>
      <c r="C470" s="357"/>
      <c r="D470" s="883"/>
    </row>
    <row r="471" spans="2:4">
      <c r="B471" s="886" t="s">
        <v>227</v>
      </c>
      <c r="C471" s="357"/>
      <c r="D471" s="883"/>
    </row>
    <row r="472" spans="2:4" ht="12.75" customHeight="1">
      <c r="B472" s="2082" t="s">
        <v>228</v>
      </c>
      <c r="C472" s="2083"/>
      <c r="D472" s="2084"/>
    </row>
    <row r="473" spans="2:4" ht="12.75" customHeight="1">
      <c r="B473" s="2082" t="s">
        <v>456</v>
      </c>
      <c r="C473" s="2083"/>
      <c r="D473" s="2084"/>
    </row>
    <row r="474" spans="2:4" ht="12.75" customHeight="1">
      <c r="B474" s="2082" t="s">
        <v>938</v>
      </c>
      <c r="C474" s="2083"/>
      <c r="D474" s="2084"/>
    </row>
    <row r="475" spans="2:4">
      <c r="B475" s="882" t="s">
        <v>302</v>
      </c>
      <c r="C475" s="357"/>
      <c r="D475" s="883"/>
    </row>
    <row r="476" spans="2:4" ht="13.5" customHeight="1" thickBot="1">
      <c r="B476" s="2085" t="s">
        <v>2654</v>
      </c>
      <c r="C476" s="2086"/>
      <c r="D476" s="2087"/>
    </row>
    <row r="477" spans="2:4" ht="13.5" thickTop="1">
      <c r="B477" s="166"/>
      <c r="C477" s="137"/>
      <c r="D477" s="137"/>
    </row>
    <row r="478" spans="2:4" ht="13.5" thickBot="1">
      <c r="B478"/>
      <c r="C478"/>
      <c r="D478"/>
    </row>
    <row r="479" spans="2:4" ht="13.5" thickTop="1">
      <c r="B479" s="2057" t="s">
        <v>1404</v>
      </c>
      <c r="C479" s="2058"/>
      <c r="D479" s="2059"/>
    </row>
    <row r="480" spans="2:4" ht="13.5" customHeight="1" thickBot="1">
      <c r="B480" s="2091" t="s">
        <v>2655</v>
      </c>
      <c r="C480" s="2092"/>
      <c r="D480" s="2093"/>
    </row>
    <row r="481" spans="2:4" ht="13.5" thickBot="1">
      <c r="B481" s="871" t="s">
        <v>307</v>
      </c>
      <c r="C481" s="167" t="s">
        <v>1405</v>
      </c>
      <c r="D481" s="872" t="s">
        <v>270</v>
      </c>
    </row>
    <row r="482" spans="2:4">
      <c r="B482" s="873" t="s">
        <v>1070</v>
      </c>
      <c r="C482" s="358" t="s">
        <v>1072</v>
      </c>
      <c r="D482" s="874" t="s">
        <v>272</v>
      </c>
    </row>
    <row r="483" spans="2:4">
      <c r="B483" s="875" t="s">
        <v>273</v>
      </c>
      <c r="C483" s="351">
        <v>5</v>
      </c>
      <c r="D483" s="876" t="s">
        <v>274</v>
      </c>
    </row>
    <row r="484" spans="2:4">
      <c r="B484" s="875" t="s">
        <v>275</v>
      </c>
      <c r="C484" s="352">
        <v>0.01</v>
      </c>
      <c r="D484" s="876" t="s">
        <v>276</v>
      </c>
    </row>
    <row r="485" spans="2:4">
      <c r="B485" s="875" t="s">
        <v>277</v>
      </c>
      <c r="C485" s="352">
        <v>0.02</v>
      </c>
      <c r="D485" s="876" t="s">
        <v>284</v>
      </c>
    </row>
    <row r="486" spans="2:4">
      <c r="B486" s="875" t="s">
        <v>279</v>
      </c>
      <c r="C486" s="353"/>
      <c r="D486" s="876"/>
    </row>
    <row r="487" spans="2:4">
      <c r="B487" s="875" t="s">
        <v>1401</v>
      </c>
      <c r="C487" s="354" t="s">
        <v>1402</v>
      </c>
      <c r="D487" s="876" t="s">
        <v>276</v>
      </c>
    </row>
    <row r="488" spans="2:4">
      <c r="B488" s="875" t="s">
        <v>280</v>
      </c>
      <c r="C488" s="354" t="s">
        <v>1402</v>
      </c>
      <c r="D488" s="876" t="s">
        <v>276</v>
      </c>
    </row>
    <row r="489" spans="2:4">
      <c r="B489" s="875" t="s">
        <v>1403</v>
      </c>
      <c r="C489" s="354" t="s">
        <v>1402</v>
      </c>
      <c r="D489" s="876" t="s">
        <v>276</v>
      </c>
    </row>
    <row r="490" spans="2:4">
      <c r="B490" s="877" t="s">
        <v>281</v>
      </c>
      <c r="C490" s="168"/>
      <c r="D490" s="891"/>
    </row>
    <row r="491" spans="2:4">
      <c r="B491" s="878" t="s">
        <v>206</v>
      </c>
      <c r="C491" s="354"/>
      <c r="D491" s="876"/>
    </row>
    <row r="492" spans="2:4">
      <c r="B492" s="877" t="s">
        <v>283</v>
      </c>
      <c r="C492" s="355">
        <v>0.09</v>
      </c>
      <c r="D492" s="876" t="s">
        <v>284</v>
      </c>
    </row>
    <row r="493" spans="2:4">
      <c r="B493" s="877" t="s">
        <v>285</v>
      </c>
      <c r="C493" s="355">
        <v>0.09</v>
      </c>
      <c r="D493" s="876" t="s">
        <v>284</v>
      </c>
    </row>
    <row r="494" spans="2:4">
      <c r="B494" s="877" t="s">
        <v>152</v>
      </c>
      <c r="C494" s="355">
        <v>0.3</v>
      </c>
      <c r="D494" s="876" t="s">
        <v>284</v>
      </c>
    </row>
    <row r="495" spans="2:4">
      <c r="B495" s="879" t="s">
        <v>2274</v>
      </c>
      <c r="C495" s="327">
        <v>0.13</v>
      </c>
      <c r="D495" s="876" t="s">
        <v>284</v>
      </c>
    </row>
    <row r="496" spans="2:4">
      <c r="B496" s="879" t="s">
        <v>2275</v>
      </c>
      <c r="C496" s="327">
        <v>0.2</v>
      </c>
      <c r="D496" s="876" t="s">
        <v>284</v>
      </c>
    </row>
    <row r="497" spans="2:4">
      <c r="B497" s="877" t="s">
        <v>153</v>
      </c>
      <c r="C497" s="355">
        <v>0.22</v>
      </c>
      <c r="D497" s="876" t="s">
        <v>284</v>
      </c>
    </row>
    <row r="498" spans="2:4">
      <c r="B498" s="877" t="s">
        <v>154</v>
      </c>
      <c r="C498" s="355">
        <v>0.22</v>
      </c>
      <c r="D498" s="876" t="s">
        <v>284</v>
      </c>
    </row>
    <row r="499" spans="2:4">
      <c r="B499" s="877" t="s">
        <v>155</v>
      </c>
      <c r="C499" s="355">
        <v>0.19</v>
      </c>
      <c r="D499" s="876" t="s">
        <v>284</v>
      </c>
    </row>
    <row r="500" spans="2:4">
      <c r="B500" s="877" t="s">
        <v>156</v>
      </c>
      <c r="C500" s="355">
        <v>0.22</v>
      </c>
      <c r="D500" s="876" t="s">
        <v>284</v>
      </c>
    </row>
    <row r="501" spans="2:4">
      <c r="B501" s="877" t="s">
        <v>157</v>
      </c>
      <c r="C501" s="355">
        <v>0.19</v>
      </c>
      <c r="D501" s="876" t="s">
        <v>284</v>
      </c>
    </row>
    <row r="502" spans="2:4">
      <c r="B502" s="877" t="s">
        <v>158</v>
      </c>
      <c r="C502" s="355">
        <v>0.19</v>
      </c>
      <c r="D502" s="876" t="s">
        <v>284</v>
      </c>
    </row>
    <row r="503" spans="2:4">
      <c r="B503" s="877" t="s">
        <v>159</v>
      </c>
      <c r="C503" s="355">
        <v>0.25</v>
      </c>
      <c r="D503" s="876" t="s">
        <v>284</v>
      </c>
    </row>
    <row r="504" spans="2:4">
      <c r="B504" s="877" t="s">
        <v>160</v>
      </c>
      <c r="C504" s="355">
        <v>0.19</v>
      </c>
      <c r="D504" s="876" t="s">
        <v>284</v>
      </c>
    </row>
    <row r="505" spans="2:4">
      <c r="B505" s="877" t="s">
        <v>161</v>
      </c>
      <c r="C505" s="355">
        <v>1</v>
      </c>
      <c r="D505" s="876" t="s">
        <v>284</v>
      </c>
    </row>
    <row r="506" spans="2:4">
      <c r="B506" s="877" t="s">
        <v>164</v>
      </c>
      <c r="C506" s="355">
        <v>0.3</v>
      </c>
      <c r="D506" s="876" t="s">
        <v>284</v>
      </c>
    </row>
    <row r="507" spans="2:4">
      <c r="B507" s="879" t="s">
        <v>2276</v>
      </c>
      <c r="C507" s="327">
        <v>0.6</v>
      </c>
      <c r="D507" s="876" t="s">
        <v>284</v>
      </c>
    </row>
    <row r="508" spans="2:4">
      <c r="B508" s="879" t="s">
        <v>2650</v>
      </c>
      <c r="C508" s="327">
        <v>0.5</v>
      </c>
      <c r="D508" s="876" t="s">
        <v>284</v>
      </c>
    </row>
    <row r="509" spans="2:4">
      <c r="B509" s="879" t="s">
        <v>2651</v>
      </c>
      <c r="C509" s="327">
        <v>0.5</v>
      </c>
      <c r="D509" s="876" t="s">
        <v>284</v>
      </c>
    </row>
    <row r="510" spans="2:4">
      <c r="B510" s="879" t="s">
        <v>2277</v>
      </c>
      <c r="C510" s="327">
        <v>6.8</v>
      </c>
      <c r="D510" s="876" t="s">
        <v>284</v>
      </c>
    </row>
    <row r="511" spans="2:4">
      <c r="B511" s="877" t="s">
        <v>2278</v>
      </c>
      <c r="C511" s="355">
        <v>0.22</v>
      </c>
      <c r="D511" s="876" t="s">
        <v>284</v>
      </c>
    </row>
    <row r="512" spans="2:4">
      <c r="B512" s="877" t="s">
        <v>163</v>
      </c>
      <c r="C512" s="355">
        <v>0.35</v>
      </c>
      <c r="D512" s="876" t="s">
        <v>284</v>
      </c>
    </row>
    <row r="513" spans="2:4">
      <c r="B513" s="877" t="s">
        <v>165</v>
      </c>
      <c r="C513" s="355">
        <v>6.8</v>
      </c>
      <c r="D513" s="876" t="s">
        <v>284</v>
      </c>
    </row>
    <row r="514" spans="2:4">
      <c r="B514" s="877" t="s">
        <v>717</v>
      </c>
      <c r="C514" s="355">
        <v>0.39</v>
      </c>
      <c r="D514" s="876" t="s">
        <v>284</v>
      </c>
    </row>
    <row r="515" spans="2:4" ht="13.5" thickBot="1">
      <c r="B515" s="880"/>
      <c r="C515" s="356"/>
      <c r="D515" s="881"/>
    </row>
    <row r="516" spans="2:4">
      <c r="B516" s="882" t="s">
        <v>718</v>
      </c>
      <c r="C516" s="357"/>
      <c r="D516" s="883"/>
    </row>
    <row r="517" spans="2:4" ht="12.75" customHeight="1">
      <c r="B517" s="2137" t="s">
        <v>2656</v>
      </c>
      <c r="C517" s="2138"/>
      <c r="D517" s="2139"/>
    </row>
    <row r="518" spans="2:4" ht="38.25">
      <c r="B518" s="892" t="s">
        <v>2657</v>
      </c>
      <c r="C518" s="363"/>
      <c r="D518" s="888"/>
    </row>
    <row r="519" spans="2:4" ht="12.75" customHeight="1">
      <c r="B519" s="2066" t="s">
        <v>318</v>
      </c>
      <c r="C519" s="2067"/>
      <c r="D519" s="2068"/>
    </row>
    <row r="520" spans="2:4" ht="12.75" customHeight="1">
      <c r="B520" s="2128" t="s">
        <v>2658</v>
      </c>
      <c r="C520" s="1880"/>
      <c r="D520" s="2129"/>
    </row>
    <row r="521" spans="2:4">
      <c r="B521" s="882" t="s">
        <v>209</v>
      </c>
      <c r="C521" s="357"/>
      <c r="D521" s="883"/>
    </row>
    <row r="522" spans="2:4">
      <c r="B522" s="882" t="s">
        <v>226</v>
      </c>
      <c r="C522" s="357"/>
      <c r="D522" s="883"/>
    </row>
    <row r="523" spans="2:4" ht="12.75" customHeight="1">
      <c r="B523" s="2097" t="s">
        <v>2674</v>
      </c>
      <c r="C523" s="2098"/>
      <c r="D523" s="2099"/>
    </row>
    <row r="524" spans="2:4" ht="12.75" customHeight="1">
      <c r="B524" s="2054" t="s">
        <v>2653</v>
      </c>
      <c r="C524" s="2055"/>
      <c r="D524" s="2056"/>
    </row>
    <row r="525" spans="2:4">
      <c r="B525" s="882"/>
      <c r="C525" s="357"/>
      <c r="D525" s="883"/>
    </row>
    <row r="526" spans="2:4">
      <c r="B526" s="886" t="s">
        <v>227</v>
      </c>
      <c r="C526" s="357"/>
      <c r="D526" s="883"/>
    </row>
    <row r="527" spans="2:4" ht="12.75" customHeight="1">
      <c r="B527" s="2082" t="s">
        <v>228</v>
      </c>
      <c r="C527" s="2083"/>
      <c r="D527" s="2084"/>
    </row>
    <row r="528" spans="2:4" ht="12.75" customHeight="1">
      <c r="B528" s="2082" t="s">
        <v>929</v>
      </c>
      <c r="C528" s="2083"/>
      <c r="D528" s="2084"/>
    </row>
    <row r="529" spans="2:4" ht="12.75" customHeight="1">
      <c r="B529" s="2082" t="s">
        <v>382</v>
      </c>
      <c r="C529" s="2083"/>
      <c r="D529" s="2084"/>
    </row>
    <row r="530" spans="2:4" ht="13.5" customHeight="1" thickBot="1">
      <c r="B530" s="2085" t="s">
        <v>2659</v>
      </c>
      <c r="C530" s="2086"/>
      <c r="D530" s="2087"/>
    </row>
    <row r="531" spans="2:4" ht="13.5" thickTop="1">
      <c r="B531" s="166"/>
      <c r="C531" s="137"/>
      <c r="D531" s="137"/>
    </row>
    <row r="532" spans="2:4" ht="13.5" thickBot="1">
      <c r="B532"/>
      <c r="C532"/>
      <c r="D532"/>
    </row>
    <row r="533" spans="2:4" ht="13.5" thickTop="1">
      <c r="B533" s="2057" t="s">
        <v>3082</v>
      </c>
      <c r="C533" s="2058"/>
      <c r="D533" s="2059"/>
    </row>
    <row r="534" spans="2:4" ht="13.5" thickBot="1">
      <c r="B534" s="2060" t="s">
        <v>3085</v>
      </c>
      <c r="C534" s="2061"/>
      <c r="D534" s="2062"/>
    </row>
    <row r="535" spans="2:4" ht="13.5" thickBot="1">
      <c r="B535" s="871" t="s">
        <v>307</v>
      </c>
      <c r="C535" s="350" t="s">
        <v>3083</v>
      </c>
      <c r="D535" s="872" t="s">
        <v>270</v>
      </c>
    </row>
    <row r="536" spans="2:4">
      <c r="B536" s="873" t="s">
        <v>2820</v>
      </c>
      <c r="C536" s="358" t="s">
        <v>1072</v>
      </c>
      <c r="D536" s="874" t="s">
        <v>272</v>
      </c>
    </row>
    <row r="537" spans="2:4">
      <c r="B537" s="875" t="s">
        <v>2821</v>
      </c>
      <c r="C537" s="351">
        <v>6.2</v>
      </c>
      <c r="D537" s="876" t="s">
        <v>203</v>
      </c>
    </row>
    <row r="538" spans="2:4" ht="38.25">
      <c r="B538" s="875" t="s">
        <v>2822</v>
      </c>
      <c r="C538" s="359">
        <v>150</v>
      </c>
      <c r="D538" s="893" t="s">
        <v>2823</v>
      </c>
    </row>
    <row r="539" spans="2:4">
      <c r="B539" s="875" t="s">
        <v>275</v>
      </c>
      <c r="C539" s="352">
        <v>0.01</v>
      </c>
      <c r="D539" s="876" t="s">
        <v>276</v>
      </c>
    </row>
    <row r="540" spans="2:4">
      <c r="B540" s="875" t="s">
        <v>277</v>
      </c>
      <c r="C540" s="352">
        <v>0.02</v>
      </c>
      <c r="D540" s="876" t="s">
        <v>284</v>
      </c>
    </row>
    <row r="541" spans="2:4">
      <c r="B541" s="875" t="s">
        <v>2824</v>
      </c>
      <c r="C541" s="353"/>
      <c r="D541" s="876"/>
    </row>
    <row r="542" spans="2:4">
      <c r="B542" s="875" t="s">
        <v>1401</v>
      </c>
      <c r="C542" s="354" t="s">
        <v>2825</v>
      </c>
      <c r="D542" s="876" t="s">
        <v>276</v>
      </c>
    </row>
    <row r="543" spans="2:4">
      <c r="B543" s="875" t="s">
        <v>280</v>
      </c>
      <c r="C543" s="354" t="s">
        <v>2825</v>
      </c>
      <c r="D543" s="876" t="s">
        <v>276</v>
      </c>
    </row>
    <row r="544" spans="2:4">
      <c r="B544" s="875" t="s">
        <v>1403</v>
      </c>
      <c r="C544" s="354" t="s">
        <v>2825</v>
      </c>
      <c r="D544" s="876" t="s">
        <v>276</v>
      </c>
    </row>
    <row r="545" spans="2:4">
      <c r="B545" s="877" t="s">
        <v>281</v>
      </c>
      <c r="C545" s="354"/>
      <c r="D545" s="876"/>
    </row>
    <row r="546" spans="2:4">
      <c r="B546" s="878" t="s">
        <v>2826</v>
      </c>
      <c r="C546" s="354"/>
      <c r="D546" s="876"/>
    </row>
    <row r="547" spans="2:4">
      <c r="B547" s="877" t="s">
        <v>283</v>
      </c>
      <c r="C547" s="355">
        <v>0.09</v>
      </c>
      <c r="D547" s="876" t="s">
        <v>284</v>
      </c>
    </row>
    <row r="548" spans="2:4">
      <c r="B548" s="877" t="s">
        <v>285</v>
      </c>
      <c r="C548" s="355">
        <v>0.09</v>
      </c>
      <c r="D548" s="876" t="s">
        <v>284</v>
      </c>
    </row>
    <row r="549" spans="2:4">
      <c r="B549" s="877" t="s">
        <v>152</v>
      </c>
      <c r="C549" s="355">
        <v>0.3</v>
      </c>
      <c r="D549" s="876" t="s">
        <v>284</v>
      </c>
    </row>
    <row r="550" spans="2:4">
      <c r="B550" s="894" t="s">
        <v>2827</v>
      </c>
      <c r="C550" s="360">
        <v>0.13</v>
      </c>
      <c r="D550" s="876" t="s">
        <v>284</v>
      </c>
    </row>
    <row r="551" spans="2:4">
      <c r="B551" s="894" t="s">
        <v>2838</v>
      </c>
      <c r="C551" s="360">
        <v>0.2</v>
      </c>
      <c r="D551" s="876" t="s">
        <v>284</v>
      </c>
    </row>
    <row r="552" spans="2:4">
      <c r="B552" s="877" t="s">
        <v>153</v>
      </c>
      <c r="C552" s="355">
        <v>0.22</v>
      </c>
      <c r="D552" s="876" t="s">
        <v>276</v>
      </c>
    </row>
    <row r="553" spans="2:4">
      <c r="B553" s="877" t="s">
        <v>154</v>
      </c>
      <c r="C553" s="355">
        <v>0.22</v>
      </c>
      <c r="D553" s="876" t="s">
        <v>276</v>
      </c>
    </row>
    <row r="554" spans="2:4">
      <c r="B554" s="877" t="s">
        <v>155</v>
      </c>
      <c r="C554" s="355">
        <v>0.19</v>
      </c>
      <c r="D554" s="876" t="s">
        <v>276</v>
      </c>
    </row>
    <row r="555" spans="2:4">
      <c r="B555" s="877" t="s">
        <v>156</v>
      </c>
      <c r="C555" s="355">
        <v>0.22</v>
      </c>
      <c r="D555" s="876" t="s">
        <v>276</v>
      </c>
    </row>
    <row r="556" spans="2:4">
      <c r="B556" s="877" t="s">
        <v>157</v>
      </c>
      <c r="C556" s="355">
        <v>0.19</v>
      </c>
      <c r="D556" s="876" t="s">
        <v>276</v>
      </c>
    </row>
    <row r="557" spans="2:4">
      <c r="B557" s="877" t="s">
        <v>158</v>
      </c>
      <c r="C557" s="355">
        <v>0.19</v>
      </c>
      <c r="D557" s="876" t="s">
        <v>276</v>
      </c>
    </row>
    <row r="558" spans="2:4">
      <c r="B558" s="877" t="s">
        <v>159</v>
      </c>
      <c r="C558" s="355">
        <v>0.25</v>
      </c>
      <c r="D558" s="876" t="s">
        <v>276</v>
      </c>
    </row>
    <row r="559" spans="2:4">
      <c r="B559" s="877" t="s">
        <v>160</v>
      </c>
      <c r="C559" s="355">
        <v>0.19</v>
      </c>
      <c r="D559" s="876" t="s">
        <v>276</v>
      </c>
    </row>
    <row r="560" spans="2:4">
      <c r="B560" s="877" t="s">
        <v>161</v>
      </c>
      <c r="C560" s="355">
        <v>1</v>
      </c>
      <c r="D560" s="876" t="s">
        <v>276</v>
      </c>
    </row>
    <row r="561" spans="2:4">
      <c r="B561" s="879" t="s">
        <v>2699</v>
      </c>
      <c r="C561" s="360">
        <v>0.5</v>
      </c>
      <c r="D561" s="876" t="s">
        <v>284</v>
      </c>
    </row>
    <row r="562" spans="2:4">
      <c r="B562" s="895" t="s">
        <v>162</v>
      </c>
      <c r="C562" s="355">
        <v>0.22</v>
      </c>
      <c r="D562" s="876" t="s">
        <v>284</v>
      </c>
    </row>
    <row r="563" spans="2:4">
      <c r="B563" s="895" t="s">
        <v>2828</v>
      </c>
      <c r="C563" s="355">
        <v>0.3</v>
      </c>
      <c r="D563" s="876" t="s">
        <v>284</v>
      </c>
    </row>
    <row r="564" spans="2:4">
      <c r="B564" s="877" t="s">
        <v>163</v>
      </c>
      <c r="C564" s="355">
        <v>0.35</v>
      </c>
      <c r="D564" s="876" t="s">
        <v>284</v>
      </c>
    </row>
    <row r="565" spans="2:4">
      <c r="B565" s="877" t="s">
        <v>164</v>
      </c>
      <c r="C565" s="355">
        <v>0.3</v>
      </c>
      <c r="D565" s="876" t="s">
        <v>276</v>
      </c>
    </row>
    <row r="566" spans="2:4">
      <c r="B566" s="877" t="s">
        <v>165</v>
      </c>
      <c r="C566" s="355">
        <v>6.8</v>
      </c>
      <c r="D566" s="876" t="s">
        <v>284</v>
      </c>
    </row>
    <row r="567" spans="2:4">
      <c r="B567" s="895" t="s">
        <v>2829</v>
      </c>
      <c r="C567" s="355">
        <v>0.39</v>
      </c>
      <c r="D567" s="876" t="s">
        <v>284</v>
      </c>
    </row>
    <row r="568" spans="2:4">
      <c r="B568" s="895" t="s">
        <v>2830</v>
      </c>
      <c r="C568" s="355">
        <v>0.85</v>
      </c>
      <c r="D568" s="876" t="s">
        <v>284</v>
      </c>
    </row>
    <row r="569" spans="2:4" ht="13.5" thickBot="1">
      <c r="B569" s="880"/>
      <c r="C569" s="356"/>
      <c r="D569" s="881"/>
    </row>
    <row r="570" spans="2:4">
      <c r="B570" s="882" t="s">
        <v>718</v>
      </c>
      <c r="C570" s="357"/>
      <c r="D570" s="883"/>
    </row>
    <row r="571" spans="2:4">
      <c r="B571" s="2063" t="s">
        <v>2831</v>
      </c>
      <c r="C571" s="2064"/>
      <c r="D571" s="2065"/>
    </row>
    <row r="572" spans="2:4">
      <c r="B572" s="2066" t="s">
        <v>2832</v>
      </c>
      <c r="C572" s="2067"/>
      <c r="D572" s="2068"/>
    </row>
    <row r="573" spans="2:4">
      <c r="B573" s="2066" t="s">
        <v>2833</v>
      </c>
      <c r="C573" s="2067"/>
      <c r="D573" s="2068"/>
    </row>
    <row r="574" spans="2:4">
      <c r="B574" s="2066" t="s">
        <v>2834</v>
      </c>
      <c r="C574" s="2067"/>
      <c r="D574" s="2068"/>
    </row>
    <row r="575" spans="2:4">
      <c r="B575" s="882" t="s">
        <v>2835</v>
      </c>
      <c r="C575" s="357"/>
      <c r="D575" s="883"/>
    </row>
    <row r="576" spans="2:4">
      <c r="B576" s="2072" t="s">
        <v>2836</v>
      </c>
      <c r="C576" s="2073"/>
      <c r="D576" s="2074"/>
    </row>
    <row r="577" spans="2:4">
      <c r="B577" s="2075" t="s">
        <v>2837</v>
      </c>
      <c r="C577" s="2076"/>
      <c r="D577" s="2077"/>
    </row>
    <row r="578" spans="2:4">
      <c r="B578" s="2069"/>
      <c r="C578" s="2070"/>
      <c r="D578" s="2071"/>
    </row>
    <row r="579" spans="2:4">
      <c r="B579" s="886" t="s">
        <v>227</v>
      </c>
      <c r="C579" s="357"/>
      <c r="D579" s="883"/>
    </row>
    <row r="580" spans="2:4">
      <c r="B580" s="2082" t="s">
        <v>228</v>
      </c>
      <c r="C580" s="2083"/>
      <c r="D580" s="2084"/>
    </row>
    <row r="581" spans="2:4">
      <c r="B581" s="2082" t="s">
        <v>929</v>
      </c>
      <c r="C581" s="2083"/>
      <c r="D581" s="2084"/>
    </row>
    <row r="582" spans="2:4">
      <c r="B582" s="2131" t="s">
        <v>475</v>
      </c>
      <c r="C582" s="2132"/>
      <c r="D582" s="2133"/>
    </row>
    <row r="583" spans="2:4">
      <c r="B583" s="2082" t="s">
        <v>382</v>
      </c>
      <c r="C583" s="2083"/>
      <c r="D583" s="2084"/>
    </row>
    <row r="584" spans="2:4" ht="29.25" customHeight="1" thickBot="1">
      <c r="B584" s="2134" t="s">
        <v>2839</v>
      </c>
      <c r="C584" s="2135"/>
      <c r="D584" s="2136"/>
    </row>
    <row r="585" spans="2:4" ht="13.5" thickTop="1">
      <c r="B585"/>
      <c r="C585"/>
      <c r="D585"/>
    </row>
    <row r="586" spans="2:4" ht="13.5" thickBot="1">
      <c r="B586"/>
      <c r="C586"/>
      <c r="D586"/>
    </row>
    <row r="587" spans="2:4" ht="13.5" thickTop="1">
      <c r="B587" s="2057" t="s">
        <v>1406</v>
      </c>
      <c r="C587" s="2058"/>
      <c r="D587" s="2059"/>
    </row>
    <row r="588" spans="2:4" ht="13.5" customHeight="1" thickBot="1">
      <c r="B588" s="2091" t="s">
        <v>1407</v>
      </c>
      <c r="C588" s="2092"/>
      <c r="D588" s="2093"/>
    </row>
    <row r="589" spans="2:4" ht="13.5" thickBot="1">
      <c r="B589" s="871" t="s">
        <v>307</v>
      </c>
      <c r="C589" s="350" t="s">
        <v>1408</v>
      </c>
      <c r="D589" s="872" t="s">
        <v>270</v>
      </c>
    </row>
    <row r="590" spans="2:4">
      <c r="B590" s="873" t="s">
        <v>1070</v>
      </c>
      <c r="C590" s="358" t="s">
        <v>1072</v>
      </c>
      <c r="D590" s="874" t="s">
        <v>272</v>
      </c>
    </row>
    <row r="591" spans="2:4">
      <c r="B591" s="875" t="s">
        <v>1409</v>
      </c>
      <c r="C591" s="351">
        <v>6.5</v>
      </c>
      <c r="D591" s="876" t="s">
        <v>203</v>
      </c>
    </row>
    <row r="592" spans="2:4" ht="51">
      <c r="B592" s="875" t="s">
        <v>703</v>
      </c>
      <c r="C592" s="359">
        <v>250</v>
      </c>
      <c r="D592" s="896" t="s">
        <v>2287</v>
      </c>
    </row>
    <row r="593" spans="2:4">
      <c r="B593" s="875" t="s">
        <v>275</v>
      </c>
      <c r="C593" s="352">
        <v>0.01</v>
      </c>
      <c r="D593" s="876" t="s">
        <v>276</v>
      </c>
    </row>
    <row r="594" spans="2:4">
      <c r="B594" s="875" t="s">
        <v>277</v>
      </c>
      <c r="C594" s="352">
        <v>0.02</v>
      </c>
      <c r="D594" s="876" t="s">
        <v>284</v>
      </c>
    </row>
    <row r="595" spans="2:4">
      <c r="B595" s="875" t="s">
        <v>279</v>
      </c>
      <c r="C595" s="353"/>
      <c r="D595" s="876"/>
    </row>
    <row r="596" spans="2:4">
      <c r="B596" s="875" t="s">
        <v>1401</v>
      </c>
      <c r="C596" s="354" t="s">
        <v>1402</v>
      </c>
      <c r="D596" s="876" t="s">
        <v>276</v>
      </c>
    </row>
    <row r="597" spans="2:4">
      <c r="B597" s="875" t="s">
        <v>280</v>
      </c>
      <c r="C597" s="354" t="s">
        <v>1402</v>
      </c>
      <c r="D597" s="876" t="s">
        <v>276</v>
      </c>
    </row>
    <row r="598" spans="2:4">
      <c r="B598" s="875" t="s">
        <v>1403</v>
      </c>
      <c r="C598" s="354" t="s">
        <v>1402</v>
      </c>
      <c r="D598" s="876" t="s">
        <v>276</v>
      </c>
    </row>
    <row r="599" spans="2:4">
      <c r="B599" s="877" t="s">
        <v>281</v>
      </c>
      <c r="C599" s="354"/>
      <c r="D599" s="876"/>
    </row>
    <row r="600" spans="2:4">
      <c r="B600" s="878" t="s">
        <v>206</v>
      </c>
      <c r="C600" s="354"/>
      <c r="D600" s="876"/>
    </row>
    <row r="601" spans="2:4">
      <c r="B601" s="877" t="s">
        <v>283</v>
      </c>
      <c r="C601" s="355">
        <v>0.09</v>
      </c>
      <c r="D601" s="876" t="s">
        <v>284</v>
      </c>
    </row>
    <row r="602" spans="2:4">
      <c r="B602" s="877" t="s">
        <v>285</v>
      </c>
      <c r="C602" s="355">
        <v>0.09</v>
      </c>
      <c r="D602" s="876" t="s">
        <v>284</v>
      </c>
    </row>
    <row r="603" spans="2:4">
      <c r="B603" s="877" t="s">
        <v>152</v>
      </c>
      <c r="C603" s="355">
        <v>0.3</v>
      </c>
      <c r="D603" s="876" t="s">
        <v>284</v>
      </c>
    </row>
    <row r="604" spans="2:4">
      <c r="B604" s="897" t="s">
        <v>2274</v>
      </c>
      <c r="C604" s="327">
        <v>0.13</v>
      </c>
      <c r="D604" s="876" t="s">
        <v>284</v>
      </c>
    </row>
    <row r="605" spans="2:4">
      <c r="B605" s="897" t="s">
        <v>2275</v>
      </c>
      <c r="C605" s="327">
        <v>0.2</v>
      </c>
      <c r="D605" s="876" t="s">
        <v>276</v>
      </c>
    </row>
    <row r="606" spans="2:4">
      <c r="B606" s="877" t="s">
        <v>153</v>
      </c>
      <c r="C606" s="355">
        <v>0.22</v>
      </c>
      <c r="D606" s="876" t="s">
        <v>276</v>
      </c>
    </row>
    <row r="607" spans="2:4">
      <c r="B607" s="877" t="s">
        <v>154</v>
      </c>
      <c r="C607" s="355">
        <v>0.22</v>
      </c>
      <c r="D607" s="876" t="s">
        <v>276</v>
      </c>
    </row>
    <row r="608" spans="2:4">
      <c r="B608" s="877" t="s">
        <v>155</v>
      </c>
      <c r="C608" s="355">
        <v>0.19</v>
      </c>
      <c r="D608" s="876" t="s">
        <v>276</v>
      </c>
    </row>
    <row r="609" spans="2:4">
      <c r="B609" s="877" t="s">
        <v>156</v>
      </c>
      <c r="C609" s="355">
        <v>0.22</v>
      </c>
      <c r="D609" s="876" t="s">
        <v>276</v>
      </c>
    </row>
    <row r="610" spans="2:4">
      <c r="B610" s="877" t="s">
        <v>157</v>
      </c>
      <c r="C610" s="355">
        <v>0.19</v>
      </c>
      <c r="D610" s="876" t="s">
        <v>276</v>
      </c>
    </row>
    <row r="611" spans="2:4">
      <c r="B611" s="877" t="s">
        <v>158</v>
      </c>
      <c r="C611" s="355">
        <v>0.19</v>
      </c>
      <c r="D611" s="876" t="s">
        <v>276</v>
      </c>
    </row>
    <row r="612" spans="2:4">
      <c r="B612" s="877" t="s">
        <v>159</v>
      </c>
      <c r="C612" s="355">
        <v>0.25</v>
      </c>
      <c r="D612" s="876" t="s">
        <v>276</v>
      </c>
    </row>
    <row r="613" spans="2:4">
      <c r="B613" s="877" t="s">
        <v>160</v>
      </c>
      <c r="C613" s="355">
        <v>0.19</v>
      </c>
      <c r="D613" s="876" t="s">
        <v>276</v>
      </c>
    </row>
    <row r="614" spans="2:4">
      <c r="B614" s="877" t="s">
        <v>161</v>
      </c>
      <c r="C614" s="355">
        <v>1</v>
      </c>
      <c r="D614" s="876" t="s">
        <v>276</v>
      </c>
    </row>
    <row r="615" spans="2:4">
      <c r="B615" s="877" t="s">
        <v>164</v>
      </c>
      <c r="C615" s="355">
        <v>0.3</v>
      </c>
      <c r="D615" s="876" t="s">
        <v>276</v>
      </c>
    </row>
    <row r="616" spans="2:4">
      <c r="B616" s="897" t="s">
        <v>2276</v>
      </c>
      <c r="C616" s="327">
        <v>0.6</v>
      </c>
      <c r="D616" s="876" t="s">
        <v>276</v>
      </c>
    </row>
    <row r="617" spans="2:4">
      <c r="B617" s="879" t="s">
        <v>2650</v>
      </c>
      <c r="C617" s="327">
        <v>0.5</v>
      </c>
      <c r="D617" s="876" t="s">
        <v>284</v>
      </c>
    </row>
    <row r="618" spans="2:4">
      <c r="B618" s="879" t="s">
        <v>2651</v>
      </c>
      <c r="C618" s="327">
        <v>0.5</v>
      </c>
      <c r="D618" s="876" t="s">
        <v>284</v>
      </c>
    </row>
    <row r="619" spans="2:4">
      <c r="B619" s="897" t="s">
        <v>2277</v>
      </c>
      <c r="C619" s="327">
        <v>6.8</v>
      </c>
      <c r="D619" s="876" t="s">
        <v>276</v>
      </c>
    </row>
    <row r="620" spans="2:4">
      <c r="B620" s="898" t="s">
        <v>2278</v>
      </c>
      <c r="C620" s="355">
        <v>0.22</v>
      </c>
      <c r="D620" s="876" t="s">
        <v>284</v>
      </c>
    </row>
    <row r="621" spans="2:4">
      <c r="B621" s="877" t="s">
        <v>163</v>
      </c>
      <c r="C621" s="355">
        <v>0.35</v>
      </c>
      <c r="D621" s="876" t="s">
        <v>284</v>
      </c>
    </row>
    <row r="622" spans="2:4">
      <c r="B622" s="877" t="s">
        <v>165</v>
      </c>
      <c r="C622" s="355">
        <v>6.8</v>
      </c>
      <c r="D622" s="876" t="s">
        <v>284</v>
      </c>
    </row>
    <row r="623" spans="2:4">
      <c r="B623" s="898" t="s">
        <v>717</v>
      </c>
      <c r="C623" s="355">
        <v>0.39</v>
      </c>
      <c r="D623" s="876" t="s">
        <v>284</v>
      </c>
    </row>
    <row r="624" spans="2:4" ht="13.5" thickBot="1">
      <c r="B624" s="880"/>
      <c r="C624" s="356"/>
      <c r="D624" s="881"/>
    </row>
    <row r="625" spans="2:4">
      <c r="B625" s="882" t="s">
        <v>718</v>
      </c>
      <c r="C625" s="357"/>
      <c r="D625" s="883"/>
    </row>
    <row r="626" spans="2:4" ht="12.75" customHeight="1">
      <c r="B626" s="2078" t="s">
        <v>2288</v>
      </c>
      <c r="C626" s="1879"/>
      <c r="D626" s="2079"/>
    </row>
    <row r="627" spans="2:4" ht="12.75" customHeight="1">
      <c r="B627" s="2066" t="s">
        <v>1410</v>
      </c>
      <c r="C627" s="2067"/>
      <c r="D627" s="2068"/>
    </row>
    <row r="628" spans="2:4" ht="12.75" customHeight="1">
      <c r="B628" s="2066" t="s">
        <v>1411</v>
      </c>
      <c r="C628" s="2067"/>
      <c r="D628" s="2068"/>
    </row>
    <row r="629" spans="2:4" ht="12.75" customHeight="1">
      <c r="B629" s="2128" t="s">
        <v>2289</v>
      </c>
      <c r="C629" s="1880"/>
      <c r="D629" s="2129"/>
    </row>
    <row r="630" spans="2:4">
      <c r="B630" s="882" t="s">
        <v>209</v>
      </c>
      <c r="C630" s="357"/>
      <c r="D630" s="883"/>
    </row>
    <row r="631" spans="2:4">
      <c r="B631" s="882" t="s">
        <v>226</v>
      </c>
      <c r="C631" s="357"/>
      <c r="D631" s="883"/>
    </row>
    <row r="632" spans="2:4" ht="12.75" customHeight="1">
      <c r="B632" s="2097" t="s">
        <v>2674</v>
      </c>
      <c r="C632" s="2098"/>
      <c r="D632" s="2099"/>
    </row>
    <row r="633" spans="2:4" ht="12.75" customHeight="1">
      <c r="B633" s="2054" t="s">
        <v>2653</v>
      </c>
      <c r="C633" s="2055"/>
      <c r="D633" s="2056"/>
    </row>
    <row r="634" spans="2:4">
      <c r="B634" s="882"/>
      <c r="C634" s="357"/>
      <c r="D634" s="883"/>
    </row>
    <row r="635" spans="2:4">
      <c r="B635" s="886" t="s">
        <v>227</v>
      </c>
      <c r="C635" s="357"/>
      <c r="D635" s="883"/>
    </row>
    <row r="636" spans="2:4" ht="12.75" customHeight="1">
      <c r="B636" s="2082" t="s">
        <v>228</v>
      </c>
      <c r="C636" s="2083"/>
      <c r="D636" s="2084"/>
    </row>
    <row r="637" spans="2:4" ht="12.75" customHeight="1">
      <c r="B637" s="2082" t="s">
        <v>1073</v>
      </c>
      <c r="C637" s="2083"/>
      <c r="D637" s="2084"/>
    </row>
    <row r="638" spans="2:4" ht="12.75" customHeight="1">
      <c r="B638" s="2131" t="s">
        <v>475</v>
      </c>
      <c r="C638" s="2132"/>
      <c r="D638" s="2133"/>
    </row>
    <row r="639" spans="2:4" ht="12.75" customHeight="1">
      <c r="B639" s="2082" t="s">
        <v>382</v>
      </c>
      <c r="C639" s="2083"/>
      <c r="D639" s="2084"/>
    </row>
    <row r="640" spans="2:4" ht="13.5" customHeight="1" thickBot="1">
      <c r="B640" s="2085" t="s">
        <v>2654</v>
      </c>
      <c r="C640" s="2086"/>
      <c r="D640" s="2087"/>
    </row>
    <row r="641" spans="2:4" ht="13.5" thickTop="1">
      <c r="B641"/>
      <c r="C641"/>
      <c r="D641"/>
    </row>
    <row r="642" spans="2:4" ht="13.5" thickBot="1">
      <c r="B642"/>
      <c r="C642"/>
      <c r="D642"/>
    </row>
    <row r="643" spans="2:4" ht="13.5" thickTop="1">
      <c r="B643" s="2057" t="s">
        <v>1412</v>
      </c>
      <c r="C643" s="2058"/>
      <c r="D643" s="2059"/>
    </row>
    <row r="644" spans="2:4" ht="13.5" customHeight="1" thickBot="1">
      <c r="B644" s="2121" t="s">
        <v>1413</v>
      </c>
      <c r="C644" s="2061"/>
      <c r="D644" s="2062"/>
    </row>
    <row r="645" spans="2:4" ht="13.5" thickBot="1">
      <c r="B645" s="871" t="s">
        <v>307</v>
      </c>
      <c r="C645" s="350" t="s">
        <v>1265</v>
      </c>
      <c r="D645" s="872" t="s">
        <v>270</v>
      </c>
    </row>
    <row r="646" spans="2:4">
      <c r="B646" s="873" t="s">
        <v>1070</v>
      </c>
      <c r="C646" s="358" t="s">
        <v>1072</v>
      </c>
      <c r="D646" s="874" t="s">
        <v>272</v>
      </c>
    </row>
    <row r="647" spans="2:4">
      <c r="B647" s="875" t="s">
        <v>273</v>
      </c>
      <c r="C647" s="351">
        <v>9.49</v>
      </c>
      <c r="D647" s="876" t="s">
        <v>203</v>
      </c>
    </row>
    <row r="648" spans="2:4" ht="51">
      <c r="B648" s="875" t="s">
        <v>703</v>
      </c>
      <c r="C648" s="169">
        <v>500</v>
      </c>
      <c r="D648" s="896" t="s">
        <v>2290</v>
      </c>
    </row>
    <row r="649" spans="2:4">
      <c r="B649" s="875" t="s">
        <v>275</v>
      </c>
      <c r="C649" s="352">
        <v>0.01</v>
      </c>
      <c r="D649" s="876" t="s">
        <v>276</v>
      </c>
    </row>
    <row r="650" spans="2:4">
      <c r="B650" s="875" t="s">
        <v>277</v>
      </c>
      <c r="C650" s="352">
        <v>0.02</v>
      </c>
      <c r="D650" s="876" t="s">
        <v>284</v>
      </c>
    </row>
    <row r="651" spans="2:4">
      <c r="B651" s="875" t="s">
        <v>279</v>
      </c>
      <c r="C651" s="353"/>
      <c r="D651" s="876"/>
    </row>
    <row r="652" spans="2:4">
      <c r="B652" s="875" t="s">
        <v>1401</v>
      </c>
      <c r="C652" s="354" t="s">
        <v>2281</v>
      </c>
      <c r="D652" s="876" t="s">
        <v>276</v>
      </c>
    </row>
    <row r="653" spans="2:4">
      <c r="B653" s="875" t="s">
        <v>280</v>
      </c>
      <c r="C653" s="354" t="s">
        <v>2281</v>
      </c>
      <c r="D653" s="876" t="s">
        <v>276</v>
      </c>
    </row>
    <row r="654" spans="2:4">
      <c r="B654" s="875" t="s">
        <v>1403</v>
      </c>
      <c r="C654" s="354" t="s">
        <v>2281</v>
      </c>
      <c r="D654" s="876" t="s">
        <v>276</v>
      </c>
    </row>
    <row r="655" spans="2:4">
      <c r="B655" s="877" t="s">
        <v>281</v>
      </c>
      <c r="C655" s="354"/>
      <c r="D655" s="876"/>
    </row>
    <row r="656" spans="2:4">
      <c r="B656" s="878" t="s">
        <v>319</v>
      </c>
      <c r="C656" s="354"/>
      <c r="D656" s="876"/>
    </row>
    <row r="657" spans="2:4">
      <c r="B657" s="877" t="s">
        <v>283</v>
      </c>
      <c r="C657" s="355">
        <v>0.09</v>
      </c>
      <c r="D657" s="876" t="s">
        <v>284</v>
      </c>
    </row>
    <row r="658" spans="2:4">
      <c r="B658" s="877" t="s">
        <v>285</v>
      </c>
      <c r="C658" s="355">
        <v>0.09</v>
      </c>
      <c r="D658" s="876" t="s">
        <v>284</v>
      </c>
    </row>
    <row r="659" spans="2:4">
      <c r="B659" s="877" t="s">
        <v>152</v>
      </c>
      <c r="C659" s="355">
        <v>0.3</v>
      </c>
      <c r="D659" s="876" t="s">
        <v>284</v>
      </c>
    </row>
    <row r="660" spans="2:4">
      <c r="B660" s="897" t="s">
        <v>2291</v>
      </c>
      <c r="C660" s="327">
        <v>0.13</v>
      </c>
      <c r="D660" s="876" t="s">
        <v>284</v>
      </c>
    </row>
    <row r="661" spans="2:4">
      <c r="B661" s="897" t="s">
        <v>2275</v>
      </c>
      <c r="C661" s="327">
        <v>0.2</v>
      </c>
      <c r="D661" s="876"/>
    </row>
    <row r="662" spans="2:4">
      <c r="B662" s="877" t="s">
        <v>153</v>
      </c>
      <c r="C662" s="355">
        <v>0.22</v>
      </c>
      <c r="D662" s="876" t="s">
        <v>284</v>
      </c>
    </row>
    <row r="663" spans="2:4">
      <c r="B663" s="877" t="s">
        <v>154</v>
      </c>
      <c r="C663" s="355">
        <v>0.22</v>
      </c>
      <c r="D663" s="876" t="s">
        <v>284</v>
      </c>
    </row>
    <row r="664" spans="2:4">
      <c r="B664" s="877" t="s">
        <v>155</v>
      </c>
      <c r="C664" s="355">
        <v>0.19</v>
      </c>
      <c r="D664" s="876" t="s">
        <v>284</v>
      </c>
    </row>
    <row r="665" spans="2:4">
      <c r="B665" s="877" t="s">
        <v>156</v>
      </c>
      <c r="C665" s="355">
        <v>0.22</v>
      </c>
      <c r="D665" s="876" t="s">
        <v>284</v>
      </c>
    </row>
    <row r="666" spans="2:4">
      <c r="B666" s="877" t="s">
        <v>157</v>
      </c>
      <c r="C666" s="355">
        <v>0.19</v>
      </c>
      <c r="D666" s="876" t="s">
        <v>284</v>
      </c>
    </row>
    <row r="667" spans="2:4">
      <c r="B667" s="877" t="s">
        <v>158</v>
      </c>
      <c r="C667" s="355">
        <v>0.19</v>
      </c>
      <c r="D667" s="876" t="s">
        <v>284</v>
      </c>
    </row>
    <row r="668" spans="2:4">
      <c r="B668" s="877" t="s">
        <v>159</v>
      </c>
      <c r="C668" s="355">
        <v>0.25</v>
      </c>
      <c r="D668" s="876" t="s">
        <v>284</v>
      </c>
    </row>
    <row r="669" spans="2:4">
      <c r="B669" s="877" t="s">
        <v>160</v>
      </c>
      <c r="C669" s="355">
        <v>0.19</v>
      </c>
      <c r="D669" s="876" t="s">
        <v>284</v>
      </c>
    </row>
    <row r="670" spans="2:4">
      <c r="B670" s="877" t="s">
        <v>161</v>
      </c>
      <c r="C670" s="355">
        <v>1</v>
      </c>
      <c r="D670" s="876" t="s">
        <v>284</v>
      </c>
    </row>
    <row r="671" spans="2:4">
      <c r="B671" s="877" t="s">
        <v>164</v>
      </c>
      <c r="C671" s="355">
        <v>0.3</v>
      </c>
      <c r="D671" s="876" t="s">
        <v>284</v>
      </c>
    </row>
    <row r="672" spans="2:4">
      <c r="B672" s="897" t="s">
        <v>2276</v>
      </c>
      <c r="C672" s="327">
        <v>0.6</v>
      </c>
      <c r="D672" s="876" t="s">
        <v>284</v>
      </c>
    </row>
    <row r="673" spans="2:4">
      <c r="B673" s="897" t="s">
        <v>2277</v>
      </c>
      <c r="C673" s="327">
        <v>6.8</v>
      </c>
      <c r="D673" s="876" t="s">
        <v>284</v>
      </c>
    </row>
    <row r="674" spans="2:4">
      <c r="B674" s="879" t="s">
        <v>2650</v>
      </c>
      <c r="C674" s="327">
        <v>0.5</v>
      </c>
      <c r="D674" s="876" t="s">
        <v>284</v>
      </c>
    </row>
    <row r="675" spans="2:4">
      <c r="B675" s="879" t="s">
        <v>2651</v>
      </c>
      <c r="C675" s="327">
        <v>0.5</v>
      </c>
      <c r="D675" s="876" t="s">
        <v>284</v>
      </c>
    </row>
    <row r="676" spans="2:4">
      <c r="B676" s="898" t="s">
        <v>2282</v>
      </c>
      <c r="C676" s="355">
        <v>0.22</v>
      </c>
      <c r="D676" s="876" t="s">
        <v>284</v>
      </c>
    </row>
    <row r="677" spans="2:4">
      <c r="B677" s="877" t="s">
        <v>163</v>
      </c>
      <c r="C677" s="355">
        <v>0.35</v>
      </c>
      <c r="D677" s="876" t="s">
        <v>284</v>
      </c>
    </row>
    <row r="678" spans="2:4">
      <c r="B678" s="877" t="s">
        <v>165</v>
      </c>
      <c r="C678" s="355">
        <v>6.8</v>
      </c>
      <c r="D678" s="876" t="s">
        <v>284</v>
      </c>
    </row>
    <row r="679" spans="2:4">
      <c r="B679" s="898" t="s">
        <v>207</v>
      </c>
      <c r="C679" s="355">
        <v>0.39</v>
      </c>
      <c r="D679" s="876" t="s">
        <v>284</v>
      </c>
    </row>
    <row r="680" spans="2:4" ht="13.5" thickBot="1">
      <c r="B680" s="880"/>
      <c r="C680" s="356"/>
      <c r="D680" s="881"/>
    </row>
    <row r="681" spans="2:4">
      <c r="B681" s="882" t="s">
        <v>718</v>
      </c>
      <c r="C681" s="357"/>
      <c r="D681" s="883"/>
    </row>
    <row r="682" spans="2:4">
      <c r="B682" s="884" t="s">
        <v>2279</v>
      </c>
      <c r="C682" s="270"/>
      <c r="D682" s="883"/>
    </row>
    <row r="683" spans="2:4" ht="12.75" customHeight="1">
      <c r="B683" s="2066" t="s">
        <v>320</v>
      </c>
      <c r="C683" s="2067"/>
      <c r="D683" s="2068"/>
    </row>
    <row r="684" spans="2:4">
      <c r="B684" s="899" t="s">
        <v>704</v>
      </c>
      <c r="C684" s="357"/>
      <c r="D684" s="883"/>
    </row>
    <row r="685" spans="2:4">
      <c r="B685" s="882" t="s">
        <v>226</v>
      </c>
      <c r="C685" s="357"/>
      <c r="D685" s="883"/>
    </row>
    <row r="686" spans="2:4" ht="12.75" customHeight="1">
      <c r="B686" s="2097" t="s">
        <v>2674</v>
      </c>
      <c r="C686" s="2098"/>
      <c r="D686" s="2099"/>
    </row>
    <row r="687" spans="2:4" ht="12.75" customHeight="1">
      <c r="B687" s="2054" t="s">
        <v>2653</v>
      </c>
      <c r="C687" s="2055"/>
      <c r="D687" s="2056"/>
    </row>
    <row r="688" spans="2:4">
      <c r="B688" s="882"/>
      <c r="C688" s="357"/>
      <c r="D688" s="883"/>
    </row>
    <row r="689" spans="2:4">
      <c r="B689" s="886" t="s">
        <v>227</v>
      </c>
      <c r="C689" s="357"/>
      <c r="D689" s="883"/>
    </row>
    <row r="690" spans="2:4" ht="12.75" customHeight="1">
      <c r="B690" s="2082" t="s">
        <v>228</v>
      </c>
      <c r="C690" s="2083"/>
      <c r="D690" s="2084"/>
    </row>
    <row r="691" spans="2:4" ht="12.75" customHeight="1">
      <c r="B691" s="2082" t="s">
        <v>1073</v>
      </c>
      <c r="C691" s="2083"/>
      <c r="D691" s="2084"/>
    </row>
    <row r="692" spans="2:4" ht="12.75" customHeight="1">
      <c r="B692" s="2131" t="s">
        <v>475</v>
      </c>
      <c r="C692" s="2132"/>
      <c r="D692" s="2133"/>
    </row>
    <row r="693" spans="2:4" ht="12.75" customHeight="1">
      <c r="B693" s="2082" t="s">
        <v>382</v>
      </c>
      <c r="C693" s="2083"/>
      <c r="D693" s="2084"/>
    </row>
    <row r="694" spans="2:4" ht="13.5" customHeight="1" thickBot="1">
      <c r="B694" s="2085" t="s">
        <v>2654</v>
      </c>
      <c r="C694" s="2086"/>
      <c r="D694" s="2087"/>
    </row>
    <row r="695" spans="2:4" ht="13.5" thickTop="1">
      <c r="B695"/>
      <c r="C695"/>
      <c r="D695"/>
    </row>
    <row r="696" spans="2:4" ht="13.5" thickBot="1">
      <c r="B696"/>
      <c r="C696"/>
      <c r="D696"/>
    </row>
    <row r="697" spans="2:4" ht="13.5" thickTop="1">
      <c r="B697" s="2057" t="s">
        <v>1414</v>
      </c>
      <c r="C697" s="2058"/>
      <c r="D697" s="2059"/>
    </row>
    <row r="698" spans="2:4" ht="13.5" customHeight="1" thickBot="1">
      <c r="B698" s="2091" t="s">
        <v>2292</v>
      </c>
      <c r="C698" s="2092"/>
      <c r="D698" s="2093"/>
    </row>
    <row r="699" spans="2:4" ht="13.5" thickBot="1">
      <c r="B699" s="871" t="s">
        <v>307</v>
      </c>
      <c r="C699" s="350" t="s">
        <v>1415</v>
      </c>
      <c r="D699" s="872" t="s">
        <v>270</v>
      </c>
    </row>
    <row r="700" spans="2:4">
      <c r="B700" s="873" t="s">
        <v>1070</v>
      </c>
      <c r="C700" s="358" t="s">
        <v>1072</v>
      </c>
      <c r="D700" s="874" t="s">
        <v>272</v>
      </c>
    </row>
    <row r="701" spans="2:4">
      <c r="B701" s="875" t="s">
        <v>1409</v>
      </c>
      <c r="C701" s="351">
        <v>8</v>
      </c>
      <c r="D701" s="876" t="s">
        <v>203</v>
      </c>
    </row>
    <row r="702" spans="2:4" ht="51">
      <c r="B702" s="875" t="s">
        <v>703</v>
      </c>
      <c r="C702" s="169">
        <v>550</v>
      </c>
      <c r="D702" s="896" t="s">
        <v>2293</v>
      </c>
    </row>
    <row r="703" spans="2:4">
      <c r="B703" s="875" t="s">
        <v>275</v>
      </c>
      <c r="C703" s="352">
        <v>0.01</v>
      </c>
      <c r="D703" s="876" t="s">
        <v>276</v>
      </c>
    </row>
    <row r="704" spans="2:4">
      <c r="B704" s="875" t="s">
        <v>277</v>
      </c>
      <c r="C704" s="352">
        <v>0.02</v>
      </c>
      <c r="D704" s="876" t="s">
        <v>284</v>
      </c>
    </row>
    <row r="705" spans="2:4">
      <c r="B705" s="875" t="s">
        <v>279</v>
      </c>
      <c r="C705" s="353"/>
      <c r="D705" s="876"/>
    </row>
    <row r="706" spans="2:4">
      <c r="B706" s="875" t="s">
        <v>1401</v>
      </c>
      <c r="C706" s="354" t="s">
        <v>1402</v>
      </c>
      <c r="D706" s="876" t="s">
        <v>276</v>
      </c>
    </row>
    <row r="707" spans="2:4">
      <c r="B707" s="875" t="s">
        <v>280</v>
      </c>
      <c r="C707" s="354" t="s">
        <v>1402</v>
      </c>
      <c r="D707" s="876" t="s">
        <v>276</v>
      </c>
    </row>
    <row r="708" spans="2:4">
      <c r="B708" s="875" t="s">
        <v>1403</v>
      </c>
      <c r="C708" s="354" t="s">
        <v>1402</v>
      </c>
      <c r="D708" s="876" t="s">
        <v>276</v>
      </c>
    </row>
    <row r="709" spans="2:4">
      <c r="B709" s="877" t="s">
        <v>281</v>
      </c>
      <c r="C709" s="354"/>
      <c r="D709" s="876"/>
    </row>
    <row r="710" spans="2:4">
      <c r="B710" s="878" t="s">
        <v>206</v>
      </c>
      <c r="C710" s="354"/>
      <c r="D710" s="876"/>
    </row>
    <row r="711" spans="2:4">
      <c r="B711" s="877" t="s">
        <v>283</v>
      </c>
      <c r="C711" s="355">
        <v>0.09</v>
      </c>
      <c r="D711" s="876" t="s">
        <v>284</v>
      </c>
    </row>
    <row r="712" spans="2:4">
      <c r="B712" s="877" t="s">
        <v>285</v>
      </c>
      <c r="C712" s="355">
        <v>0.09</v>
      </c>
      <c r="D712" s="876" t="s">
        <v>284</v>
      </c>
    </row>
    <row r="713" spans="2:4">
      <c r="B713" s="877" t="s">
        <v>152</v>
      </c>
      <c r="C713" s="355">
        <v>0.3</v>
      </c>
      <c r="D713" s="876" t="s">
        <v>284</v>
      </c>
    </row>
    <row r="714" spans="2:4">
      <c r="B714" s="897" t="s">
        <v>2274</v>
      </c>
      <c r="C714" s="327">
        <v>0.13</v>
      </c>
      <c r="D714" s="876" t="s">
        <v>284</v>
      </c>
    </row>
    <row r="715" spans="2:4">
      <c r="B715" s="897" t="s">
        <v>2275</v>
      </c>
      <c r="C715" s="327">
        <v>0.2</v>
      </c>
      <c r="D715" s="876" t="s">
        <v>284</v>
      </c>
    </row>
    <row r="716" spans="2:4">
      <c r="B716" s="877" t="s">
        <v>153</v>
      </c>
      <c r="C716" s="355">
        <v>0.22</v>
      </c>
      <c r="D716" s="876" t="s">
        <v>284</v>
      </c>
    </row>
    <row r="717" spans="2:4">
      <c r="B717" s="877" t="s">
        <v>154</v>
      </c>
      <c r="C717" s="355">
        <v>0.22</v>
      </c>
      <c r="D717" s="876" t="s">
        <v>284</v>
      </c>
    </row>
    <row r="718" spans="2:4">
      <c r="B718" s="877" t="s">
        <v>155</v>
      </c>
      <c r="C718" s="355">
        <v>0.19</v>
      </c>
      <c r="D718" s="876" t="s">
        <v>284</v>
      </c>
    </row>
    <row r="719" spans="2:4">
      <c r="B719" s="877" t="s">
        <v>156</v>
      </c>
      <c r="C719" s="355">
        <v>0.22</v>
      </c>
      <c r="D719" s="876" t="s">
        <v>284</v>
      </c>
    </row>
    <row r="720" spans="2:4">
      <c r="B720" s="877" t="s">
        <v>157</v>
      </c>
      <c r="C720" s="355">
        <v>0.19</v>
      </c>
      <c r="D720" s="876" t="s">
        <v>284</v>
      </c>
    </row>
    <row r="721" spans="2:4">
      <c r="B721" s="877" t="s">
        <v>158</v>
      </c>
      <c r="C721" s="355">
        <v>0.19</v>
      </c>
      <c r="D721" s="876" t="s">
        <v>284</v>
      </c>
    </row>
    <row r="722" spans="2:4">
      <c r="B722" s="877" t="s">
        <v>159</v>
      </c>
      <c r="C722" s="355">
        <v>0.25</v>
      </c>
      <c r="D722" s="876" t="s">
        <v>284</v>
      </c>
    </row>
    <row r="723" spans="2:4">
      <c r="B723" s="877" t="s">
        <v>160</v>
      </c>
      <c r="C723" s="355">
        <v>0.19</v>
      </c>
      <c r="D723" s="876" t="s">
        <v>284</v>
      </c>
    </row>
    <row r="724" spans="2:4">
      <c r="B724" s="877" t="s">
        <v>161</v>
      </c>
      <c r="C724" s="355">
        <v>1</v>
      </c>
      <c r="D724" s="876" t="s">
        <v>284</v>
      </c>
    </row>
    <row r="725" spans="2:4">
      <c r="B725" s="877" t="s">
        <v>164</v>
      </c>
      <c r="C725" s="355">
        <v>0.3</v>
      </c>
      <c r="D725" s="876" t="s">
        <v>284</v>
      </c>
    </row>
    <row r="726" spans="2:4">
      <c r="B726" s="897" t="s">
        <v>2276</v>
      </c>
      <c r="C726" s="327">
        <v>0.6</v>
      </c>
      <c r="D726" s="876" t="s">
        <v>284</v>
      </c>
    </row>
    <row r="727" spans="2:4">
      <c r="B727" s="897" t="s">
        <v>2277</v>
      </c>
      <c r="C727" s="327">
        <v>6.8</v>
      </c>
      <c r="D727" s="876" t="s">
        <v>284</v>
      </c>
    </row>
    <row r="728" spans="2:4">
      <c r="B728" s="879" t="s">
        <v>2650</v>
      </c>
      <c r="C728" s="327">
        <v>0.5</v>
      </c>
      <c r="D728" s="876" t="s">
        <v>284</v>
      </c>
    </row>
    <row r="729" spans="2:4">
      <c r="B729" s="879" t="s">
        <v>2651</v>
      </c>
      <c r="C729" s="327">
        <v>0.5</v>
      </c>
      <c r="D729" s="876" t="s">
        <v>284</v>
      </c>
    </row>
    <row r="730" spans="2:4">
      <c r="B730" s="877" t="s">
        <v>162</v>
      </c>
      <c r="C730" s="355">
        <v>0.22</v>
      </c>
      <c r="D730" s="876" t="s">
        <v>284</v>
      </c>
    </row>
    <row r="731" spans="2:4">
      <c r="B731" s="877" t="s">
        <v>163</v>
      </c>
      <c r="C731" s="355">
        <v>0.35</v>
      </c>
      <c r="D731" s="876" t="s">
        <v>284</v>
      </c>
    </row>
    <row r="732" spans="2:4">
      <c r="B732" s="877" t="s">
        <v>165</v>
      </c>
      <c r="C732" s="355">
        <v>6.8</v>
      </c>
      <c r="D732" s="876" t="s">
        <v>284</v>
      </c>
    </row>
    <row r="733" spans="2:4">
      <c r="B733" s="877" t="s">
        <v>207</v>
      </c>
      <c r="C733" s="355">
        <v>0.39</v>
      </c>
      <c r="D733" s="876" t="s">
        <v>284</v>
      </c>
    </row>
    <row r="734" spans="2:4" ht="13.5" thickBot="1">
      <c r="B734" s="880"/>
      <c r="C734" s="356"/>
      <c r="D734" s="881"/>
    </row>
    <row r="735" spans="2:4">
      <c r="B735" s="882" t="s">
        <v>718</v>
      </c>
      <c r="C735" s="357"/>
      <c r="D735" s="883"/>
    </row>
    <row r="736" spans="2:4" ht="12.75" customHeight="1">
      <c r="B736" s="2078" t="s">
        <v>2294</v>
      </c>
      <c r="C736" s="1879"/>
      <c r="D736" s="2079"/>
    </row>
    <row r="737" spans="2:4" ht="12.75" customHeight="1">
      <c r="B737" s="2066" t="s">
        <v>1416</v>
      </c>
      <c r="C737" s="2067"/>
      <c r="D737" s="2068"/>
    </row>
    <row r="738" spans="2:4" ht="12.75" customHeight="1">
      <c r="B738" s="2066" t="s">
        <v>1417</v>
      </c>
      <c r="C738" s="2067"/>
      <c r="D738" s="2068"/>
    </row>
    <row r="739" spans="2:4" ht="12.75" customHeight="1">
      <c r="B739" s="2128" t="s">
        <v>2295</v>
      </c>
      <c r="C739" s="1880"/>
      <c r="D739" s="2129"/>
    </row>
    <row r="740" spans="2:4">
      <c r="B740" s="882" t="s">
        <v>209</v>
      </c>
      <c r="C740" s="357"/>
      <c r="D740" s="883"/>
    </row>
    <row r="741" spans="2:4">
      <c r="B741" s="882" t="s">
        <v>226</v>
      </c>
      <c r="C741" s="357"/>
      <c r="D741" s="883"/>
    </row>
    <row r="742" spans="2:4" ht="12.75" customHeight="1">
      <c r="B742" s="2097" t="s">
        <v>2652</v>
      </c>
      <c r="C742" s="2098"/>
      <c r="D742" s="2099"/>
    </row>
    <row r="743" spans="2:4" ht="12.75" customHeight="1">
      <c r="B743" s="2054" t="s">
        <v>2653</v>
      </c>
      <c r="C743" s="2055"/>
      <c r="D743" s="2056"/>
    </row>
    <row r="744" spans="2:4">
      <c r="B744" s="882"/>
      <c r="C744" s="357"/>
      <c r="D744" s="883"/>
    </row>
    <row r="745" spans="2:4">
      <c r="B745" s="886" t="s">
        <v>227</v>
      </c>
      <c r="C745" s="357"/>
      <c r="D745" s="883"/>
    </row>
    <row r="746" spans="2:4" ht="12.75" customHeight="1">
      <c r="B746" s="2082" t="s">
        <v>434</v>
      </c>
      <c r="C746" s="2083"/>
      <c r="D746" s="2084"/>
    </row>
    <row r="747" spans="2:4" ht="12.75" customHeight="1">
      <c r="B747" s="2082" t="s">
        <v>456</v>
      </c>
      <c r="C747" s="2083"/>
      <c r="D747" s="2084"/>
    </row>
    <row r="748" spans="2:4" ht="12.75" customHeight="1">
      <c r="B748" s="2131" t="s">
        <v>475</v>
      </c>
      <c r="C748" s="2132"/>
      <c r="D748" s="2133"/>
    </row>
    <row r="749" spans="2:4" ht="12.75" customHeight="1">
      <c r="B749" s="2082" t="s">
        <v>302</v>
      </c>
      <c r="C749" s="2083"/>
      <c r="D749" s="2084"/>
    </row>
    <row r="750" spans="2:4" ht="13.5" customHeight="1" thickBot="1">
      <c r="B750" s="2085" t="s">
        <v>2654</v>
      </c>
      <c r="C750" s="2086"/>
      <c r="D750" s="2087"/>
    </row>
    <row r="751" spans="2:4" ht="13.5" thickTop="1">
      <c r="B751"/>
      <c r="C751"/>
      <c r="D751"/>
    </row>
    <row r="752" spans="2:4" ht="13.5" thickBot="1">
      <c r="B752"/>
      <c r="C752"/>
      <c r="D752"/>
    </row>
    <row r="753" spans="2:4" ht="13.5" thickTop="1">
      <c r="B753" s="2057" t="s">
        <v>1418</v>
      </c>
      <c r="C753" s="2058"/>
      <c r="D753" s="2059"/>
    </row>
    <row r="754" spans="2:4" ht="13.5" customHeight="1" thickBot="1">
      <c r="B754" s="2091" t="s">
        <v>2296</v>
      </c>
      <c r="C754" s="2092"/>
      <c r="D754" s="2093"/>
    </row>
    <row r="755" spans="2:4" ht="13.5" thickBot="1">
      <c r="B755" s="871" t="s">
        <v>307</v>
      </c>
      <c r="C755" s="350" t="s">
        <v>1419</v>
      </c>
      <c r="D755" s="872" t="s">
        <v>270</v>
      </c>
    </row>
    <row r="756" spans="2:4">
      <c r="B756" s="873" t="s">
        <v>1070</v>
      </c>
      <c r="C756" s="358" t="s">
        <v>1072</v>
      </c>
      <c r="D756" s="874" t="s">
        <v>272</v>
      </c>
    </row>
    <row r="757" spans="2:4">
      <c r="B757" s="875" t="s">
        <v>273</v>
      </c>
      <c r="C757" s="351">
        <v>11</v>
      </c>
      <c r="D757" s="876" t="s">
        <v>203</v>
      </c>
    </row>
    <row r="758" spans="2:4" ht="51">
      <c r="B758" s="875" t="s">
        <v>703</v>
      </c>
      <c r="C758" s="169">
        <v>900</v>
      </c>
      <c r="D758" s="900" t="s">
        <v>433</v>
      </c>
    </row>
    <row r="759" spans="2:4">
      <c r="B759" s="875" t="s">
        <v>275</v>
      </c>
      <c r="C759" s="352">
        <v>0.01</v>
      </c>
      <c r="D759" s="876" t="s">
        <v>276</v>
      </c>
    </row>
    <row r="760" spans="2:4">
      <c r="B760" s="875" t="s">
        <v>277</v>
      </c>
      <c r="C760" s="352">
        <v>0.02</v>
      </c>
      <c r="D760" s="876" t="s">
        <v>276</v>
      </c>
    </row>
    <row r="761" spans="2:4">
      <c r="B761" s="875" t="s">
        <v>279</v>
      </c>
      <c r="C761" s="353"/>
      <c r="D761" s="876"/>
    </row>
    <row r="762" spans="2:4">
      <c r="B762" s="875" t="s">
        <v>1401</v>
      </c>
      <c r="C762" s="354" t="s">
        <v>2281</v>
      </c>
      <c r="D762" s="876" t="s">
        <v>276</v>
      </c>
    </row>
    <row r="763" spans="2:4">
      <c r="B763" s="875" t="s">
        <v>280</v>
      </c>
      <c r="C763" s="354" t="s">
        <v>2281</v>
      </c>
      <c r="D763" s="876" t="s">
        <v>276</v>
      </c>
    </row>
    <row r="764" spans="2:4">
      <c r="B764" s="875" t="s">
        <v>1403</v>
      </c>
      <c r="C764" s="354" t="s">
        <v>2281</v>
      </c>
      <c r="D764" s="876" t="s">
        <v>276</v>
      </c>
    </row>
    <row r="765" spans="2:4">
      <c r="B765" s="877" t="s">
        <v>281</v>
      </c>
      <c r="C765" s="354"/>
      <c r="D765" s="876"/>
    </row>
    <row r="766" spans="2:4">
      <c r="B766" s="878" t="s">
        <v>319</v>
      </c>
      <c r="C766" s="354"/>
      <c r="D766" s="876"/>
    </row>
    <row r="767" spans="2:4">
      <c r="B767" s="877" t="s">
        <v>283</v>
      </c>
      <c r="C767" s="355">
        <v>0.09</v>
      </c>
      <c r="D767" s="876" t="s">
        <v>284</v>
      </c>
    </row>
    <row r="768" spans="2:4">
      <c r="B768" s="877" t="s">
        <v>285</v>
      </c>
      <c r="C768" s="355">
        <v>0.09</v>
      </c>
      <c r="D768" s="876" t="s">
        <v>284</v>
      </c>
    </row>
    <row r="769" spans="2:4">
      <c r="B769" s="877" t="s">
        <v>152</v>
      </c>
      <c r="C769" s="355">
        <v>0.3</v>
      </c>
      <c r="D769" s="876" t="s">
        <v>284</v>
      </c>
    </row>
    <row r="770" spans="2:4">
      <c r="B770" s="897" t="s">
        <v>2274</v>
      </c>
      <c r="C770" s="327">
        <v>0.13</v>
      </c>
      <c r="D770" s="876" t="s">
        <v>284</v>
      </c>
    </row>
    <row r="771" spans="2:4">
      <c r="B771" s="897" t="s">
        <v>2275</v>
      </c>
      <c r="C771" s="327">
        <v>0.2</v>
      </c>
      <c r="D771" s="876" t="s">
        <v>284</v>
      </c>
    </row>
    <row r="772" spans="2:4">
      <c r="B772" s="877" t="s">
        <v>153</v>
      </c>
      <c r="C772" s="355">
        <v>0.22</v>
      </c>
      <c r="D772" s="876" t="s">
        <v>284</v>
      </c>
    </row>
    <row r="773" spans="2:4">
      <c r="B773" s="877" t="s">
        <v>154</v>
      </c>
      <c r="C773" s="355">
        <v>0.22</v>
      </c>
      <c r="D773" s="876" t="s">
        <v>284</v>
      </c>
    </row>
    <row r="774" spans="2:4">
      <c r="B774" s="877" t="s">
        <v>155</v>
      </c>
      <c r="C774" s="355">
        <v>0.19</v>
      </c>
      <c r="D774" s="876" t="s">
        <v>284</v>
      </c>
    </row>
    <row r="775" spans="2:4">
      <c r="B775" s="877" t="s">
        <v>156</v>
      </c>
      <c r="C775" s="355">
        <v>0.22</v>
      </c>
      <c r="D775" s="876" t="s">
        <v>284</v>
      </c>
    </row>
    <row r="776" spans="2:4">
      <c r="B776" s="877" t="s">
        <v>157</v>
      </c>
      <c r="C776" s="355">
        <v>0.19</v>
      </c>
      <c r="D776" s="876" t="s">
        <v>284</v>
      </c>
    </row>
    <row r="777" spans="2:4">
      <c r="B777" s="877" t="s">
        <v>158</v>
      </c>
      <c r="C777" s="355">
        <v>0.19</v>
      </c>
      <c r="D777" s="876" t="s">
        <v>284</v>
      </c>
    </row>
    <row r="778" spans="2:4">
      <c r="B778" s="877" t="s">
        <v>159</v>
      </c>
      <c r="C778" s="355">
        <v>0.25</v>
      </c>
      <c r="D778" s="876" t="s">
        <v>284</v>
      </c>
    </row>
    <row r="779" spans="2:4">
      <c r="B779" s="877" t="s">
        <v>160</v>
      </c>
      <c r="C779" s="355">
        <v>0.19</v>
      </c>
      <c r="D779" s="876" t="s">
        <v>284</v>
      </c>
    </row>
    <row r="780" spans="2:4">
      <c r="B780" s="877" t="s">
        <v>161</v>
      </c>
      <c r="C780" s="355">
        <v>1</v>
      </c>
      <c r="D780" s="876" t="s">
        <v>284</v>
      </c>
    </row>
    <row r="781" spans="2:4">
      <c r="B781" s="877" t="s">
        <v>164</v>
      </c>
      <c r="C781" s="355">
        <v>0.3</v>
      </c>
      <c r="D781" s="876" t="s">
        <v>284</v>
      </c>
    </row>
    <row r="782" spans="2:4">
      <c r="B782" s="897" t="s">
        <v>2276</v>
      </c>
      <c r="C782" s="327">
        <v>0.6</v>
      </c>
      <c r="D782" s="876" t="s">
        <v>284</v>
      </c>
    </row>
    <row r="783" spans="2:4">
      <c r="B783" s="897" t="s">
        <v>2277</v>
      </c>
      <c r="C783" s="327">
        <v>6.8</v>
      </c>
      <c r="D783" s="876" t="s">
        <v>284</v>
      </c>
    </row>
    <row r="784" spans="2:4">
      <c r="B784" s="879" t="s">
        <v>2650</v>
      </c>
      <c r="C784" s="327">
        <v>0.5</v>
      </c>
      <c r="D784" s="876" t="s">
        <v>284</v>
      </c>
    </row>
    <row r="785" spans="2:4">
      <c r="B785" s="879" t="s">
        <v>2651</v>
      </c>
      <c r="C785" s="327">
        <v>0.5</v>
      </c>
      <c r="D785" s="876" t="s">
        <v>284</v>
      </c>
    </row>
    <row r="786" spans="2:4">
      <c r="B786" s="898" t="s">
        <v>2278</v>
      </c>
      <c r="C786" s="355">
        <v>0.22</v>
      </c>
      <c r="D786" s="876" t="s">
        <v>284</v>
      </c>
    </row>
    <row r="787" spans="2:4">
      <c r="B787" s="877" t="s">
        <v>163</v>
      </c>
      <c r="C787" s="355">
        <v>0.35</v>
      </c>
      <c r="D787" s="876" t="s">
        <v>284</v>
      </c>
    </row>
    <row r="788" spans="2:4">
      <c r="B788" s="877" t="s">
        <v>165</v>
      </c>
      <c r="C788" s="355">
        <v>6.8</v>
      </c>
      <c r="D788" s="876" t="s">
        <v>284</v>
      </c>
    </row>
    <row r="789" spans="2:4">
      <c r="B789" s="898" t="s">
        <v>717</v>
      </c>
      <c r="C789" s="355">
        <v>0.39</v>
      </c>
      <c r="D789" s="876" t="s">
        <v>284</v>
      </c>
    </row>
    <row r="790" spans="2:4" ht="13.5" thickBot="1">
      <c r="B790" s="880"/>
      <c r="C790" s="356"/>
      <c r="D790" s="881"/>
    </row>
    <row r="791" spans="2:4">
      <c r="B791" s="882" t="s">
        <v>718</v>
      </c>
      <c r="C791" s="357"/>
      <c r="D791" s="883"/>
    </row>
    <row r="792" spans="2:4">
      <c r="B792" s="884" t="s">
        <v>2279</v>
      </c>
      <c r="C792" s="270"/>
      <c r="D792" s="883"/>
    </row>
    <row r="793" spans="2:4" ht="12.75" customHeight="1">
      <c r="B793" s="2066" t="s">
        <v>320</v>
      </c>
      <c r="C793" s="2067"/>
      <c r="D793" s="2068"/>
    </row>
    <row r="794" spans="2:4">
      <c r="B794" s="882" t="s">
        <v>209</v>
      </c>
      <c r="C794" s="357"/>
      <c r="D794" s="883"/>
    </row>
    <row r="795" spans="2:4">
      <c r="B795" s="882" t="s">
        <v>226</v>
      </c>
      <c r="C795" s="357"/>
      <c r="D795" s="883"/>
    </row>
    <row r="796" spans="2:4" ht="12.75" customHeight="1">
      <c r="B796" s="2097" t="s">
        <v>2652</v>
      </c>
      <c r="C796" s="2098"/>
      <c r="D796" s="2099"/>
    </row>
    <row r="797" spans="2:4" ht="12.75" customHeight="1">
      <c r="B797" s="2054" t="s">
        <v>2653</v>
      </c>
      <c r="C797" s="2055"/>
      <c r="D797" s="2056"/>
    </row>
    <row r="798" spans="2:4">
      <c r="B798" s="882"/>
      <c r="C798" s="357"/>
      <c r="D798" s="883"/>
    </row>
    <row r="799" spans="2:4">
      <c r="B799" s="886" t="s">
        <v>227</v>
      </c>
      <c r="C799" s="357"/>
      <c r="D799" s="883"/>
    </row>
    <row r="800" spans="2:4" ht="12.75" customHeight="1">
      <c r="B800" s="2082" t="s">
        <v>228</v>
      </c>
      <c r="C800" s="2083"/>
      <c r="D800" s="2084"/>
    </row>
    <row r="801" spans="2:4" ht="12.75" customHeight="1">
      <c r="B801" s="2082" t="s">
        <v>381</v>
      </c>
      <c r="C801" s="2083"/>
      <c r="D801" s="2084"/>
    </row>
    <row r="802" spans="2:4" ht="12.75" customHeight="1">
      <c r="B802" s="2131" t="s">
        <v>475</v>
      </c>
      <c r="C802" s="2132"/>
      <c r="D802" s="2133"/>
    </row>
    <row r="803" spans="2:4" ht="12.75" customHeight="1">
      <c r="B803" s="2082" t="s">
        <v>382</v>
      </c>
      <c r="C803" s="2083"/>
      <c r="D803" s="2084"/>
    </row>
    <row r="804" spans="2:4" ht="13.5" customHeight="1" thickBot="1">
      <c r="B804" s="2085" t="s">
        <v>2654</v>
      </c>
      <c r="C804" s="2086"/>
      <c r="D804" s="2087"/>
    </row>
    <row r="805" spans="2:4" ht="13.5" thickTop="1">
      <c r="B805"/>
      <c r="C805"/>
      <c r="D805"/>
    </row>
    <row r="806" spans="2:4" ht="13.5" thickBot="1">
      <c r="B806"/>
      <c r="C806"/>
      <c r="D806"/>
    </row>
    <row r="807" spans="2:4" ht="13.5" thickTop="1">
      <c r="B807" s="2057" t="s">
        <v>1189</v>
      </c>
      <c r="C807" s="2058"/>
      <c r="D807" s="2059"/>
    </row>
    <row r="808" spans="2:4" ht="13.5" customHeight="1" thickBot="1">
      <c r="B808" s="2121" t="s">
        <v>1420</v>
      </c>
      <c r="C808" s="2061"/>
      <c r="D808" s="2062"/>
    </row>
    <row r="809" spans="2:4" ht="13.5" thickBot="1">
      <c r="B809" s="871" t="s">
        <v>307</v>
      </c>
      <c r="C809" s="350" t="s">
        <v>1421</v>
      </c>
      <c r="D809" s="872" t="s">
        <v>270</v>
      </c>
    </row>
    <row r="810" spans="2:4">
      <c r="B810" s="873" t="s">
        <v>1070</v>
      </c>
      <c r="C810" s="358" t="s">
        <v>1072</v>
      </c>
      <c r="D810" s="874" t="s">
        <v>272</v>
      </c>
    </row>
    <row r="811" spans="2:4">
      <c r="B811" s="875" t="s">
        <v>273</v>
      </c>
      <c r="C811" s="351">
        <v>9.49</v>
      </c>
      <c r="D811" s="876" t="s">
        <v>203</v>
      </c>
    </row>
    <row r="812" spans="2:4" ht="63.75">
      <c r="B812" s="875" t="s">
        <v>703</v>
      </c>
      <c r="C812" s="1474">
        <v>1750</v>
      </c>
      <c r="D812" s="900" t="s">
        <v>2297</v>
      </c>
    </row>
    <row r="813" spans="2:4">
      <c r="B813" s="875" t="s">
        <v>275</v>
      </c>
      <c r="C813" s="352">
        <v>0.01</v>
      </c>
      <c r="D813" s="876" t="s">
        <v>276</v>
      </c>
    </row>
    <row r="814" spans="2:4">
      <c r="B814" s="875" t="s">
        <v>277</v>
      </c>
      <c r="C814" s="352">
        <v>0.02</v>
      </c>
      <c r="D814" s="876" t="s">
        <v>276</v>
      </c>
    </row>
    <row r="815" spans="2:4">
      <c r="B815" s="875" t="s">
        <v>279</v>
      </c>
      <c r="C815" s="353"/>
      <c r="D815" s="876"/>
    </row>
    <row r="816" spans="2:4">
      <c r="B816" s="875" t="s">
        <v>1401</v>
      </c>
      <c r="C816" s="354" t="s">
        <v>2281</v>
      </c>
      <c r="D816" s="876" t="s">
        <v>276</v>
      </c>
    </row>
    <row r="817" spans="2:4">
      <c r="B817" s="875" t="s">
        <v>280</v>
      </c>
      <c r="C817" s="354" t="s">
        <v>2281</v>
      </c>
      <c r="D817" s="876" t="s">
        <v>276</v>
      </c>
    </row>
    <row r="818" spans="2:4">
      <c r="B818" s="875" t="s">
        <v>1403</v>
      </c>
      <c r="C818" s="354" t="s">
        <v>2281</v>
      </c>
      <c r="D818" s="876" t="s">
        <v>276</v>
      </c>
    </row>
    <row r="819" spans="2:4">
      <c r="B819" s="877" t="s">
        <v>281</v>
      </c>
      <c r="C819" s="354"/>
      <c r="D819" s="876"/>
    </row>
    <row r="820" spans="2:4">
      <c r="B820" s="878" t="s">
        <v>319</v>
      </c>
      <c r="C820" s="354"/>
      <c r="D820" s="876"/>
    </row>
    <row r="821" spans="2:4">
      <c r="B821" s="877" t="s">
        <v>283</v>
      </c>
      <c r="C821" s="355">
        <v>0.09</v>
      </c>
      <c r="D821" s="876" t="s">
        <v>284</v>
      </c>
    </row>
    <row r="822" spans="2:4">
      <c r="B822" s="877" t="s">
        <v>285</v>
      </c>
      <c r="C822" s="355">
        <v>0.09</v>
      </c>
      <c r="D822" s="876" t="s">
        <v>284</v>
      </c>
    </row>
    <row r="823" spans="2:4">
      <c r="B823" s="877" t="s">
        <v>152</v>
      </c>
      <c r="C823" s="355">
        <v>0.3</v>
      </c>
      <c r="D823" s="876" t="s">
        <v>284</v>
      </c>
    </row>
    <row r="824" spans="2:4">
      <c r="B824" s="897" t="s">
        <v>2274</v>
      </c>
      <c r="C824" s="327">
        <v>0.13</v>
      </c>
      <c r="D824" s="876" t="s">
        <v>284</v>
      </c>
    </row>
    <row r="825" spans="2:4">
      <c r="B825" s="897" t="s">
        <v>2275</v>
      </c>
      <c r="C825" s="327">
        <v>0.2</v>
      </c>
      <c r="D825" s="876" t="s">
        <v>284</v>
      </c>
    </row>
    <row r="826" spans="2:4">
      <c r="B826" s="877" t="s">
        <v>153</v>
      </c>
      <c r="C826" s="355">
        <v>0.22</v>
      </c>
      <c r="D826" s="876" t="s">
        <v>284</v>
      </c>
    </row>
    <row r="827" spans="2:4">
      <c r="B827" s="877" t="s">
        <v>154</v>
      </c>
      <c r="C827" s="355">
        <v>0.22</v>
      </c>
      <c r="D827" s="876" t="s">
        <v>284</v>
      </c>
    </row>
    <row r="828" spans="2:4">
      <c r="B828" s="877" t="s">
        <v>155</v>
      </c>
      <c r="C828" s="355">
        <v>0.19</v>
      </c>
      <c r="D828" s="876" t="s">
        <v>284</v>
      </c>
    </row>
    <row r="829" spans="2:4">
      <c r="B829" s="877" t="s">
        <v>156</v>
      </c>
      <c r="C829" s="355">
        <v>0.22</v>
      </c>
      <c r="D829" s="876" t="s">
        <v>284</v>
      </c>
    </row>
    <row r="830" spans="2:4">
      <c r="B830" s="877" t="s">
        <v>157</v>
      </c>
      <c r="C830" s="355">
        <v>0.19</v>
      </c>
      <c r="D830" s="876" t="s">
        <v>284</v>
      </c>
    </row>
    <row r="831" spans="2:4">
      <c r="B831" s="877" t="s">
        <v>158</v>
      </c>
      <c r="C831" s="355">
        <v>0.19</v>
      </c>
      <c r="D831" s="876" t="s">
        <v>284</v>
      </c>
    </row>
    <row r="832" spans="2:4">
      <c r="B832" s="877" t="s">
        <v>159</v>
      </c>
      <c r="C832" s="355">
        <v>0.25</v>
      </c>
      <c r="D832" s="876" t="s">
        <v>284</v>
      </c>
    </row>
    <row r="833" spans="2:4">
      <c r="B833" s="877" t="s">
        <v>160</v>
      </c>
      <c r="C833" s="355">
        <v>0.19</v>
      </c>
      <c r="D833" s="876" t="s">
        <v>284</v>
      </c>
    </row>
    <row r="834" spans="2:4">
      <c r="B834" s="877" t="s">
        <v>161</v>
      </c>
      <c r="C834" s="355">
        <v>1</v>
      </c>
      <c r="D834" s="876" t="s">
        <v>284</v>
      </c>
    </row>
    <row r="835" spans="2:4">
      <c r="B835" s="877" t="s">
        <v>164</v>
      </c>
      <c r="C835" s="355">
        <v>0.3</v>
      </c>
      <c r="D835" s="876" t="s">
        <v>284</v>
      </c>
    </row>
    <row r="836" spans="2:4">
      <c r="B836" s="897" t="s">
        <v>2276</v>
      </c>
      <c r="C836" s="327">
        <v>0.6</v>
      </c>
      <c r="D836" s="876" t="s">
        <v>284</v>
      </c>
    </row>
    <row r="837" spans="2:4">
      <c r="B837" s="897" t="s">
        <v>2277</v>
      </c>
      <c r="C837" s="327">
        <v>6.8</v>
      </c>
      <c r="D837" s="876" t="s">
        <v>284</v>
      </c>
    </row>
    <row r="838" spans="2:4">
      <c r="B838" s="879" t="s">
        <v>2650</v>
      </c>
      <c r="C838" s="327">
        <v>0.5</v>
      </c>
      <c r="D838" s="876" t="s">
        <v>284</v>
      </c>
    </row>
    <row r="839" spans="2:4">
      <c r="B839" s="879" t="s">
        <v>2651</v>
      </c>
      <c r="C839" s="327">
        <v>0.5</v>
      </c>
      <c r="D839" s="876" t="s">
        <v>284</v>
      </c>
    </row>
    <row r="840" spans="2:4">
      <c r="B840" s="877" t="s">
        <v>2282</v>
      </c>
      <c r="C840" s="355">
        <v>0.22</v>
      </c>
      <c r="D840" s="876" t="s">
        <v>284</v>
      </c>
    </row>
    <row r="841" spans="2:4">
      <c r="B841" s="877" t="s">
        <v>163</v>
      </c>
      <c r="C841" s="355">
        <v>0.35</v>
      </c>
      <c r="D841" s="876" t="s">
        <v>284</v>
      </c>
    </row>
    <row r="842" spans="2:4">
      <c r="B842" s="877" t="s">
        <v>165</v>
      </c>
      <c r="C842" s="355">
        <v>6.8</v>
      </c>
      <c r="D842" s="876" t="s">
        <v>284</v>
      </c>
    </row>
    <row r="843" spans="2:4">
      <c r="B843" s="877" t="s">
        <v>207</v>
      </c>
      <c r="C843" s="355">
        <v>0.39</v>
      </c>
      <c r="D843" s="876" t="s">
        <v>284</v>
      </c>
    </row>
    <row r="844" spans="2:4" ht="13.5" thickBot="1">
      <c r="B844" s="880"/>
      <c r="C844" s="356"/>
      <c r="D844" s="881"/>
    </row>
    <row r="845" spans="2:4">
      <c r="B845" s="882" t="s">
        <v>718</v>
      </c>
      <c r="C845" s="357"/>
      <c r="D845" s="883"/>
    </row>
    <row r="846" spans="2:4" ht="12.75" customHeight="1">
      <c r="B846" s="2122" t="s">
        <v>2298</v>
      </c>
      <c r="C846" s="2123"/>
      <c r="D846" s="2124"/>
    </row>
    <row r="847" spans="2:4" ht="12.75" customHeight="1">
      <c r="B847" s="2066" t="s">
        <v>320</v>
      </c>
      <c r="C847" s="2067"/>
      <c r="D847" s="2068"/>
    </row>
    <row r="848" spans="2:4">
      <c r="B848" s="882" t="s">
        <v>704</v>
      </c>
      <c r="C848" s="357"/>
      <c r="D848" s="883"/>
    </row>
    <row r="849" spans="2:4">
      <c r="B849" s="882" t="s">
        <v>226</v>
      </c>
      <c r="C849" s="357"/>
      <c r="D849" s="883"/>
    </row>
    <row r="850" spans="2:4" ht="12.75" customHeight="1">
      <c r="B850" s="2097" t="s">
        <v>2652</v>
      </c>
      <c r="C850" s="2098"/>
      <c r="D850" s="2099"/>
    </row>
    <row r="851" spans="2:4" ht="12.75" customHeight="1">
      <c r="B851" s="2054" t="s">
        <v>2653</v>
      </c>
      <c r="C851" s="2055"/>
      <c r="D851" s="2056"/>
    </row>
    <row r="852" spans="2:4">
      <c r="B852" s="882"/>
      <c r="C852" s="357"/>
      <c r="D852" s="883"/>
    </row>
    <row r="853" spans="2:4">
      <c r="B853" s="886" t="s">
        <v>227</v>
      </c>
      <c r="C853" s="357"/>
      <c r="D853" s="883"/>
    </row>
    <row r="854" spans="2:4" ht="12.75" customHeight="1">
      <c r="B854" s="2082" t="s">
        <v>228</v>
      </c>
      <c r="C854" s="2083"/>
      <c r="D854" s="2084"/>
    </row>
    <row r="855" spans="2:4" ht="12.75" customHeight="1">
      <c r="B855" s="2082" t="s">
        <v>456</v>
      </c>
      <c r="C855" s="2083"/>
      <c r="D855" s="2084"/>
    </row>
    <row r="856" spans="2:4" ht="12.75" customHeight="1">
      <c r="B856" s="2131" t="s">
        <v>475</v>
      </c>
      <c r="C856" s="2132"/>
      <c r="D856" s="2133"/>
    </row>
    <row r="857" spans="2:4" ht="12.75" customHeight="1">
      <c r="B857" s="2082" t="s">
        <v>1066</v>
      </c>
      <c r="C857" s="2083"/>
      <c r="D857" s="2084"/>
    </row>
    <row r="858" spans="2:4" ht="13.5" customHeight="1" thickBot="1">
      <c r="B858" s="2085" t="s">
        <v>2654</v>
      </c>
      <c r="C858" s="2086"/>
      <c r="D858" s="2087"/>
    </row>
    <row r="859" spans="2:4" ht="13.5" thickTop="1">
      <c r="B859"/>
      <c r="C859"/>
      <c r="D859"/>
    </row>
    <row r="860" spans="2:4" ht="13.5" thickBot="1">
      <c r="B860"/>
      <c r="C860"/>
      <c r="D860"/>
    </row>
    <row r="861" spans="2:4" ht="13.5" thickTop="1">
      <c r="B861" s="2057" t="s">
        <v>1422</v>
      </c>
      <c r="C861" s="2058"/>
      <c r="D861" s="2059"/>
    </row>
    <row r="862" spans="2:4" ht="13.5" customHeight="1" thickBot="1">
      <c r="B862" s="2121" t="s">
        <v>1423</v>
      </c>
      <c r="C862" s="2061"/>
      <c r="D862" s="2062"/>
    </row>
    <row r="863" spans="2:4" ht="13.5" thickBot="1">
      <c r="B863" s="871" t="s">
        <v>307</v>
      </c>
      <c r="C863" s="350" t="s">
        <v>1424</v>
      </c>
      <c r="D863" s="872" t="s">
        <v>270</v>
      </c>
    </row>
    <row r="864" spans="2:4">
      <c r="B864" s="873" t="s">
        <v>1070</v>
      </c>
      <c r="C864" s="358" t="s">
        <v>1072</v>
      </c>
      <c r="D864" s="874" t="s">
        <v>272</v>
      </c>
    </row>
    <row r="865" spans="2:4">
      <c r="B865" s="875" t="s">
        <v>273</v>
      </c>
      <c r="C865" s="171">
        <v>11</v>
      </c>
      <c r="D865" s="876" t="s">
        <v>203</v>
      </c>
    </row>
    <row r="866" spans="2:4" ht="51">
      <c r="B866" s="875" t="s">
        <v>703</v>
      </c>
      <c r="C866" s="170">
        <v>2200</v>
      </c>
      <c r="D866" s="900" t="s">
        <v>1425</v>
      </c>
    </row>
    <row r="867" spans="2:4">
      <c r="B867" s="875" t="s">
        <v>275</v>
      </c>
      <c r="C867" s="352">
        <v>0.01</v>
      </c>
      <c r="D867" s="876" t="s">
        <v>276</v>
      </c>
    </row>
    <row r="868" spans="2:4">
      <c r="B868" s="875" t="s">
        <v>277</v>
      </c>
      <c r="C868" s="352">
        <v>0.02</v>
      </c>
      <c r="D868" s="876" t="s">
        <v>276</v>
      </c>
    </row>
    <row r="869" spans="2:4">
      <c r="B869" s="875" t="s">
        <v>279</v>
      </c>
      <c r="C869" s="353"/>
      <c r="D869" s="876"/>
    </row>
    <row r="870" spans="2:4">
      <c r="B870" s="875" t="s">
        <v>1401</v>
      </c>
      <c r="C870" s="354" t="s">
        <v>2281</v>
      </c>
      <c r="D870" s="876" t="s">
        <v>276</v>
      </c>
    </row>
    <row r="871" spans="2:4">
      <c r="B871" s="875" t="s">
        <v>280</v>
      </c>
      <c r="C871" s="354" t="s">
        <v>2281</v>
      </c>
      <c r="D871" s="876" t="s">
        <v>276</v>
      </c>
    </row>
    <row r="872" spans="2:4">
      <c r="B872" s="875" t="s">
        <v>1403</v>
      </c>
      <c r="C872" s="354" t="s">
        <v>2281</v>
      </c>
      <c r="D872" s="876" t="s">
        <v>276</v>
      </c>
    </row>
    <row r="873" spans="2:4">
      <c r="B873" s="877" t="s">
        <v>281</v>
      </c>
      <c r="C873" s="354"/>
      <c r="D873" s="876"/>
    </row>
    <row r="874" spans="2:4">
      <c r="B874" s="878" t="s">
        <v>206</v>
      </c>
      <c r="C874" s="354"/>
      <c r="D874" s="876"/>
    </row>
    <row r="875" spans="2:4">
      <c r="B875" s="877" t="s">
        <v>283</v>
      </c>
      <c r="C875" s="355">
        <v>0.09</v>
      </c>
      <c r="D875" s="876" t="s">
        <v>284</v>
      </c>
    </row>
    <row r="876" spans="2:4">
      <c r="B876" s="877" t="s">
        <v>285</v>
      </c>
      <c r="C876" s="355">
        <v>0.09</v>
      </c>
      <c r="D876" s="876" t="s">
        <v>284</v>
      </c>
    </row>
    <row r="877" spans="2:4">
      <c r="B877" s="877" t="s">
        <v>152</v>
      </c>
      <c r="C877" s="355">
        <v>0.3</v>
      </c>
      <c r="D877" s="876" t="s">
        <v>284</v>
      </c>
    </row>
    <row r="878" spans="2:4">
      <c r="B878" s="897" t="s">
        <v>2274</v>
      </c>
      <c r="C878" s="327">
        <v>0.13</v>
      </c>
      <c r="D878" s="876" t="s">
        <v>284</v>
      </c>
    </row>
    <row r="879" spans="2:4">
      <c r="B879" s="897" t="s">
        <v>2275</v>
      </c>
      <c r="C879" s="327">
        <v>0.2</v>
      </c>
      <c r="D879" s="876" t="s">
        <v>284</v>
      </c>
    </row>
    <row r="880" spans="2:4">
      <c r="B880" s="877" t="s">
        <v>153</v>
      </c>
      <c r="C880" s="355">
        <v>0.22</v>
      </c>
      <c r="D880" s="876" t="s">
        <v>284</v>
      </c>
    </row>
    <row r="881" spans="2:4">
      <c r="B881" s="877" t="s">
        <v>154</v>
      </c>
      <c r="C881" s="355">
        <v>0.22</v>
      </c>
      <c r="D881" s="876" t="s">
        <v>284</v>
      </c>
    </row>
    <row r="882" spans="2:4">
      <c r="B882" s="877" t="s">
        <v>155</v>
      </c>
      <c r="C882" s="355">
        <v>0.19</v>
      </c>
      <c r="D882" s="876" t="s">
        <v>284</v>
      </c>
    </row>
    <row r="883" spans="2:4">
      <c r="B883" s="877" t="s">
        <v>156</v>
      </c>
      <c r="C883" s="355">
        <v>0.22</v>
      </c>
      <c r="D883" s="876" t="s">
        <v>284</v>
      </c>
    </row>
    <row r="884" spans="2:4">
      <c r="B884" s="877" t="s">
        <v>157</v>
      </c>
      <c r="C884" s="355">
        <v>0.19</v>
      </c>
      <c r="D884" s="876" t="s">
        <v>284</v>
      </c>
    </row>
    <row r="885" spans="2:4">
      <c r="B885" s="877" t="s">
        <v>158</v>
      </c>
      <c r="C885" s="355">
        <v>0.19</v>
      </c>
      <c r="D885" s="876" t="s">
        <v>284</v>
      </c>
    </row>
    <row r="886" spans="2:4">
      <c r="B886" s="877" t="s">
        <v>159</v>
      </c>
      <c r="C886" s="355">
        <v>0.25</v>
      </c>
      <c r="D886" s="876" t="s">
        <v>284</v>
      </c>
    </row>
    <row r="887" spans="2:4">
      <c r="B887" s="877" t="s">
        <v>160</v>
      </c>
      <c r="C887" s="355">
        <v>0.19</v>
      </c>
      <c r="D887" s="876" t="s">
        <v>284</v>
      </c>
    </row>
    <row r="888" spans="2:4">
      <c r="B888" s="877" t="s">
        <v>161</v>
      </c>
      <c r="C888" s="355">
        <v>1</v>
      </c>
      <c r="D888" s="876" t="s">
        <v>284</v>
      </c>
    </row>
    <row r="889" spans="2:4">
      <c r="B889" s="877" t="s">
        <v>164</v>
      </c>
      <c r="C889" s="355">
        <v>0.3</v>
      </c>
      <c r="D889" s="876" t="s">
        <v>284</v>
      </c>
    </row>
    <row r="890" spans="2:4">
      <c r="B890" s="897" t="s">
        <v>2276</v>
      </c>
      <c r="C890" s="327">
        <v>0.6</v>
      </c>
      <c r="D890" s="876" t="s">
        <v>284</v>
      </c>
    </row>
    <row r="891" spans="2:4">
      <c r="B891" s="897" t="s">
        <v>2277</v>
      </c>
      <c r="C891" s="327">
        <v>6.8</v>
      </c>
      <c r="D891" s="876" t="s">
        <v>284</v>
      </c>
    </row>
    <row r="892" spans="2:4">
      <c r="B892" s="879" t="s">
        <v>2650</v>
      </c>
      <c r="C892" s="327">
        <v>0.5</v>
      </c>
      <c r="D892" s="876" t="s">
        <v>284</v>
      </c>
    </row>
    <row r="893" spans="2:4">
      <c r="B893" s="879" t="s">
        <v>2651</v>
      </c>
      <c r="C893" s="327">
        <v>0.5</v>
      </c>
      <c r="D893" s="876" t="s">
        <v>284</v>
      </c>
    </row>
    <row r="894" spans="2:4">
      <c r="B894" s="877" t="s">
        <v>2278</v>
      </c>
      <c r="C894" s="355">
        <v>0.22</v>
      </c>
      <c r="D894" s="876" t="s">
        <v>284</v>
      </c>
    </row>
    <row r="895" spans="2:4">
      <c r="B895" s="877" t="s">
        <v>163</v>
      </c>
      <c r="C895" s="355">
        <v>0.35</v>
      </c>
      <c r="D895" s="876" t="s">
        <v>284</v>
      </c>
    </row>
    <row r="896" spans="2:4">
      <c r="B896" s="877" t="s">
        <v>165</v>
      </c>
      <c r="C896" s="355">
        <v>6.8</v>
      </c>
      <c r="D896" s="876" t="s">
        <v>284</v>
      </c>
    </row>
    <row r="897" spans="2:4">
      <c r="B897" s="877" t="s">
        <v>717</v>
      </c>
      <c r="C897" s="355">
        <v>0.39</v>
      </c>
      <c r="D897" s="876" t="s">
        <v>284</v>
      </c>
    </row>
    <row r="898" spans="2:4" ht="13.5" thickBot="1">
      <c r="B898" s="880"/>
      <c r="C898" s="356"/>
      <c r="D898" s="881"/>
    </row>
    <row r="899" spans="2:4">
      <c r="B899" s="882" t="s">
        <v>718</v>
      </c>
      <c r="C899" s="357"/>
      <c r="D899" s="883"/>
    </row>
    <row r="900" spans="2:4" ht="12.75" customHeight="1">
      <c r="B900" s="2122" t="s">
        <v>2298</v>
      </c>
      <c r="C900" s="2123"/>
      <c r="D900" s="2124"/>
    </row>
    <row r="901" spans="2:4" ht="12.75" customHeight="1">
      <c r="B901" s="2066" t="s">
        <v>320</v>
      </c>
      <c r="C901" s="2067"/>
      <c r="D901" s="2068"/>
    </row>
    <row r="902" spans="2:4">
      <c r="B902" s="882" t="s">
        <v>209</v>
      </c>
      <c r="C902" s="357"/>
      <c r="D902" s="883"/>
    </row>
    <row r="903" spans="2:4">
      <c r="B903" s="882" t="s">
        <v>226</v>
      </c>
      <c r="C903" s="357"/>
      <c r="D903" s="883"/>
    </row>
    <row r="904" spans="2:4" ht="12.75" customHeight="1">
      <c r="B904" s="2097" t="s">
        <v>2652</v>
      </c>
      <c r="C904" s="2098"/>
      <c r="D904" s="2099"/>
    </row>
    <row r="905" spans="2:4" ht="12.75" customHeight="1">
      <c r="B905" s="2054" t="s">
        <v>2653</v>
      </c>
      <c r="C905" s="2055"/>
      <c r="D905" s="2056"/>
    </row>
    <row r="906" spans="2:4">
      <c r="B906" s="882"/>
      <c r="C906" s="357"/>
      <c r="D906" s="883"/>
    </row>
    <row r="907" spans="2:4">
      <c r="B907" s="886" t="s">
        <v>227</v>
      </c>
      <c r="C907" s="357"/>
      <c r="D907" s="883"/>
    </row>
    <row r="908" spans="2:4" ht="12.75" customHeight="1">
      <c r="B908" s="2082" t="s">
        <v>228</v>
      </c>
      <c r="C908" s="2083"/>
      <c r="D908" s="2084"/>
    </row>
    <row r="909" spans="2:4" ht="12.75" customHeight="1">
      <c r="B909" s="2082" t="s">
        <v>456</v>
      </c>
      <c r="C909" s="2083"/>
      <c r="D909" s="2084"/>
    </row>
    <row r="910" spans="2:4" ht="12.75" customHeight="1">
      <c r="B910" s="2140" t="s">
        <v>475</v>
      </c>
      <c r="C910" s="2141"/>
      <c r="D910" s="2142"/>
    </row>
    <row r="911" spans="2:4" ht="12.75" customHeight="1">
      <c r="B911" s="2082" t="s">
        <v>382</v>
      </c>
      <c r="C911" s="2083"/>
      <c r="D911" s="2084"/>
    </row>
    <row r="912" spans="2:4" ht="13.5" customHeight="1" thickBot="1">
      <c r="B912" s="2085" t="s">
        <v>2654</v>
      </c>
      <c r="C912" s="2086"/>
      <c r="D912" s="2087"/>
    </row>
    <row r="913" spans="2:4" ht="13.5" thickTop="1">
      <c r="B913" s="271"/>
      <c r="C913" s="137"/>
      <c r="D913" s="137"/>
    </row>
    <row r="914" spans="2:4" ht="13.5" thickBot="1">
      <c r="B914"/>
      <c r="C914"/>
      <c r="D914"/>
    </row>
    <row r="915" spans="2:4" ht="13.5" thickTop="1">
      <c r="B915" s="2057" t="s">
        <v>2299</v>
      </c>
      <c r="C915" s="2058"/>
      <c r="D915" s="2059"/>
    </row>
    <row r="916" spans="2:4" ht="13.5" customHeight="1" thickBot="1">
      <c r="B916" s="2091" t="s">
        <v>2300</v>
      </c>
      <c r="C916" s="2092"/>
      <c r="D916" s="2093"/>
    </row>
    <row r="917" spans="2:4" ht="13.5" thickBot="1">
      <c r="B917" s="871" t="s">
        <v>307</v>
      </c>
      <c r="C917" s="350" t="s">
        <v>2660</v>
      </c>
      <c r="D917" s="872" t="s">
        <v>270</v>
      </c>
    </row>
    <row r="918" spans="2:4">
      <c r="B918" s="873" t="s">
        <v>1070</v>
      </c>
      <c r="C918" s="358">
        <v>88</v>
      </c>
      <c r="D918" s="874" t="s">
        <v>272</v>
      </c>
    </row>
    <row r="919" spans="2:4">
      <c r="B919" s="901" t="s">
        <v>383</v>
      </c>
      <c r="C919" s="171">
        <v>3</v>
      </c>
      <c r="D919" s="876" t="s">
        <v>203</v>
      </c>
    </row>
    <row r="920" spans="2:4">
      <c r="B920" s="875" t="s">
        <v>275</v>
      </c>
      <c r="C920" s="352">
        <v>0.01</v>
      </c>
      <c r="D920" s="876" t="s">
        <v>276</v>
      </c>
    </row>
    <row r="921" spans="2:4">
      <c r="B921" s="875" t="s">
        <v>277</v>
      </c>
      <c r="C921" s="352">
        <v>0.02</v>
      </c>
      <c r="D921" s="876" t="s">
        <v>276</v>
      </c>
    </row>
    <row r="922" spans="2:4">
      <c r="B922" s="902" t="s">
        <v>279</v>
      </c>
      <c r="C922" s="353"/>
      <c r="D922" s="876"/>
    </row>
    <row r="923" spans="2:4">
      <c r="B923" s="875" t="s">
        <v>1401</v>
      </c>
      <c r="C923" s="177" t="s">
        <v>1402</v>
      </c>
      <c r="D923" s="876" t="s">
        <v>276</v>
      </c>
    </row>
    <row r="924" spans="2:4">
      <c r="B924" s="875" t="s">
        <v>280</v>
      </c>
      <c r="C924" s="177" t="s">
        <v>1402</v>
      </c>
      <c r="D924" s="876" t="s">
        <v>276</v>
      </c>
    </row>
    <row r="925" spans="2:4">
      <c r="B925" s="875" t="s">
        <v>1403</v>
      </c>
      <c r="C925" s="177" t="s">
        <v>1402</v>
      </c>
      <c r="D925" s="876" t="s">
        <v>276</v>
      </c>
    </row>
    <row r="926" spans="2:4">
      <c r="B926" s="877" t="s">
        <v>281</v>
      </c>
      <c r="C926" s="354"/>
      <c r="D926" s="876"/>
    </row>
    <row r="927" spans="2:4">
      <c r="B927" s="878" t="s">
        <v>206</v>
      </c>
      <c r="C927" s="354"/>
      <c r="D927" s="876"/>
    </row>
    <row r="928" spans="2:4">
      <c r="B928" s="877" t="s">
        <v>283</v>
      </c>
      <c r="C928" s="355">
        <v>0.09</v>
      </c>
      <c r="D928" s="876" t="s">
        <v>284</v>
      </c>
    </row>
    <row r="929" spans="2:4">
      <c r="B929" s="877" t="s">
        <v>285</v>
      </c>
      <c r="C929" s="355">
        <v>0.09</v>
      </c>
      <c r="D929" s="876" t="s">
        <v>284</v>
      </c>
    </row>
    <row r="930" spans="2:4">
      <c r="B930" s="877" t="s">
        <v>152</v>
      </c>
      <c r="C930" s="355">
        <v>0.3</v>
      </c>
      <c r="D930" s="876" t="s">
        <v>284</v>
      </c>
    </row>
    <row r="931" spans="2:4">
      <c r="B931" s="897" t="s">
        <v>2274</v>
      </c>
      <c r="C931" s="327">
        <v>0.13</v>
      </c>
      <c r="D931" s="876" t="s">
        <v>284</v>
      </c>
    </row>
    <row r="932" spans="2:4">
      <c r="B932" s="897" t="s">
        <v>2275</v>
      </c>
      <c r="C932" s="327">
        <v>0.2</v>
      </c>
      <c r="D932" s="876" t="s">
        <v>284</v>
      </c>
    </row>
    <row r="933" spans="2:4">
      <c r="B933" s="877" t="s">
        <v>153</v>
      </c>
      <c r="C933" s="355">
        <v>0.22</v>
      </c>
      <c r="D933" s="876" t="s">
        <v>284</v>
      </c>
    </row>
    <row r="934" spans="2:4">
      <c r="B934" s="877" t="s">
        <v>154</v>
      </c>
      <c r="C934" s="355">
        <v>0.22</v>
      </c>
      <c r="D934" s="876" t="s">
        <v>284</v>
      </c>
    </row>
    <row r="935" spans="2:4">
      <c r="B935" s="877" t="s">
        <v>155</v>
      </c>
      <c r="C935" s="355">
        <v>0.19</v>
      </c>
      <c r="D935" s="876" t="s">
        <v>284</v>
      </c>
    </row>
    <row r="936" spans="2:4">
      <c r="B936" s="877" t="s">
        <v>156</v>
      </c>
      <c r="C936" s="355">
        <v>0.22</v>
      </c>
      <c r="D936" s="876" t="s">
        <v>284</v>
      </c>
    </row>
    <row r="937" spans="2:4">
      <c r="B937" s="877" t="s">
        <v>157</v>
      </c>
      <c r="C937" s="355">
        <v>0.19</v>
      </c>
      <c r="D937" s="876" t="s">
        <v>284</v>
      </c>
    </row>
    <row r="938" spans="2:4">
      <c r="B938" s="877" t="s">
        <v>158</v>
      </c>
      <c r="C938" s="355">
        <v>0.19</v>
      </c>
      <c r="D938" s="876" t="s">
        <v>284</v>
      </c>
    </row>
    <row r="939" spans="2:4">
      <c r="B939" s="877" t="s">
        <v>159</v>
      </c>
      <c r="C939" s="355">
        <v>0.25</v>
      </c>
      <c r="D939" s="876" t="s">
        <v>284</v>
      </c>
    </row>
    <row r="940" spans="2:4">
      <c r="B940" s="877" t="s">
        <v>160</v>
      </c>
      <c r="C940" s="355">
        <v>0.19</v>
      </c>
      <c r="D940" s="876" t="s">
        <v>284</v>
      </c>
    </row>
    <row r="941" spans="2:4">
      <c r="B941" s="877" t="s">
        <v>161</v>
      </c>
      <c r="C941" s="355">
        <v>1</v>
      </c>
      <c r="D941" s="876" t="s">
        <v>284</v>
      </c>
    </row>
    <row r="942" spans="2:4">
      <c r="B942" s="877" t="s">
        <v>164</v>
      </c>
      <c r="C942" s="355">
        <v>0.3</v>
      </c>
      <c r="D942" s="876" t="s">
        <v>284</v>
      </c>
    </row>
    <row r="943" spans="2:4">
      <c r="B943" s="897" t="s">
        <v>2276</v>
      </c>
      <c r="C943" s="327">
        <v>0.6</v>
      </c>
      <c r="D943" s="876" t="s">
        <v>284</v>
      </c>
    </row>
    <row r="944" spans="2:4">
      <c r="B944" s="897" t="s">
        <v>2277</v>
      </c>
      <c r="C944" s="327">
        <v>6.8</v>
      </c>
      <c r="D944" s="876" t="s">
        <v>284</v>
      </c>
    </row>
    <row r="945" spans="2:4">
      <c r="B945" s="879" t="s">
        <v>2650</v>
      </c>
      <c r="C945" s="327">
        <v>0.5</v>
      </c>
      <c r="D945" s="876" t="s">
        <v>284</v>
      </c>
    </row>
    <row r="946" spans="2:4">
      <c r="B946" s="879" t="s">
        <v>2651</v>
      </c>
      <c r="C946" s="327">
        <v>0.5</v>
      </c>
      <c r="D946" s="876" t="s">
        <v>284</v>
      </c>
    </row>
    <row r="947" spans="2:4">
      <c r="B947" s="898" t="s">
        <v>2278</v>
      </c>
      <c r="C947" s="355">
        <v>0.22</v>
      </c>
      <c r="D947" s="876" t="s">
        <v>284</v>
      </c>
    </row>
    <row r="948" spans="2:4">
      <c r="B948" s="877" t="s">
        <v>163</v>
      </c>
      <c r="C948" s="355">
        <v>0.35</v>
      </c>
      <c r="D948" s="876" t="s">
        <v>284</v>
      </c>
    </row>
    <row r="949" spans="2:4">
      <c r="B949" s="877" t="s">
        <v>165</v>
      </c>
      <c r="C949" s="355">
        <v>6.8</v>
      </c>
      <c r="D949" s="876" t="s">
        <v>284</v>
      </c>
    </row>
    <row r="950" spans="2:4">
      <c r="B950" s="898" t="s">
        <v>717</v>
      </c>
      <c r="C950" s="355">
        <v>0.39</v>
      </c>
      <c r="D950" s="876" t="s">
        <v>284</v>
      </c>
    </row>
    <row r="951" spans="2:4" ht="13.5" thickBot="1">
      <c r="B951" s="880"/>
      <c r="C951" s="356"/>
      <c r="D951" s="881"/>
    </row>
    <row r="952" spans="2:4">
      <c r="B952" s="882" t="s">
        <v>718</v>
      </c>
      <c r="C952" s="357"/>
      <c r="D952" s="883"/>
    </row>
    <row r="953" spans="2:4" ht="12.75" customHeight="1">
      <c r="B953" s="2122" t="s">
        <v>2298</v>
      </c>
      <c r="C953" s="2123"/>
      <c r="D953" s="2124"/>
    </row>
    <row r="954" spans="2:4" ht="12.75" customHeight="1">
      <c r="B954" s="2137" t="s">
        <v>2301</v>
      </c>
      <c r="C954" s="2138"/>
      <c r="D954" s="2139"/>
    </row>
    <row r="955" spans="2:4" ht="12.75" customHeight="1">
      <c r="B955" s="2143" t="s">
        <v>318</v>
      </c>
      <c r="C955" s="1935"/>
      <c r="D955" s="2144"/>
    </row>
    <row r="956" spans="2:4" ht="12.75" customHeight="1">
      <c r="B956" s="2097" t="s">
        <v>2302</v>
      </c>
      <c r="C956" s="2098"/>
      <c r="D956" s="2099"/>
    </row>
    <row r="957" spans="2:4">
      <c r="B957" s="2125" t="s">
        <v>2303</v>
      </c>
      <c r="C957" s="2126"/>
      <c r="D957" s="2127"/>
    </row>
    <row r="958" spans="2:4" ht="12.75" customHeight="1">
      <c r="B958" s="2097" t="s">
        <v>2652</v>
      </c>
      <c r="C958" s="2098"/>
      <c r="D958" s="2099"/>
    </row>
    <row r="959" spans="2:4" ht="12.75" customHeight="1">
      <c r="B959" s="2054" t="s">
        <v>2653</v>
      </c>
      <c r="C959" s="2055"/>
      <c r="D959" s="2056"/>
    </row>
    <row r="960" spans="2:4">
      <c r="B960" s="882"/>
      <c r="C960" s="357"/>
      <c r="D960" s="883"/>
    </row>
    <row r="961" spans="2:4">
      <c r="B961" s="886" t="s">
        <v>227</v>
      </c>
      <c r="C961" s="357"/>
      <c r="D961" s="883"/>
    </row>
    <row r="962" spans="2:4" ht="12.75" customHeight="1">
      <c r="B962" s="2082" t="s">
        <v>228</v>
      </c>
      <c r="C962" s="2083"/>
      <c r="D962" s="2084"/>
    </row>
    <row r="963" spans="2:4" ht="12.75" customHeight="1">
      <c r="B963" s="2082" t="s">
        <v>456</v>
      </c>
      <c r="C963" s="2083"/>
      <c r="D963" s="2084"/>
    </row>
    <row r="964" spans="2:4" ht="12.75" customHeight="1">
      <c r="B964" s="2082" t="s">
        <v>382</v>
      </c>
      <c r="C964" s="2083"/>
      <c r="D964" s="2084"/>
    </row>
    <row r="965" spans="2:4" ht="13.5" customHeight="1" thickBot="1">
      <c r="B965" s="2085" t="s">
        <v>2654</v>
      </c>
      <c r="C965" s="2086"/>
      <c r="D965" s="2087"/>
    </row>
    <row r="966" spans="2:4" ht="13.5" thickTop="1">
      <c r="B966"/>
      <c r="C966"/>
      <c r="D966"/>
    </row>
    <row r="967" spans="2:4" ht="13.5" thickBot="1">
      <c r="B967"/>
      <c r="C967"/>
      <c r="D967"/>
    </row>
    <row r="968" spans="2:4" ht="13.5" thickTop="1">
      <c r="B968" s="2057" t="s">
        <v>44</v>
      </c>
      <c r="C968" s="2058"/>
      <c r="D968" s="2059"/>
    </row>
    <row r="969" spans="2:4" ht="13.5" customHeight="1" thickBot="1">
      <c r="B969" s="2121" t="s">
        <v>642</v>
      </c>
      <c r="C969" s="2061"/>
      <c r="D969" s="2062"/>
    </row>
    <row r="970" spans="2:4" ht="13.5" thickBot="1">
      <c r="B970" s="871" t="s">
        <v>307</v>
      </c>
      <c r="C970" s="350" t="s">
        <v>45</v>
      </c>
      <c r="D970" s="872" t="s">
        <v>270</v>
      </c>
    </row>
    <row r="971" spans="2:4">
      <c r="B971" s="873" t="s">
        <v>1064</v>
      </c>
      <c r="C971" s="164" t="s">
        <v>384</v>
      </c>
      <c r="D971" s="874" t="s">
        <v>272</v>
      </c>
    </row>
    <row r="972" spans="2:4">
      <c r="B972" s="875" t="s">
        <v>273</v>
      </c>
      <c r="C972" s="351">
        <v>12</v>
      </c>
      <c r="D972" s="876" t="s">
        <v>274</v>
      </c>
    </row>
    <row r="973" spans="2:4">
      <c r="B973" s="875" t="s">
        <v>275</v>
      </c>
      <c r="C973" s="351">
        <v>2.196E-2</v>
      </c>
      <c r="D973" s="876" t="s">
        <v>276</v>
      </c>
    </row>
    <row r="974" spans="2:4">
      <c r="B974" s="875" t="s">
        <v>277</v>
      </c>
      <c r="C974" s="352">
        <v>5.6000000000000001E-2</v>
      </c>
      <c r="D974" s="903" t="s">
        <v>284</v>
      </c>
    </row>
    <row r="975" spans="2:4">
      <c r="B975" s="875" t="s">
        <v>640</v>
      </c>
      <c r="C975" s="353"/>
      <c r="D975" s="876"/>
    </row>
    <row r="976" spans="2:4">
      <c r="B976" s="875" t="s">
        <v>1401</v>
      </c>
      <c r="C976" s="354" t="s">
        <v>1402</v>
      </c>
      <c r="D976" s="876" t="s">
        <v>276</v>
      </c>
    </row>
    <row r="977" spans="2:4">
      <c r="B977" s="875" t="s">
        <v>280</v>
      </c>
      <c r="C977" s="354" t="s">
        <v>1402</v>
      </c>
      <c r="D977" s="876" t="s">
        <v>276</v>
      </c>
    </row>
    <row r="978" spans="2:4">
      <c r="B978" s="875" t="s">
        <v>1403</v>
      </c>
      <c r="C978" s="354" t="s">
        <v>1402</v>
      </c>
      <c r="D978" s="876" t="s">
        <v>276</v>
      </c>
    </row>
    <row r="979" spans="2:4">
      <c r="B979" s="877" t="s">
        <v>281</v>
      </c>
      <c r="C979" s="354"/>
      <c r="D979" s="876"/>
    </row>
    <row r="980" spans="2:4">
      <c r="B980" s="878" t="s">
        <v>206</v>
      </c>
      <c r="C980" s="354"/>
      <c r="D980" s="876"/>
    </row>
    <row r="981" spans="2:4">
      <c r="B981" s="877" t="s">
        <v>283</v>
      </c>
      <c r="C981" s="355">
        <v>0.09</v>
      </c>
      <c r="D981" s="876" t="s">
        <v>284</v>
      </c>
    </row>
    <row r="982" spans="2:4">
      <c r="B982" s="877" t="s">
        <v>285</v>
      </c>
      <c r="C982" s="355">
        <v>0.09</v>
      </c>
      <c r="D982" s="876" t="s">
        <v>284</v>
      </c>
    </row>
    <row r="983" spans="2:4">
      <c r="B983" s="877" t="s">
        <v>152</v>
      </c>
      <c r="C983" s="355">
        <v>0.3</v>
      </c>
      <c r="D983" s="876" t="s">
        <v>284</v>
      </c>
    </row>
    <row r="984" spans="2:4">
      <c r="B984" s="897" t="s">
        <v>2274</v>
      </c>
      <c r="C984" s="327">
        <v>0.13</v>
      </c>
      <c r="D984" s="876" t="s">
        <v>284</v>
      </c>
    </row>
    <row r="985" spans="2:4">
      <c r="B985" s="897" t="s">
        <v>2275</v>
      </c>
      <c r="C985" s="327">
        <v>0.2</v>
      </c>
      <c r="D985" s="876" t="s">
        <v>284</v>
      </c>
    </row>
    <row r="986" spans="2:4">
      <c r="B986" s="877" t="s">
        <v>153</v>
      </c>
      <c r="C986" s="355">
        <v>0.22</v>
      </c>
      <c r="D986" s="876" t="s">
        <v>284</v>
      </c>
    </row>
    <row r="987" spans="2:4">
      <c r="B987" s="877" t="s">
        <v>154</v>
      </c>
      <c r="C987" s="355">
        <v>0.22</v>
      </c>
      <c r="D987" s="876" t="s">
        <v>284</v>
      </c>
    </row>
    <row r="988" spans="2:4">
      <c r="B988" s="898" t="s">
        <v>2304</v>
      </c>
      <c r="C988" s="355">
        <v>0.19</v>
      </c>
      <c r="D988" s="876" t="s">
        <v>284</v>
      </c>
    </row>
    <row r="989" spans="2:4">
      <c r="B989" s="877" t="s">
        <v>156</v>
      </c>
      <c r="C989" s="355">
        <v>0.22</v>
      </c>
      <c r="D989" s="876" t="s">
        <v>284</v>
      </c>
    </row>
    <row r="990" spans="2:4">
      <c r="B990" s="897" t="s">
        <v>157</v>
      </c>
      <c r="C990" s="327">
        <v>0.19</v>
      </c>
      <c r="D990" s="903" t="s">
        <v>284</v>
      </c>
    </row>
    <row r="991" spans="2:4">
      <c r="B991" s="877" t="s">
        <v>158</v>
      </c>
      <c r="C991" s="355">
        <v>0.19</v>
      </c>
      <c r="D991" s="876" t="s">
        <v>284</v>
      </c>
    </row>
    <row r="992" spans="2:4">
      <c r="B992" s="877" t="s">
        <v>159</v>
      </c>
      <c r="C992" s="355">
        <v>0.25</v>
      </c>
      <c r="D992" s="876" t="s">
        <v>284</v>
      </c>
    </row>
    <row r="993" spans="2:4">
      <c r="B993" s="877" t="s">
        <v>160</v>
      </c>
      <c r="C993" s="355">
        <v>0.19</v>
      </c>
      <c r="D993" s="876" t="s">
        <v>284</v>
      </c>
    </row>
    <row r="994" spans="2:4">
      <c r="B994" s="877" t="s">
        <v>161</v>
      </c>
      <c r="C994" s="355">
        <v>1</v>
      </c>
      <c r="D994" s="876" t="s">
        <v>284</v>
      </c>
    </row>
    <row r="995" spans="2:4">
      <c r="B995" s="877" t="s">
        <v>164</v>
      </c>
      <c r="C995" s="355">
        <v>0.3</v>
      </c>
      <c r="D995" s="876" t="s">
        <v>284</v>
      </c>
    </row>
    <row r="996" spans="2:4">
      <c r="B996" s="897" t="s">
        <v>2276</v>
      </c>
      <c r="C996" s="327">
        <v>0.6</v>
      </c>
      <c r="D996" s="876" t="s">
        <v>284</v>
      </c>
    </row>
    <row r="997" spans="2:4">
      <c r="B997" s="897" t="s">
        <v>2277</v>
      </c>
      <c r="C997" s="327">
        <v>6.8</v>
      </c>
      <c r="D997" s="876" t="s">
        <v>284</v>
      </c>
    </row>
    <row r="998" spans="2:4">
      <c r="B998" s="879" t="s">
        <v>2650</v>
      </c>
      <c r="C998" s="327">
        <v>0.5</v>
      </c>
      <c r="D998" s="876" t="s">
        <v>284</v>
      </c>
    </row>
    <row r="999" spans="2:4">
      <c r="B999" s="879" t="s">
        <v>2651</v>
      </c>
      <c r="C999" s="327">
        <v>0.5</v>
      </c>
      <c r="D999" s="876" t="s">
        <v>284</v>
      </c>
    </row>
    <row r="1000" spans="2:4">
      <c r="B1000" s="898" t="s">
        <v>2278</v>
      </c>
      <c r="C1000" s="355">
        <v>0.22</v>
      </c>
      <c r="D1000" s="876" t="s">
        <v>284</v>
      </c>
    </row>
    <row r="1001" spans="2:4">
      <c r="B1001" s="877" t="s">
        <v>163</v>
      </c>
      <c r="C1001" s="355">
        <v>0.35</v>
      </c>
      <c r="D1001" s="876" t="s">
        <v>284</v>
      </c>
    </row>
    <row r="1002" spans="2:4">
      <c r="B1002" s="877" t="s">
        <v>165</v>
      </c>
      <c r="C1002" s="355">
        <v>6.8</v>
      </c>
      <c r="D1002" s="876" t="s">
        <v>284</v>
      </c>
    </row>
    <row r="1003" spans="2:4">
      <c r="B1003" s="898" t="s">
        <v>2305</v>
      </c>
      <c r="C1003" s="355">
        <v>0.39</v>
      </c>
      <c r="D1003" s="876" t="s">
        <v>284</v>
      </c>
    </row>
    <row r="1004" spans="2:4" ht="13.5" thickBot="1">
      <c r="B1004" s="880"/>
      <c r="C1004" s="356"/>
      <c r="D1004" s="881"/>
    </row>
    <row r="1005" spans="2:4">
      <c r="B1005" s="882" t="s">
        <v>718</v>
      </c>
      <c r="C1005" s="357"/>
      <c r="D1005" s="883"/>
    </row>
    <row r="1006" spans="2:4" ht="12.75" customHeight="1">
      <c r="B1006" s="2122" t="s">
        <v>2306</v>
      </c>
      <c r="C1006" s="2123"/>
      <c r="D1006" s="2124"/>
    </row>
    <row r="1007" spans="2:4">
      <c r="B1007" s="882" t="s">
        <v>719</v>
      </c>
      <c r="C1007" s="357"/>
      <c r="D1007" s="883"/>
    </row>
    <row r="1008" spans="2:4">
      <c r="B1008" s="882" t="s">
        <v>318</v>
      </c>
      <c r="C1008" s="357"/>
      <c r="D1008" s="883"/>
    </row>
    <row r="1009" spans="2:4">
      <c r="B1009" s="882" t="s">
        <v>209</v>
      </c>
      <c r="C1009" s="357"/>
      <c r="D1009" s="883"/>
    </row>
    <row r="1010" spans="2:4">
      <c r="B1010" s="882" t="s">
        <v>226</v>
      </c>
      <c r="C1010" s="357"/>
      <c r="D1010" s="883"/>
    </row>
    <row r="1011" spans="2:4" ht="12.75" customHeight="1">
      <c r="B1011" s="2097" t="s">
        <v>2652</v>
      </c>
      <c r="C1011" s="2098"/>
      <c r="D1011" s="2099"/>
    </row>
    <row r="1012" spans="2:4" ht="12.75" customHeight="1">
      <c r="B1012" s="2054" t="s">
        <v>2653</v>
      </c>
      <c r="C1012" s="2055"/>
      <c r="D1012" s="2056"/>
    </row>
    <row r="1013" spans="2:4">
      <c r="B1013" s="882"/>
      <c r="C1013" s="357"/>
      <c r="D1013" s="883"/>
    </row>
    <row r="1014" spans="2:4">
      <c r="B1014" s="886" t="s">
        <v>227</v>
      </c>
      <c r="C1014" s="357"/>
      <c r="D1014" s="883"/>
    </row>
    <row r="1015" spans="2:4" ht="12.75" customHeight="1">
      <c r="B1015" s="2082" t="s">
        <v>46</v>
      </c>
      <c r="C1015" s="2083"/>
      <c r="D1015" s="2084"/>
    </row>
    <row r="1016" spans="2:4" ht="12.75" customHeight="1">
      <c r="B1016" s="2082" t="s">
        <v>456</v>
      </c>
      <c r="C1016" s="2083"/>
      <c r="D1016" s="2084"/>
    </row>
    <row r="1017" spans="2:4" ht="13.5" customHeight="1" thickBot="1">
      <c r="B1017" s="2091" t="s">
        <v>47</v>
      </c>
      <c r="C1017" s="2092"/>
      <c r="D1017" s="2093"/>
    </row>
    <row r="1018" spans="2:4" ht="26.25" thickBot="1">
      <c r="B1018" s="871" t="s">
        <v>307</v>
      </c>
      <c r="C1018" s="167" t="s">
        <v>143</v>
      </c>
      <c r="D1018" s="872" t="s">
        <v>270</v>
      </c>
    </row>
    <row r="1019" spans="2:4" ht="13.5" thickBot="1">
      <c r="B1019" s="904" t="s">
        <v>1112</v>
      </c>
      <c r="C1019" s="172">
        <v>0.04</v>
      </c>
      <c r="D1019" s="905" t="s">
        <v>284</v>
      </c>
    </row>
    <row r="1020" spans="2:4">
      <c r="B1020" s="886"/>
      <c r="C1020" s="357"/>
      <c r="D1020" s="883"/>
    </row>
    <row r="1021" spans="2:4" ht="12.75" customHeight="1">
      <c r="B1021" s="2082" t="s">
        <v>2307</v>
      </c>
      <c r="C1021" s="2083"/>
      <c r="D1021" s="2084"/>
    </row>
    <row r="1022" spans="2:4">
      <c r="B1022" s="886" t="s">
        <v>529</v>
      </c>
      <c r="C1022" s="357"/>
      <c r="D1022" s="883"/>
    </row>
    <row r="1023" spans="2:4">
      <c r="B1023" s="882" t="s">
        <v>530</v>
      </c>
      <c r="C1023" s="357"/>
      <c r="D1023" s="883"/>
    </row>
    <row r="1024" spans="2:4">
      <c r="B1024" s="882" t="s">
        <v>531</v>
      </c>
      <c r="C1024" s="357"/>
      <c r="D1024" s="883"/>
    </row>
    <row r="1025" spans="2:4">
      <c r="B1025" s="882" t="s">
        <v>532</v>
      </c>
      <c r="C1025" s="357"/>
      <c r="D1025" s="883"/>
    </row>
    <row r="1026" spans="2:4">
      <c r="B1026" s="882" t="s">
        <v>533</v>
      </c>
      <c r="C1026" s="357"/>
      <c r="D1026" s="883"/>
    </row>
    <row r="1027" spans="2:4">
      <c r="B1027" s="882" t="s">
        <v>534</v>
      </c>
      <c r="C1027" s="357"/>
      <c r="D1027" s="883"/>
    </row>
    <row r="1028" spans="2:4">
      <c r="B1028" s="882" t="s">
        <v>535</v>
      </c>
      <c r="C1028" s="357"/>
      <c r="D1028" s="883"/>
    </row>
    <row r="1029" spans="2:4">
      <c r="B1029" s="882" t="s">
        <v>536</v>
      </c>
      <c r="C1029" s="357"/>
      <c r="D1029" s="883"/>
    </row>
    <row r="1030" spans="2:4">
      <c r="B1030" s="882" t="s">
        <v>537</v>
      </c>
      <c r="C1030" s="357"/>
      <c r="D1030" s="883"/>
    </row>
    <row r="1031" spans="2:4">
      <c r="B1031" s="882" t="s">
        <v>538</v>
      </c>
      <c r="C1031" s="357"/>
      <c r="D1031" s="883"/>
    </row>
    <row r="1032" spans="2:4" ht="12.75" customHeight="1">
      <c r="B1032" s="2082" t="s">
        <v>652</v>
      </c>
      <c r="C1032" s="2083"/>
      <c r="D1032" s="2084"/>
    </row>
    <row r="1033" spans="2:4" ht="12.75" customHeight="1">
      <c r="B1033" s="2082" t="s">
        <v>184</v>
      </c>
      <c r="C1033" s="2083"/>
      <c r="D1033" s="2084"/>
    </row>
    <row r="1034" spans="2:4">
      <c r="B1034" s="886" t="s">
        <v>540</v>
      </c>
      <c r="C1034" s="357"/>
      <c r="D1034" s="883"/>
    </row>
    <row r="1035" spans="2:4">
      <c r="B1035" s="882" t="s">
        <v>541</v>
      </c>
      <c r="C1035" s="357"/>
      <c r="D1035" s="883"/>
    </row>
    <row r="1036" spans="2:4">
      <c r="B1036" s="882" t="s">
        <v>542</v>
      </c>
      <c r="C1036" s="357"/>
      <c r="D1036" s="883"/>
    </row>
    <row r="1037" spans="2:4">
      <c r="B1037" s="882" t="s">
        <v>543</v>
      </c>
      <c r="C1037" s="357"/>
      <c r="D1037" s="883"/>
    </row>
    <row r="1038" spans="2:4">
      <c r="B1038" s="882" t="s">
        <v>544</v>
      </c>
      <c r="C1038" s="357"/>
      <c r="D1038" s="883"/>
    </row>
    <row r="1039" spans="2:4">
      <c r="B1039" s="882" t="s">
        <v>545</v>
      </c>
      <c r="C1039" s="357"/>
      <c r="D1039" s="883"/>
    </row>
    <row r="1040" spans="2:4">
      <c r="B1040" s="882" t="s">
        <v>546</v>
      </c>
      <c r="C1040" s="357"/>
      <c r="D1040" s="883"/>
    </row>
    <row r="1041" spans="2:4">
      <c r="B1041" s="882" t="s">
        <v>547</v>
      </c>
      <c r="C1041" s="357"/>
      <c r="D1041" s="883"/>
    </row>
    <row r="1042" spans="2:4">
      <c r="B1042" s="882" t="s">
        <v>548</v>
      </c>
      <c r="C1042" s="357"/>
      <c r="D1042" s="883"/>
    </row>
    <row r="1043" spans="2:4">
      <c r="B1043" s="882" t="s">
        <v>549</v>
      </c>
      <c r="C1043" s="357"/>
      <c r="D1043" s="883"/>
    </row>
    <row r="1044" spans="2:4">
      <c r="B1044" s="882" t="s">
        <v>550</v>
      </c>
      <c r="C1044" s="357"/>
      <c r="D1044" s="883"/>
    </row>
    <row r="1045" spans="2:4">
      <c r="B1045" s="882" t="s">
        <v>580</v>
      </c>
      <c r="C1045" s="357"/>
      <c r="D1045" s="883"/>
    </row>
    <row r="1046" spans="2:4" ht="12.75" customHeight="1">
      <c r="B1046" s="2082" t="s">
        <v>1080</v>
      </c>
      <c r="C1046" s="2083"/>
      <c r="D1046" s="2084"/>
    </row>
    <row r="1047" spans="2:4" ht="12.75" customHeight="1">
      <c r="B1047" s="2082" t="s">
        <v>2308</v>
      </c>
      <c r="C1047" s="2083"/>
      <c r="D1047" s="2084"/>
    </row>
    <row r="1048" spans="2:4">
      <c r="B1048" s="882" t="s">
        <v>382</v>
      </c>
      <c r="C1048" s="363"/>
      <c r="D1048" s="888"/>
    </row>
    <row r="1049" spans="2:4">
      <c r="B1049" s="886" t="s">
        <v>1037</v>
      </c>
      <c r="C1049" s="363"/>
      <c r="D1049" s="888"/>
    </row>
    <row r="1050" spans="2:4" ht="12.75" customHeight="1">
      <c r="B1050" s="2082" t="s">
        <v>1082</v>
      </c>
      <c r="C1050" s="2083"/>
      <c r="D1050" s="2084"/>
    </row>
    <row r="1051" spans="2:4" ht="13.5" customHeight="1" thickBot="1">
      <c r="B1051" s="2085" t="s">
        <v>2654</v>
      </c>
      <c r="C1051" s="2086"/>
      <c r="D1051" s="2087"/>
    </row>
    <row r="1052" spans="2:4" ht="13.5" thickTop="1">
      <c r="B1052" s="271"/>
      <c r="C1052" s="137"/>
      <c r="D1052" s="137"/>
    </row>
    <row r="1053" spans="2:4" ht="13.5" thickBot="1">
      <c r="B1053"/>
      <c r="C1053"/>
      <c r="D1053"/>
    </row>
    <row r="1054" spans="2:4" ht="13.5" thickTop="1">
      <c r="B1054" s="2057" t="s">
        <v>2309</v>
      </c>
      <c r="C1054" s="2058"/>
      <c r="D1054" s="2059"/>
    </row>
    <row r="1055" spans="2:4" ht="13.5" customHeight="1" thickBot="1">
      <c r="B1055" s="2121" t="s">
        <v>2310</v>
      </c>
      <c r="C1055" s="2061"/>
      <c r="D1055" s="2062"/>
    </row>
    <row r="1056" spans="2:4" ht="13.5" thickBot="1">
      <c r="B1056" s="871" t="s">
        <v>307</v>
      </c>
      <c r="C1056" s="350" t="s">
        <v>2368</v>
      </c>
      <c r="D1056" s="872" t="s">
        <v>270</v>
      </c>
    </row>
    <row r="1057" spans="2:4">
      <c r="B1057" s="873" t="s">
        <v>1064</v>
      </c>
      <c r="C1057" s="164" t="s">
        <v>384</v>
      </c>
      <c r="D1057" s="874" t="s">
        <v>272</v>
      </c>
    </row>
    <row r="1058" spans="2:4">
      <c r="B1058" s="875" t="s">
        <v>273</v>
      </c>
      <c r="C1058" s="351">
        <v>13</v>
      </c>
      <c r="D1058" s="876" t="s">
        <v>1242</v>
      </c>
    </row>
    <row r="1059" spans="2:4" ht="38.25">
      <c r="B1059" s="875" t="s">
        <v>204</v>
      </c>
      <c r="C1059" s="272" t="s">
        <v>2311</v>
      </c>
      <c r="D1059" s="906" t="s">
        <v>2312</v>
      </c>
    </row>
    <row r="1060" spans="2:4">
      <c r="B1060" s="875" t="s">
        <v>275</v>
      </c>
      <c r="C1060" s="351">
        <v>0.02</v>
      </c>
      <c r="D1060" s="876" t="s">
        <v>276</v>
      </c>
    </row>
    <row r="1061" spans="2:4">
      <c r="B1061" s="875" t="s">
        <v>277</v>
      </c>
      <c r="C1061" s="352">
        <v>5.6000000000000001E-2</v>
      </c>
      <c r="D1061" s="903" t="s">
        <v>284</v>
      </c>
    </row>
    <row r="1062" spans="2:4">
      <c r="B1062" s="875" t="s">
        <v>640</v>
      </c>
      <c r="C1062" s="353"/>
      <c r="D1062" s="876"/>
    </row>
    <row r="1063" spans="2:4">
      <c r="B1063" s="875" t="s">
        <v>1401</v>
      </c>
      <c r="C1063" s="354" t="s">
        <v>2313</v>
      </c>
      <c r="D1063" s="876" t="s">
        <v>276</v>
      </c>
    </row>
    <row r="1064" spans="2:4">
      <c r="B1064" s="875" t="s">
        <v>280</v>
      </c>
      <c r="C1064" s="354" t="s">
        <v>2313</v>
      </c>
      <c r="D1064" s="876" t="s">
        <v>276</v>
      </c>
    </row>
    <row r="1065" spans="2:4">
      <c r="B1065" s="875" t="s">
        <v>1403</v>
      </c>
      <c r="C1065" s="354" t="s">
        <v>2313</v>
      </c>
      <c r="D1065" s="876" t="s">
        <v>276</v>
      </c>
    </row>
    <row r="1066" spans="2:4">
      <c r="B1066" s="877" t="s">
        <v>281</v>
      </c>
      <c r="C1066" s="354"/>
      <c r="D1066" s="876"/>
    </row>
    <row r="1067" spans="2:4">
      <c r="B1067" s="878" t="s">
        <v>2314</v>
      </c>
      <c r="C1067" s="354"/>
      <c r="D1067" s="876"/>
    </row>
    <row r="1068" spans="2:4">
      <c r="B1068" s="877" t="s">
        <v>283</v>
      </c>
      <c r="C1068" s="355">
        <v>0.09</v>
      </c>
      <c r="D1068" s="876" t="s">
        <v>284</v>
      </c>
    </row>
    <row r="1069" spans="2:4">
      <c r="B1069" s="877" t="s">
        <v>285</v>
      </c>
      <c r="C1069" s="355">
        <v>0.09</v>
      </c>
      <c r="D1069" s="876" t="s">
        <v>284</v>
      </c>
    </row>
    <row r="1070" spans="2:4">
      <c r="B1070" s="877" t="s">
        <v>152</v>
      </c>
      <c r="C1070" s="355">
        <v>0.3</v>
      </c>
      <c r="D1070" s="876" t="s">
        <v>284</v>
      </c>
    </row>
    <row r="1071" spans="2:4">
      <c r="B1071" s="898" t="s">
        <v>2274</v>
      </c>
      <c r="C1071" s="273">
        <v>0.13</v>
      </c>
      <c r="D1071" s="876" t="s">
        <v>284</v>
      </c>
    </row>
    <row r="1072" spans="2:4">
      <c r="B1072" s="898" t="s">
        <v>2275</v>
      </c>
      <c r="C1072" s="273">
        <v>0.2</v>
      </c>
      <c r="D1072" s="876" t="s">
        <v>284</v>
      </c>
    </row>
    <row r="1073" spans="2:4">
      <c r="B1073" s="877" t="s">
        <v>153</v>
      </c>
      <c r="C1073" s="273">
        <v>0.22</v>
      </c>
      <c r="D1073" s="876" t="s">
        <v>284</v>
      </c>
    </row>
    <row r="1074" spans="2:4">
      <c r="B1074" s="877" t="s">
        <v>154</v>
      </c>
      <c r="C1074" s="273">
        <v>0.22</v>
      </c>
      <c r="D1074" s="876" t="s">
        <v>284</v>
      </c>
    </row>
    <row r="1075" spans="2:4">
      <c r="B1075" s="898" t="s">
        <v>2304</v>
      </c>
      <c r="C1075" s="273">
        <v>0.19</v>
      </c>
      <c r="D1075" s="876" t="s">
        <v>284</v>
      </c>
    </row>
    <row r="1076" spans="2:4">
      <c r="B1076" s="877" t="s">
        <v>156</v>
      </c>
      <c r="C1076" s="273">
        <v>0.22</v>
      </c>
      <c r="D1076" s="876" t="s">
        <v>284</v>
      </c>
    </row>
    <row r="1077" spans="2:4">
      <c r="B1077" s="898" t="s">
        <v>157</v>
      </c>
      <c r="C1077" s="273">
        <v>0.19</v>
      </c>
      <c r="D1077" s="903" t="s">
        <v>284</v>
      </c>
    </row>
    <row r="1078" spans="2:4">
      <c r="B1078" s="877" t="s">
        <v>158</v>
      </c>
      <c r="C1078" s="273">
        <v>0.19</v>
      </c>
      <c r="D1078" s="876" t="s">
        <v>284</v>
      </c>
    </row>
    <row r="1079" spans="2:4">
      <c r="B1079" s="877" t="s">
        <v>159</v>
      </c>
      <c r="C1079" s="273">
        <v>0.25</v>
      </c>
      <c r="D1079" s="876" t="s">
        <v>284</v>
      </c>
    </row>
    <row r="1080" spans="2:4">
      <c r="B1080" s="877" t="s">
        <v>160</v>
      </c>
      <c r="C1080" s="273">
        <v>0.19</v>
      </c>
      <c r="D1080" s="876" t="s">
        <v>284</v>
      </c>
    </row>
    <row r="1081" spans="2:4">
      <c r="B1081" s="877" t="s">
        <v>161</v>
      </c>
      <c r="C1081" s="273">
        <v>1</v>
      </c>
      <c r="D1081" s="876" t="s">
        <v>284</v>
      </c>
    </row>
    <row r="1082" spans="2:4">
      <c r="B1082" s="877" t="s">
        <v>164</v>
      </c>
      <c r="C1082" s="273">
        <v>0.3</v>
      </c>
      <c r="D1082" s="876" t="s">
        <v>284</v>
      </c>
    </row>
    <row r="1083" spans="2:4">
      <c r="B1083" s="898" t="s">
        <v>2276</v>
      </c>
      <c r="C1083" s="273">
        <v>0.6</v>
      </c>
      <c r="D1083" s="876" t="s">
        <v>284</v>
      </c>
    </row>
    <row r="1084" spans="2:4">
      <c r="B1084" s="898" t="s">
        <v>2277</v>
      </c>
      <c r="C1084" s="273">
        <v>6.8</v>
      </c>
      <c r="D1084" s="876" t="s">
        <v>284</v>
      </c>
    </row>
    <row r="1085" spans="2:4">
      <c r="B1085" s="879" t="s">
        <v>2650</v>
      </c>
      <c r="C1085" s="327">
        <v>0.5</v>
      </c>
      <c r="D1085" s="876" t="s">
        <v>284</v>
      </c>
    </row>
    <row r="1086" spans="2:4">
      <c r="B1086" s="879" t="s">
        <v>2651</v>
      </c>
      <c r="C1086" s="327">
        <v>0.5</v>
      </c>
      <c r="D1086" s="876" t="s">
        <v>284</v>
      </c>
    </row>
    <row r="1087" spans="2:4">
      <c r="B1087" s="898" t="s">
        <v>2315</v>
      </c>
      <c r="C1087" s="355">
        <v>0.22</v>
      </c>
      <c r="D1087" s="876" t="s">
        <v>284</v>
      </c>
    </row>
    <row r="1088" spans="2:4">
      <c r="B1088" s="877" t="s">
        <v>163</v>
      </c>
      <c r="C1088" s="355">
        <v>0.35</v>
      </c>
      <c r="D1088" s="876" t="s">
        <v>284</v>
      </c>
    </row>
    <row r="1089" spans="2:4">
      <c r="B1089" s="877" t="s">
        <v>165</v>
      </c>
      <c r="C1089" s="355">
        <v>6.8</v>
      </c>
      <c r="D1089" s="876" t="s">
        <v>284</v>
      </c>
    </row>
    <row r="1090" spans="2:4">
      <c r="B1090" s="898" t="s">
        <v>2316</v>
      </c>
      <c r="C1090" s="355">
        <v>0.39</v>
      </c>
      <c r="D1090" s="876" t="s">
        <v>284</v>
      </c>
    </row>
    <row r="1091" spans="2:4" ht="13.5" thickBot="1">
      <c r="B1091" s="880"/>
      <c r="C1091" s="356"/>
      <c r="D1091" s="881"/>
    </row>
    <row r="1092" spans="2:4">
      <c r="B1092" s="882" t="s">
        <v>718</v>
      </c>
      <c r="C1092" s="357"/>
      <c r="D1092" s="883"/>
    </row>
    <row r="1093" spans="2:4">
      <c r="B1093" s="899" t="s">
        <v>2317</v>
      </c>
      <c r="C1093" s="357"/>
      <c r="D1093" s="883"/>
    </row>
    <row r="1094" spans="2:4">
      <c r="B1094" s="899" t="s">
        <v>2318</v>
      </c>
      <c r="C1094" s="357"/>
      <c r="D1094" s="883"/>
    </row>
    <row r="1095" spans="2:4">
      <c r="B1095" s="882" t="s">
        <v>226</v>
      </c>
      <c r="C1095" s="357"/>
      <c r="D1095" s="883"/>
    </row>
    <row r="1096" spans="2:4" ht="12.75" customHeight="1">
      <c r="B1096" s="2097" t="s">
        <v>2675</v>
      </c>
      <c r="C1096" s="2098"/>
      <c r="D1096" s="2099"/>
    </row>
    <row r="1097" spans="2:4" ht="12.75" customHeight="1">
      <c r="B1097" s="2054" t="s">
        <v>2653</v>
      </c>
      <c r="C1097" s="2055"/>
      <c r="D1097" s="2056"/>
    </row>
    <row r="1098" spans="2:4">
      <c r="B1098" s="882"/>
      <c r="C1098" s="357"/>
      <c r="D1098" s="883"/>
    </row>
    <row r="1099" spans="2:4">
      <c r="B1099" s="886" t="s">
        <v>227</v>
      </c>
      <c r="C1099" s="357"/>
      <c r="D1099" s="883"/>
    </row>
    <row r="1100" spans="2:4" ht="12.75" customHeight="1">
      <c r="B1100" s="2082" t="s">
        <v>46</v>
      </c>
      <c r="C1100" s="2083"/>
      <c r="D1100" s="2084"/>
    </row>
    <row r="1101" spans="2:4" ht="12.75" customHeight="1">
      <c r="B1101" s="2082" t="s">
        <v>456</v>
      </c>
      <c r="C1101" s="2083"/>
      <c r="D1101" s="2084"/>
    </row>
    <row r="1102" spans="2:4" ht="12.75" customHeight="1">
      <c r="B1102" s="2118" t="s">
        <v>2319</v>
      </c>
      <c r="C1102" s="2119"/>
      <c r="D1102" s="2120"/>
    </row>
    <row r="1103" spans="2:4" ht="13.5" customHeight="1" thickBot="1">
      <c r="B1103" s="2091" t="s">
        <v>47</v>
      </c>
      <c r="C1103" s="2092"/>
      <c r="D1103" s="2093"/>
    </row>
    <row r="1104" spans="2:4" ht="26.25" thickBot="1">
      <c r="B1104" s="871" t="s">
        <v>307</v>
      </c>
      <c r="C1104" s="167" t="s">
        <v>143</v>
      </c>
      <c r="D1104" s="872" t="s">
        <v>270</v>
      </c>
    </row>
    <row r="1105" spans="2:4" ht="13.5" thickBot="1">
      <c r="B1105" s="904" t="s">
        <v>1112</v>
      </c>
      <c r="C1105" s="173">
        <v>3.9E-2</v>
      </c>
      <c r="D1105" s="905" t="s">
        <v>284</v>
      </c>
    </row>
    <row r="1106" spans="2:4">
      <c r="B1106" s="886"/>
      <c r="C1106" s="357"/>
      <c r="D1106" s="883"/>
    </row>
    <row r="1107" spans="2:4" ht="12.75" customHeight="1">
      <c r="B1107" s="2082" t="s">
        <v>2307</v>
      </c>
      <c r="C1107" s="2083"/>
      <c r="D1107" s="2084"/>
    </row>
    <row r="1108" spans="2:4">
      <c r="B1108" s="886" t="s">
        <v>529</v>
      </c>
      <c r="C1108" s="357"/>
      <c r="D1108" s="883"/>
    </row>
    <row r="1109" spans="2:4">
      <c r="B1109" s="882" t="s">
        <v>530</v>
      </c>
      <c r="C1109" s="357"/>
      <c r="D1109" s="883"/>
    </row>
    <row r="1110" spans="2:4">
      <c r="B1110" s="882" t="s">
        <v>531</v>
      </c>
      <c r="C1110" s="357"/>
      <c r="D1110" s="883"/>
    </row>
    <row r="1111" spans="2:4">
      <c r="B1111" s="882" t="s">
        <v>532</v>
      </c>
      <c r="C1111" s="357"/>
      <c r="D1111" s="883"/>
    </row>
    <row r="1112" spans="2:4">
      <c r="B1112" s="882" t="s">
        <v>533</v>
      </c>
      <c r="C1112" s="357"/>
      <c r="D1112" s="883"/>
    </row>
    <row r="1113" spans="2:4">
      <c r="B1113" s="882" t="s">
        <v>534</v>
      </c>
      <c r="C1113" s="357"/>
      <c r="D1113" s="883"/>
    </row>
    <row r="1114" spans="2:4">
      <c r="B1114" s="882" t="s">
        <v>535</v>
      </c>
      <c r="C1114" s="357"/>
      <c r="D1114" s="883"/>
    </row>
    <row r="1115" spans="2:4">
      <c r="B1115" s="882" t="s">
        <v>536</v>
      </c>
      <c r="C1115" s="357"/>
      <c r="D1115" s="883"/>
    </row>
    <row r="1116" spans="2:4">
      <c r="B1116" s="882" t="s">
        <v>537</v>
      </c>
      <c r="C1116" s="357"/>
      <c r="D1116" s="883"/>
    </row>
    <row r="1117" spans="2:4">
      <c r="B1117" s="882" t="s">
        <v>538</v>
      </c>
      <c r="C1117" s="357"/>
      <c r="D1117" s="883"/>
    </row>
    <row r="1118" spans="2:4" ht="12.75" customHeight="1">
      <c r="B1118" s="2078" t="s">
        <v>1433</v>
      </c>
      <c r="C1118" s="1879"/>
      <c r="D1118" s="2079"/>
    </row>
    <row r="1119" spans="2:4" ht="12.75" customHeight="1">
      <c r="B1119" s="2078" t="s">
        <v>184</v>
      </c>
      <c r="C1119" s="1879"/>
      <c r="D1119" s="2079"/>
    </row>
    <row r="1120" spans="2:4">
      <c r="B1120" s="886" t="s">
        <v>540</v>
      </c>
      <c r="C1120" s="357"/>
      <c r="D1120" s="883"/>
    </row>
    <row r="1121" spans="2:4">
      <c r="B1121" s="882" t="s">
        <v>541</v>
      </c>
      <c r="C1121" s="357"/>
      <c r="D1121" s="883"/>
    </row>
    <row r="1122" spans="2:4">
      <c r="B1122" s="882" t="s">
        <v>542</v>
      </c>
      <c r="C1122" s="357"/>
      <c r="D1122" s="883"/>
    </row>
    <row r="1123" spans="2:4">
      <c r="B1123" s="882" t="s">
        <v>543</v>
      </c>
      <c r="C1123" s="357"/>
      <c r="D1123" s="883"/>
    </row>
    <row r="1124" spans="2:4">
      <c r="B1124" s="882" t="s">
        <v>544</v>
      </c>
      <c r="C1124" s="357"/>
      <c r="D1124" s="883"/>
    </row>
    <row r="1125" spans="2:4">
      <c r="B1125" s="882" t="s">
        <v>545</v>
      </c>
      <c r="C1125" s="357"/>
      <c r="D1125" s="883"/>
    </row>
    <row r="1126" spans="2:4">
      <c r="B1126" s="882" t="s">
        <v>546</v>
      </c>
      <c r="C1126" s="357"/>
      <c r="D1126" s="883"/>
    </row>
    <row r="1127" spans="2:4">
      <c r="B1127" s="882" t="s">
        <v>547</v>
      </c>
      <c r="C1127" s="357"/>
      <c r="D1127" s="883"/>
    </row>
    <row r="1128" spans="2:4">
      <c r="B1128" s="882" t="s">
        <v>548</v>
      </c>
      <c r="C1128" s="357"/>
      <c r="D1128" s="883"/>
    </row>
    <row r="1129" spans="2:4">
      <c r="B1129" s="882" t="s">
        <v>549</v>
      </c>
      <c r="C1129" s="357"/>
      <c r="D1129" s="883"/>
    </row>
    <row r="1130" spans="2:4">
      <c r="B1130" s="882" t="s">
        <v>550</v>
      </c>
      <c r="C1130" s="357"/>
      <c r="D1130" s="883"/>
    </row>
    <row r="1131" spans="2:4">
      <c r="B1131" s="882" t="s">
        <v>580</v>
      </c>
      <c r="C1131" s="357"/>
      <c r="D1131" s="883"/>
    </row>
    <row r="1132" spans="2:4" ht="12.75" customHeight="1">
      <c r="B1132" s="2078" t="s">
        <v>1086</v>
      </c>
      <c r="C1132" s="1879"/>
      <c r="D1132" s="2079"/>
    </row>
    <row r="1133" spans="2:4" ht="12.75" customHeight="1">
      <c r="B1133" s="2078" t="s">
        <v>55</v>
      </c>
      <c r="C1133" s="1879"/>
      <c r="D1133" s="2079"/>
    </row>
    <row r="1134" spans="2:4">
      <c r="B1134" s="882" t="s">
        <v>382</v>
      </c>
      <c r="C1134" s="363"/>
      <c r="D1134" s="888"/>
    </row>
    <row r="1135" spans="2:4">
      <c r="B1135" s="886" t="s">
        <v>1037</v>
      </c>
      <c r="C1135" s="363"/>
      <c r="D1135" s="888"/>
    </row>
    <row r="1136" spans="2:4" ht="12.75" customHeight="1">
      <c r="B1136" s="2082" t="s">
        <v>1082</v>
      </c>
      <c r="C1136" s="2083"/>
      <c r="D1136" s="2084"/>
    </row>
    <row r="1137" spans="2:4" ht="13.5" customHeight="1" thickBot="1">
      <c r="B1137" s="2085" t="s">
        <v>2654</v>
      </c>
      <c r="C1137" s="2086"/>
      <c r="D1137" s="2087"/>
    </row>
    <row r="1138" spans="2:4" ht="13.5" thickTop="1">
      <c r="B1138"/>
      <c r="C1138"/>
      <c r="D1138"/>
    </row>
    <row r="1139" spans="2:4" ht="13.5" thickBot="1">
      <c r="B1139"/>
      <c r="C1139"/>
      <c r="D1139"/>
    </row>
    <row r="1140" spans="2:4" ht="13.5" thickTop="1">
      <c r="B1140" s="2057" t="s">
        <v>1083</v>
      </c>
      <c r="C1140" s="2058"/>
      <c r="D1140" s="2059"/>
    </row>
    <row r="1141" spans="2:4" ht="13.5" customHeight="1" thickBot="1">
      <c r="B1141" s="2121" t="s">
        <v>643</v>
      </c>
      <c r="C1141" s="2061"/>
      <c r="D1141" s="2062"/>
    </row>
    <row r="1142" spans="2:4" ht="13.5" thickBot="1">
      <c r="B1142" s="871" t="s">
        <v>307</v>
      </c>
      <c r="C1142" s="350" t="s">
        <v>1084</v>
      </c>
      <c r="D1142" s="872" t="s">
        <v>270</v>
      </c>
    </row>
    <row r="1143" spans="2:4">
      <c r="B1143" s="873" t="s">
        <v>1064</v>
      </c>
      <c r="C1143" s="164" t="s">
        <v>384</v>
      </c>
      <c r="D1143" s="874" t="s">
        <v>272</v>
      </c>
    </row>
    <row r="1144" spans="2:4">
      <c r="B1144" s="875" t="s">
        <v>273</v>
      </c>
      <c r="C1144" s="351">
        <v>15</v>
      </c>
      <c r="D1144" s="876" t="s">
        <v>203</v>
      </c>
    </row>
    <row r="1145" spans="2:4" ht="38.25">
      <c r="B1145" s="875" t="s">
        <v>1085</v>
      </c>
      <c r="C1145" s="169">
        <v>500</v>
      </c>
      <c r="D1145" s="896" t="s">
        <v>2320</v>
      </c>
    </row>
    <row r="1146" spans="2:4">
      <c r="B1146" s="875" t="s">
        <v>275</v>
      </c>
      <c r="C1146" s="352">
        <v>0.02</v>
      </c>
      <c r="D1146" s="876" t="s">
        <v>276</v>
      </c>
    </row>
    <row r="1147" spans="2:4">
      <c r="B1147" s="875" t="s">
        <v>277</v>
      </c>
      <c r="C1147" s="352">
        <v>5.6000000000000001E-2</v>
      </c>
      <c r="D1147" s="876" t="s">
        <v>205</v>
      </c>
    </row>
    <row r="1148" spans="2:4">
      <c r="B1148" s="875" t="s">
        <v>279</v>
      </c>
      <c r="C1148" s="353"/>
      <c r="D1148" s="876"/>
    </row>
    <row r="1149" spans="2:4">
      <c r="B1149" s="875" t="s">
        <v>1401</v>
      </c>
      <c r="C1149" s="177" t="s">
        <v>2281</v>
      </c>
      <c r="D1149" s="876" t="s">
        <v>276</v>
      </c>
    </row>
    <row r="1150" spans="2:4">
      <c r="B1150" s="875" t="s">
        <v>280</v>
      </c>
      <c r="C1150" s="177" t="s">
        <v>2281</v>
      </c>
      <c r="D1150" s="876" t="s">
        <v>276</v>
      </c>
    </row>
    <row r="1151" spans="2:4">
      <c r="B1151" s="875" t="s">
        <v>1403</v>
      </c>
      <c r="C1151" s="177" t="s">
        <v>2281</v>
      </c>
      <c r="D1151" s="876" t="s">
        <v>276</v>
      </c>
    </row>
    <row r="1152" spans="2:4">
      <c r="B1152" s="877" t="s">
        <v>281</v>
      </c>
      <c r="C1152" s="354"/>
      <c r="D1152" s="876"/>
    </row>
    <row r="1153" spans="2:4">
      <c r="B1153" s="878" t="s">
        <v>319</v>
      </c>
      <c r="C1153" s="354"/>
      <c r="D1153" s="876"/>
    </row>
    <row r="1154" spans="2:4">
      <c r="B1154" s="877" t="s">
        <v>283</v>
      </c>
      <c r="C1154" s="355">
        <v>0.09</v>
      </c>
      <c r="D1154" s="876" t="s">
        <v>284</v>
      </c>
    </row>
    <row r="1155" spans="2:4">
      <c r="B1155" s="877" t="s">
        <v>285</v>
      </c>
      <c r="C1155" s="355">
        <v>0.09</v>
      </c>
      <c r="D1155" s="876" t="s">
        <v>284</v>
      </c>
    </row>
    <row r="1156" spans="2:4">
      <c r="B1156" s="877" t="s">
        <v>152</v>
      </c>
      <c r="C1156" s="355">
        <v>0.3</v>
      </c>
      <c r="D1156" s="876" t="s">
        <v>284</v>
      </c>
    </row>
    <row r="1157" spans="2:4">
      <c r="B1157" s="897" t="s">
        <v>2274</v>
      </c>
      <c r="C1157" s="327">
        <v>0.13</v>
      </c>
      <c r="D1157" s="876" t="s">
        <v>284</v>
      </c>
    </row>
    <row r="1158" spans="2:4">
      <c r="B1158" s="897" t="s">
        <v>2275</v>
      </c>
      <c r="C1158" s="327">
        <v>0.2</v>
      </c>
      <c r="D1158" s="876" t="s">
        <v>284</v>
      </c>
    </row>
    <row r="1159" spans="2:4">
      <c r="B1159" s="877" t="s">
        <v>153</v>
      </c>
      <c r="C1159" s="355">
        <v>0.22</v>
      </c>
      <c r="D1159" s="876" t="s">
        <v>284</v>
      </c>
    </row>
    <row r="1160" spans="2:4">
      <c r="B1160" s="877" t="s">
        <v>154</v>
      </c>
      <c r="C1160" s="355">
        <v>0.22</v>
      </c>
      <c r="D1160" s="876" t="s">
        <v>284</v>
      </c>
    </row>
    <row r="1161" spans="2:4">
      <c r="B1161" s="898" t="s">
        <v>155</v>
      </c>
      <c r="C1161" s="355">
        <v>0.19</v>
      </c>
      <c r="D1161" s="876" t="s">
        <v>284</v>
      </c>
    </row>
    <row r="1162" spans="2:4">
      <c r="B1162" s="877" t="s">
        <v>156</v>
      </c>
      <c r="C1162" s="355">
        <v>0.22</v>
      </c>
      <c r="D1162" s="876" t="s">
        <v>284</v>
      </c>
    </row>
    <row r="1163" spans="2:4">
      <c r="B1163" s="897" t="s">
        <v>157</v>
      </c>
      <c r="C1163" s="327">
        <v>0.19</v>
      </c>
      <c r="D1163" s="903" t="s">
        <v>284</v>
      </c>
    </row>
    <row r="1164" spans="2:4">
      <c r="B1164" s="877" t="s">
        <v>158</v>
      </c>
      <c r="C1164" s="355">
        <v>0.19</v>
      </c>
      <c r="D1164" s="876" t="s">
        <v>284</v>
      </c>
    </row>
    <row r="1165" spans="2:4">
      <c r="B1165" s="877" t="s">
        <v>159</v>
      </c>
      <c r="C1165" s="355">
        <v>0.25</v>
      </c>
      <c r="D1165" s="876" t="s">
        <v>284</v>
      </c>
    </row>
    <row r="1166" spans="2:4">
      <c r="B1166" s="877" t="s">
        <v>160</v>
      </c>
      <c r="C1166" s="355">
        <v>0.19</v>
      </c>
      <c r="D1166" s="876" t="s">
        <v>284</v>
      </c>
    </row>
    <row r="1167" spans="2:4">
      <c r="B1167" s="877" t="s">
        <v>161</v>
      </c>
      <c r="C1167" s="355">
        <v>1</v>
      </c>
      <c r="D1167" s="876" t="s">
        <v>284</v>
      </c>
    </row>
    <row r="1168" spans="2:4">
      <c r="B1168" s="877" t="s">
        <v>164</v>
      </c>
      <c r="C1168" s="355">
        <v>0.3</v>
      </c>
      <c r="D1168" s="876" t="s">
        <v>284</v>
      </c>
    </row>
    <row r="1169" spans="2:4">
      <c r="B1169" s="897" t="s">
        <v>2276</v>
      </c>
      <c r="C1169" s="327">
        <v>0.6</v>
      </c>
      <c r="D1169" s="876" t="s">
        <v>284</v>
      </c>
    </row>
    <row r="1170" spans="2:4">
      <c r="B1170" s="897" t="s">
        <v>2277</v>
      </c>
      <c r="C1170" s="327">
        <v>6.8</v>
      </c>
      <c r="D1170" s="876" t="s">
        <v>284</v>
      </c>
    </row>
    <row r="1171" spans="2:4">
      <c r="B1171" s="879" t="s">
        <v>2650</v>
      </c>
      <c r="C1171" s="327">
        <v>0.5</v>
      </c>
      <c r="D1171" s="876" t="s">
        <v>284</v>
      </c>
    </row>
    <row r="1172" spans="2:4">
      <c r="B1172" s="879" t="s">
        <v>2651</v>
      </c>
      <c r="C1172" s="327">
        <v>0.5</v>
      </c>
      <c r="D1172" s="876" t="s">
        <v>284</v>
      </c>
    </row>
    <row r="1173" spans="2:4">
      <c r="B1173" s="898" t="s">
        <v>2282</v>
      </c>
      <c r="C1173" s="355">
        <v>0.22</v>
      </c>
      <c r="D1173" s="876" t="s">
        <v>284</v>
      </c>
    </row>
    <row r="1174" spans="2:4">
      <c r="B1174" s="877" t="s">
        <v>163</v>
      </c>
      <c r="C1174" s="355">
        <v>0.35</v>
      </c>
      <c r="D1174" s="876" t="s">
        <v>284</v>
      </c>
    </row>
    <row r="1175" spans="2:4">
      <c r="B1175" s="877" t="s">
        <v>165</v>
      </c>
      <c r="C1175" s="355">
        <v>6.8</v>
      </c>
      <c r="D1175" s="876" t="s">
        <v>284</v>
      </c>
    </row>
    <row r="1176" spans="2:4">
      <c r="B1176" s="898" t="s">
        <v>207</v>
      </c>
      <c r="C1176" s="355">
        <v>0.39</v>
      </c>
      <c r="D1176" s="876" t="s">
        <v>284</v>
      </c>
    </row>
    <row r="1177" spans="2:4" ht="13.5" thickBot="1">
      <c r="B1177" s="880"/>
      <c r="C1177" s="356"/>
      <c r="D1177" s="881"/>
    </row>
    <row r="1178" spans="2:4">
      <c r="B1178" s="882" t="s">
        <v>718</v>
      </c>
      <c r="C1178" s="357"/>
      <c r="D1178" s="883"/>
    </row>
    <row r="1179" spans="2:4" ht="12.75" customHeight="1">
      <c r="B1179" s="2122" t="s">
        <v>2306</v>
      </c>
      <c r="C1179" s="2123"/>
      <c r="D1179" s="2124"/>
    </row>
    <row r="1180" spans="2:4">
      <c r="B1180" s="882" t="s">
        <v>318</v>
      </c>
      <c r="C1180" s="357"/>
      <c r="D1180" s="883"/>
    </row>
    <row r="1181" spans="2:4">
      <c r="B1181" s="899" t="s">
        <v>704</v>
      </c>
      <c r="C1181" s="357"/>
      <c r="D1181" s="883"/>
    </row>
    <row r="1182" spans="2:4">
      <c r="B1182" s="882" t="s">
        <v>226</v>
      </c>
      <c r="C1182" s="357"/>
      <c r="D1182" s="883"/>
    </row>
    <row r="1183" spans="2:4" ht="12.75" customHeight="1">
      <c r="B1183" s="2097" t="s">
        <v>2652</v>
      </c>
      <c r="C1183" s="2098"/>
      <c r="D1183" s="2099"/>
    </row>
    <row r="1184" spans="2:4" ht="12.75" customHeight="1">
      <c r="B1184" s="2054" t="s">
        <v>2653</v>
      </c>
      <c r="C1184" s="2055"/>
      <c r="D1184" s="2056"/>
    </row>
    <row r="1185" spans="2:4">
      <c r="B1185" s="882"/>
      <c r="C1185" s="357"/>
      <c r="D1185" s="883"/>
    </row>
    <row r="1186" spans="2:4">
      <c r="B1186" s="886" t="s">
        <v>227</v>
      </c>
      <c r="C1186" s="357"/>
      <c r="D1186" s="883"/>
    </row>
    <row r="1187" spans="2:4" ht="12.75" customHeight="1">
      <c r="B1187" s="2082" t="s">
        <v>46</v>
      </c>
      <c r="C1187" s="2083"/>
      <c r="D1187" s="2084"/>
    </row>
    <row r="1188" spans="2:4" ht="12.75" customHeight="1">
      <c r="B1188" s="2082" t="s">
        <v>385</v>
      </c>
      <c r="C1188" s="2083"/>
      <c r="D1188" s="2084"/>
    </row>
    <row r="1189" spans="2:4" ht="12.75" customHeight="1">
      <c r="B1189" s="2082" t="s">
        <v>1074</v>
      </c>
      <c r="C1189" s="2083"/>
      <c r="D1189" s="2084"/>
    </row>
    <row r="1190" spans="2:4" ht="13.5" customHeight="1" thickBot="1">
      <c r="B1190" s="2091" t="s">
        <v>47</v>
      </c>
      <c r="C1190" s="2092"/>
      <c r="D1190" s="2093"/>
    </row>
    <row r="1191" spans="2:4" ht="26.25" thickBot="1">
      <c r="B1191" s="871" t="s">
        <v>307</v>
      </c>
      <c r="C1191" s="167" t="s">
        <v>143</v>
      </c>
      <c r="D1191" s="872" t="s">
        <v>270</v>
      </c>
    </row>
    <row r="1192" spans="2:4" ht="13.5" thickBot="1">
      <c r="B1192" s="904" t="s">
        <v>1112</v>
      </c>
      <c r="C1192" s="173">
        <v>3.9E-2</v>
      </c>
      <c r="D1192" s="907" t="s">
        <v>284</v>
      </c>
    </row>
    <row r="1193" spans="2:4">
      <c r="B1193" s="886"/>
      <c r="C1193" s="357"/>
      <c r="D1193" s="883"/>
    </row>
    <row r="1194" spans="2:4" ht="12.75" customHeight="1">
      <c r="B1194" s="2082" t="s">
        <v>513</v>
      </c>
      <c r="C1194" s="2083"/>
      <c r="D1194" s="2084"/>
    </row>
    <row r="1195" spans="2:4">
      <c r="B1195" s="886" t="s">
        <v>529</v>
      </c>
      <c r="C1195" s="357"/>
      <c r="D1195" s="883"/>
    </row>
    <row r="1196" spans="2:4">
      <c r="B1196" s="882" t="s">
        <v>530</v>
      </c>
      <c r="C1196" s="357"/>
      <c r="D1196" s="883"/>
    </row>
    <row r="1197" spans="2:4">
      <c r="B1197" s="882" t="s">
        <v>531</v>
      </c>
      <c r="C1197" s="357"/>
      <c r="D1197" s="883"/>
    </row>
    <row r="1198" spans="2:4">
      <c r="B1198" s="882" t="s">
        <v>532</v>
      </c>
      <c r="C1198" s="357"/>
      <c r="D1198" s="883"/>
    </row>
    <row r="1199" spans="2:4">
      <c r="B1199" s="882" t="s">
        <v>533</v>
      </c>
      <c r="C1199" s="357"/>
      <c r="D1199" s="883"/>
    </row>
    <row r="1200" spans="2:4">
      <c r="B1200" s="882" t="s">
        <v>534</v>
      </c>
      <c r="C1200" s="357"/>
      <c r="D1200" s="883"/>
    </row>
    <row r="1201" spans="2:4">
      <c r="B1201" s="882" t="s">
        <v>535</v>
      </c>
      <c r="C1201" s="357"/>
      <c r="D1201" s="883"/>
    </row>
    <row r="1202" spans="2:4">
      <c r="B1202" s="882" t="s">
        <v>536</v>
      </c>
      <c r="C1202" s="357"/>
      <c r="D1202" s="883"/>
    </row>
    <row r="1203" spans="2:4">
      <c r="B1203" s="882" t="s">
        <v>537</v>
      </c>
      <c r="C1203" s="357"/>
      <c r="D1203" s="883"/>
    </row>
    <row r="1204" spans="2:4">
      <c r="B1204" s="882" t="s">
        <v>538</v>
      </c>
      <c r="C1204" s="357"/>
      <c r="D1204" s="883"/>
    </row>
    <row r="1205" spans="2:4" ht="12.75" customHeight="1">
      <c r="B1205" s="2112" t="s">
        <v>539</v>
      </c>
      <c r="C1205" s="2113"/>
      <c r="D1205" s="2114"/>
    </row>
    <row r="1206" spans="2:4" ht="12.75" customHeight="1">
      <c r="B1206" s="2078" t="s">
        <v>184</v>
      </c>
      <c r="C1206" s="1879"/>
      <c r="D1206" s="2079"/>
    </row>
    <row r="1207" spans="2:4">
      <c r="B1207" s="886" t="s">
        <v>540</v>
      </c>
      <c r="C1207" s="357"/>
      <c r="D1207" s="883"/>
    </row>
    <row r="1208" spans="2:4">
      <c r="B1208" s="882" t="s">
        <v>541</v>
      </c>
      <c r="C1208" s="357"/>
      <c r="D1208" s="883"/>
    </row>
    <row r="1209" spans="2:4">
      <c r="B1209" s="882" t="s">
        <v>542</v>
      </c>
      <c r="C1209" s="357"/>
      <c r="D1209" s="883"/>
    </row>
    <row r="1210" spans="2:4">
      <c r="B1210" s="882" t="s">
        <v>543</v>
      </c>
      <c r="C1210" s="357"/>
      <c r="D1210" s="883"/>
    </row>
    <row r="1211" spans="2:4">
      <c r="B1211" s="882" t="s">
        <v>544</v>
      </c>
      <c r="C1211" s="357"/>
      <c r="D1211" s="883"/>
    </row>
    <row r="1212" spans="2:4">
      <c r="B1212" s="882" t="s">
        <v>545</v>
      </c>
      <c r="C1212" s="357"/>
      <c r="D1212" s="883"/>
    </row>
    <row r="1213" spans="2:4">
      <c r="B1213" s="882" t="s">
        <v>546</v>
      </c>
      <c r="C1213" s="357"/>
      <c r="D1213" s="883"/>
    </row>
    <row r="1214" spans="2:4">
      <c r="B1214" s="882" t="s">
        <v>547</v>
      </c>
      <c r="C1214" s="357"/>
      <c r="D1214" s="883"/>
    </row>
    <row r="1215" spans="2:4">
      <c r="B1215" s="882" t="s">
        <v>548</v>
      </c>
      <c r="C1215" s="357"/>
      <c r="D1215" s="883"/>
    </row>
    <row r="1216" spans="2:4">
      <c r="B1216" s="882" t="s">
        <v>549</v>
      </c>
      <c r="C1216" s="357"/>
      <c r="D1216" s="883"/>
    </row>
    <row r="1217" spans="2:4">
      <c r="B1217" s="882" t="s">
        <v>550</v>
      </c>
      <c r="C1217" s="357"/>
      <c r="D1217" s="883"/>
    </row>
    <row r="1218" spans="2:4">
      <c r="B1218" s="882" t="s">
        <v>580</v>
      </c>
      <c r="C1218" s="357"/>
      <c r="D1218" s="883"/>
    </row>
    <row r="1219" spans="2:4" ht="12.75" customHeight="1">
      <c r="B1219" s="2078" t="s">
        <v>1086</v>
      </c>
      <c r="C1219" s="1879"/>
      <c r="D1219" s="2079"/>
    </row>
    <row r="1220" spans="2:4" ht="12.75" customHeight="1">
      <c r="B1220" s="2078" t="s">
        <v>581</v>
      </c>
      <c r="C1220" s="1879"/>
      <c r="D1220" s="2079"/>
    </row>
    <row r="1221" spans="2:4">
      <c r="B1221" s="882" t="s">
        <v>386</v>
      </c>
      <c r="C1221" s="357"/>
      <c r="D1221" s="883"/>
    </row>
    <row r="1222" spans="2:4">
      <c r="B1222" s="886" t="s">
        <v>514</v>
      </c>
      <c r="C1222" s="357"/>
      <c r="D1222" s="883"/>
    </row>
    <row r="1223" spans="2:4" ht="12.75" customHeight="1">
      <c r="B1223" s="2082" t="s">
        <v>1082</v>
      </c>
      <c r="C1223" s="2083"/>
      <c r="D1223" s="2084"/>
    </row>
    <row r="1224" spans="2:4" ht="13.5" customHeight="1" thickBot="1">
      <c r="B1224" s="2085" t="s">
        <v>2654</v>
      </c>
      <c r="C1224" s="2086"/>
      <c r="D1224" s="2087"/>
    </row>
    <row r="1225" spans="2:4" ht="13.5" thickTop="1">
      <c r="B1225"/>
      <c r="C1225"/>
      <c r="D1225"/>
    </row>
    <row r="1226" spans="2:4" ht="13.5" thickBot="1">
      <c r="B1226"/>
      <c r="C1226"/>
      <c r="D1226"/>
    </row>
    <row r="1227" spans="2:4" ht="13.5" thickTop="1">
      <c r="B1227" s="2057" t="s">
        <v>1057</v>
      </c>
      <c r="C1227" s="2058"/>
      <c r="D1227" s="2059"/>
    </row>
    <row r="1228" spans="2:4" ht="13.5" customHeight="1" thickBot="1">
      <c r="B1228" s="2115" t="s">
        <v>2321</v>
      </c>
      <c r="C1228" s="2116"/>
      <c r="D1228" s="2117"/>
    </row>
    <row r="1229" spans="2:4" ht="13.5" thickBot="1">
      <c r="B1229" s="871" t="s">
        <v>307</v>
      </c>
      <c r="C1229" s="350" t="s">
        <v>1058</v>
      </c>
      <c r="D1229" s="872" t="s">
        <v>270</v>
      </c>
    </row>
    <row r="1230" spans="2:4">
      <c r="B1230" s="908" t="s">
        <v>271</v>
      </c>
      <c r="C1230" s="174" t="s">
        <v>387</v>
      </c>
      <c r="D1230" s="874" t="s">
        <v>272</v>
      </c>
    </row>
    <row r="1231" spans="2:4">
      <c r="B1231" s="901" t="s">
        <v>2322</v>
      </c>
      <c r="C1231" s="351">
        <v>12</v>
      </c>
      <c r="D1231" s="876" t="s">
        <v>203</v>
      </c>
    </row>
    <row r="1232" spans="2:4">
      <c r="B1232" s="875" t="s">
        <v>275</v>
      </c>
      <c r="C1232" s="351">
        <v>0.02</v>
      </c>
      <c r="D1232" s="876" t="s">
        <v>276</v>
      </c>
    </row>
    <row r="1233" spans="2:4">
      <c r="B1233" s="875" t="s">
        <v>277</v>
      </c>
      <c r="C1233" s="352">
        <v>5.6000000000000001E-2</v>
      </c>
      <c r="D1233" s="876" t="s">
        <v>278</v>
      </c>
    </row>
    <row r="1234" spans="2:4">
      <c r="B1234" s="875" t="s">
        <v>1059</v>
      </c>
      <c r="C1234" s="353"/>
      <c r="D1234" s="876"/>
    </row>
    <row r="1235" spans="2:4">
      <c r="B1235" s="875" t="s">
        <v>1401</v>
      </c>
      <c r="C1235" s="177" t="s">
        <v>2281</v>
      </c>
      <c r="D1235" s="876" t="s">
        <v>276</v>
      </c>
    </row>
    <row r="1236" spans="2:4">
      <c r="B1236" s="875" t="s">
        <v>280</v>
      </c>
      <c r="C1236" s="177" t="s">
        <v>2281</v>
      </c>
      <c r="D1236" s="876" t="s">
        <v>276</v>
      </c>
    </row>
    <row r="1237" spans="2:4">
      <c r="B1237" s="875" t="s">
        <v>1403</v>
      </c>
      <c r="C1237" s="177" t="s">
        <v>2281</v>
      </c>
      <c r="D1237" s="876" t="s">
        <v>276</v>
      </c>
    </row>
    <row r="1238" spans="2:4">
      <c r="B1238" s="877" t="s">
        <v>281</v>
      </c>
      <c r="C1238" s="354"/>
      <c r="D1238" s="876"/>
    </row>
    <row r="1239" spans="2:4">
      <c r="B1239" s="878" t="s">
        <v>319</v>
      </c>
      <c r="C1239" s="354"/>
      <c r="D1239" s="876"/>
    </row>
    <row r="1240" spans="2:4">
      <c r="B1240" s="877" t="s">
        <v>283</v>
      </c>
      <c r="C1240" s="355">
        <v>0.09</v>
      </c>
      <c r="D1240" s="876" t="s">
        <v>284</v>
      </c>
    </row>
    <row r="1241" spans="2:4">
      <c r="B1241" s="877" t="s">
        <v>285</v>
      </c>
      <c r="C1241" s="355">
        <v>0.09</v>
      </c>
      <c r="D1241" s="876" t="s">
        <v>284</v>
      </c>
    </row>
    <row r="1242" spans="2:4">
      <c r="B1242" s="877" t="s">
        <v>152</v>
      </c>
      <c r="C1242" s="355">
        <v>0.3</v>
      </c>
      <c r="D1242" s="876" t="s">
        <v>284</v>
      </c>
    </row>
    <row r="1243" spans="2:4">
      <c r="B1243" s="897" t="s">
        <v>2274</v>
      </c>
      <c r="C1243" s="327">
        <v>0.13</v>
      </c>
      <c r="D1243" s="876" t="s">
        <v>284</v>
      </c>
    </row>
    <row r="1244" spans="2:4">
      <c r="B1244" s="897" t="s">
        <v>2275</v>
      </c>
      <c r="C1244" s="327">
        <v>0.2</v>
      </c>
      <c r="D1244" s="876" t="s">
        <v>284</v>
      </c>
    </row>
    <row r="1245" spans="2:4">
      <c r="B1245" s="877" t="s">
        <v>153</v>
      </c>
      <c r="C1245" s="355">
        <v>0.22</v>
      </c>
      <c r="D1245" s="876" t="s">
        <v>284</v>
      </c>
    </row>
    <row r="1246" spans="2:4">
      <c r="B1246" s="877" t="s">
        <v>154</v>
      </c>
      <c r="C1246" s="355">
        <v>0.22</v>
      </c>
      <c r="D1246" s="876" t="s">
        <v>284</v>
      </c>
    </row>
    <row r="1247" spans="2:4">
      <c r="B1247" s="898" t="s">
        <v>155</v>
      </c>
      <c r="C1247" s="355">
        <v>0.19</v>
      </c>
      <c r="D1247" s="876" t="s">
        <v>284</v>
      </c>
    </row>
    <row r="1248" spans="2:4">
      <c r="B1248" s="877" t="s">
        <v>156</v>
      </c>
      <c r="C1248" s="355">
        <v>0.22</v>
      </c>
      <c r="D1248" s="876" t="s">
        <v>284</v>
      </c>
    </row>
    <row r="1249" spans="2:4">
      <c r="B1249" s="897" t="s">
        <v>157</v>
      </c>
      <c r="C1249" s="327">
        <v>0.19</v>
      </c>
      <c r="D1249" s="903" t="s">
        <v>284</v>
      </c>
    </row>
    <row r="1250" spans="2:4">
      <c r="B1250" s="877" t="s">
        <v>158</v>
      </c>
      <c r="C1250" s="355">
        <v>0.19</v>
      </c>
      <c r="D1250" s="876" t="s">
        <v>284</v>
      </c>
    </row>
    <row r="1251" spans="2:4">
      <c r="B1251" s="877" t="s">
        <v>159</v>
      </c>
      <c r="C1251" s="355">
        <v>0.25</v>
      </c>
      <c r="D1251" s="876" t="s">
        <v>284</v>
      </c>
    </row>
    <row r="1252" spans="2:4">
      <c r="B1252" s="877" t="s">
        <v>160</v>
      </c>
      <c r="C1252" s="355">
        <v>0.19</v>
      </c>
      <c r="D1252" s="876" t="s">
        <v>284</v>
      </c>
    </row>
    <row r="1253" spans="2:4">
      <c r="B1253" s="877" t="s">
        <v>161</v>
      </c>
      <c r="C1253" s="355">
        <v>1</v>
      </c>
      <c r="D1253" s="876" t="s">
        <v>284</v>
      </c>
    </row>
    <row r="1254" spans="2:4">
      <c r="B1254" s="877" t="s">
        <v>164</v>
      </c>
      <c r="C1254" s="355">
        <v>0.3</v>
      </c>
      <c r="D1254" s="876" t="s">
        <v>284</v>
      </c>
    </row>
    <row r="1255" spans="2:4">
      <c r="B1255" s="897" t="s">
        <v>2276</v>
      </c>
      <c r="C1255" s="327">
        <v>0.6</v>
      </c>
      <c r="D1255" s="876" t="s">
        <v>284</v>
      </c>
    </row>
    <row r="1256" spans="2:4">
      <c r="B1256" s="897" t="s">
        <v>2277</v>
      </c>
      <c r="C1256" s="327">
        <v>6.8</v>
      </c>
      <c r="D1256" s="876" t="s">
        <v>284</v>
      </c>
    </row>
    <row r="1257" spans="2:4">
      <c r="B1257" s="879" t="s">
        <v>2650</v>
      </c>
      <c r="C1257" s="327">
        <v>0.5</v>
      </c>
      <c r="D1257" s="876" t="s">
        <v>284</v>
      </c>
    </row>
    <row r="1258" spans="2:4">
      <c r="B1258" s="879" t="s">
        <v>2651</v>
      </c>
      <c r="C1258" s="327">
        <v>0.5</v>
      </c>
      <c r="D1258" s="876" t="s">
        <v>284</v>
      </c>
    </row>
    <row r="1259" spans="2:4">
      <c r="B1259" s="898" t="s">
        <v>2282</v>
      </c>
      <c r="C1259" s="355">
        <v>0.22</v>
      </c>
      <c r="D1259" s="876" t="s">
        <v>284</v>
      </c>
    </row>
    <row r="1260" spans="2:4">
      <c r="B1260" s="877" t="s">
        <v>163</v>
      </c>
      <c r="C1260" s="355">
        <v>0.35</v>
      </c>
      <c r="D1260" s="876" t="s">
        <v>284</v>
      </c>
    </row>
    <row r="1261" spans="2:4">
      <c r="B1261" s="877" t="s">
        <v>165</v>
      </c>
      <c r="C1261" s="355">
        <v>6.8</v>
      </c>
      <c r="D1261" s="876" t="s">
        <v>284</v>
      </c>
    </row>
    <row r="1262" spans="2:4">
      <c r="B1262" s="877" t="s">
        <v>717</v>
      </c>
      <c r="C1262" s="355">
        <v>0.39</v>
      </c>
      <c r="D1262" s="876" t="s">
        <v>284</v>
      </c>
    </row>
    <row r="1263" spans="2:4" ht="13.5" thickBot="1">
      <c r="B1263" s="880"/>
      <c r="C1263" s="356"/>
      <c r="D1263" s="881"/>
    </row>
    <row r="1264" spans="2:4">
      <c r="B1264" s="882" t="s">
        <v>718</v>
      </c>
      <c r="C1264" s="357"/>
      <c r="D1264" s="883"/>
    </row>
    <row r="1265" spans="2:4" ht="12.75" customHeight="1">
      <c r="B1265" s="2078" t="s">
        <v>2323</v>
      </c>
      <c r="C1265" s="1879"/>
      <c r="D1265" s="2079"/>
    </row>
    <row r="1266" spans="2:4">
      <c r="B1266" s="899" t="s">
        <v>2324</v>
      </c>
      <c r="C1266" s="363"/>
      <c r="D1266" s="888"/>
    </row>
    <row r="1267" spans="2:4">
      <c r="B1267" s="882" t="s">
        <v>919</v>
      </c>
      <c r="C1267" s="357"/>
      <c r="D1267" s="883"/>
    </row>
    <row r="1268" spans="2:4" ht="12.75" customHeight="1">
      <c r="B1268" s="2078" t="s">
        <v>2325</v>
      </c>
      <c r="C1268" s="1879"/>
      <c r="D1268" s="2079"/>
    </row>
    <row r="1269" spans="2:4" ht="12.75" customHeight="1">
      <c r="B1269" s="2097" t="s">
        <v>2674</v>
      </c>
      <c r="C1269" s="2098"/>
      <c r="D1269" s="2099"/>
    </row>
    <row r="1270" spans="2:4" ht="12.75" customHeight="1">
      <c r="B1270" s="2054" t="s">
        <v>2653</v>
      </c>
      <c r="C1270" s="2055"/>
      <c r="D1270" s="2056"/>
    </row>
    <row r="1271" spans="2:4">
      <c r="B1271" s="882"/>
      <c r="C1271" s="357"/>
      <c r="D1271" s="883"/>
    </row>
    <row r="1272" spans="2:4">
      <c r="B1272" s="886" t="s">
        <v>227</v>
      </c>
      <c r="C1272" s="357"/>
      <c r="D1272" s="883"/>
    </row>
    <row r="1273" spans="2:4" ht="12.75" customHeight="1">
      <c r="B1273" s="2100" t="s">
        <v>515</v>
      </c>
      <c r="C1273" s="2101"/>
      <c r="D1273" s="2102"/>
    </row>
    <row r="1274" spans="2:4" ht="12.75" customHeight="1">
      <c r="B1274" s="2082" t="s">
        <v>185</v>
      </c>
      <c r="C1274" s="2083"/>
      <c r="D1274" s="2084"/>
    </row>
    <row r="1275" spans="2:4" ht="12.75" customHeight="1">
      <c r="B1275" s="2082" t="s">
        <v>1060</v>
      </c>
      <c r="C1275" s="2083"/>
      <c r="D1275" s="2084"/>
    </row>
    <row r="1276" spans="2:4" ht="13.5" thickBot="1">
      <c r="B1276" s="909"/>
      <c r="C1276" s="372"/>
      <c r="D1276" s="910"/>
    </row>
    <row r="1277" spans="2:4" ht="26.25" thickBot="1">
      <c r="B1277" s="911" t="s">
        <v>51</v>
      </c>
      <c r="C1277" s="175" t="s">
        <v>52</v>
      </c>
      <c r="D1277" s="912" t="s">
        <v>270</v>
      </c>
    </row>
    <row r="1278" spans="2:4" ht="13.5" thickBot="1">
      <c r="B1278" s="913" t="s">
        <v>53</v>
      </c>
      <c r="C1278" s="176">
        <v>0.04</v>
      </c>
      <c r="D1278" s="914" t="s">
        <v>284</v>
      </c>
    </row>
    <row r="1279" spans="2:4">
      <c r="B1279" s="887"/>
      <c r="C1279" s="363"/>
      <c r="D1279" s="888"/>
    </row>
    <row r="1280" spans="2:4" ht="12.75" customHeight="1">
      <c r="B1280" s="2082" t="s">
        <v>1061</v>
      </c>
      <c r="C1280" s="2083"/>
      <c r="D1280" s="2084"/>
    </row>
    <row r="1281" spans="2:4">
      <c r="B1281" s="886" t="s">
        <v>529</v>
      </c>
      <c r="C1281" s="357"/>
      <c r="D1281" s="883"/>
    </row>
    <row r="1282" spans="2:4">
      <c r="B1282" s="882" t="s">
        <v>530</v>
      </c>
      <c r="C1282" s="357"/>
      <c r="D1282" s="883"/>
    </row>
    <row r="1283" spans="2:4">
      <c r="B1283" s="882" t="s">
        <v>531</v>
      </c>
      <c r="C1283" s="357"/>
      <c r="D1283" s="883"/>
    </row>
    <row r="1284" spans="2:4">
      <c r="B1284" s="882" t="s">
        <v>532</v>
      </c>
      <c r="C1284" s="357"/>
      <c r="D1284" s="883"/>
    </row>
    <row r="1285" spans="2:4">
      <c r="B1285" s="882" t="s">
        <v>533</v>
      </c>
      <c r="C1285" s="357"/>
      <c r="D1285" s="883"/>
    </row>
    <row r="1286" spans="2:4">
      <c r="B1286" s="882" t="s">
        <v>534</v>
      </c>
      <c r="C1286" s="357"/>
      <c r="D1286" s="883"/>
    </row>
    <row r="1287" spans="2:4">
      <c r="B1287" s="882" t="s">
        <v>535</v>
      </c>
      <c r="C1287" s="357"/>
      <c r="D1287" s="883"/>
    </row>
    <row r="1288" spans="2:4">
      <c r="B1288" s="882" t="s">
        <v>536</v>
      </c>
      <c r="C1288" s="357"/>
      <c r="D1288" s="883"/>
    </row>
    <row r="1289" spans="2:4">
      <c r="B1289" s="882" t="s">
        <v>537</v>
      </c>
      <c r="C1289" s="357"/>
      <c r="D1289" s="883"/>
    </row>
    <row r="1290" spans="2:4">
      <c r="B1290" s="882" t="s">
        <v>538</v>
      </c>
      <c r="C1290" s="357"/>
      <c r="D1290" s="883"/>
    </row>
    <row r="1291" spans="2:4" ht="12.75" customHeight="1">
      <c r="B1291" s="2078" t="s">
        <v>48</v>
      </c>
      <c r="C1291" s="1879"/>
      <c r="D1291" s="2079"/>
    </row>
    <row r="1292" spans="2:4" ht="12.75" customHeight="1">
      <c r="B1292" s="2078" t="s">
        <v>49</v>
      </c>
      <c r="C1292" s="1879"/>
      <c r="D1292" s="2079"/>
    </row>
    <row r="1293" spans="2:4">
      <c r="B1293" s="886" t="s">
        <v>540</v>
      </c>
      <c r="C1293" s="357"/>
      <c r="D1293" s="883"/>
    </row>
    <row r="1294" spans="2:4">
      <c r="B1294" s="882" t="s">
        <v>541</v>
      </c>
      <c r="C1294" s="357"/>
      <c r="D1294" s="883"/>
    </row>
    <row r="1295" spans="2:4">
      <c r="B1295" s="882" t="s">
        <v>542</v>
      </c>
      <c r="C1295" s="357"/>
      <c r="D1295" s="883"/>
    </row>
    <row r="1296" spans="2:4">
      <c r="B1296" s="882" t="s">
        <v>543</v>
      </c>
      <c r="C1296" s="357"/>
      <c r="D1296" s="883"/>
    </row>
    <row r="1297" spans="2:4">
      <c r="B1297" s="882" t="s">
        <v>544</v>
      </c>
      <c r="C1297" s="357"/>
      <c r="D1297" s="883"/>
    </row>
    <row r="1298" spans="2:4">
      <c r="B1298" s="882" t="s">
        <v>545</v>
      </c>
      <c r="C1298" s="357"/>
      <c r="D1298" s="883"/>
    </row>
    <row r="1299" spans="2:4">
      <c r="B1299" s="882" t="s">
        <v>546</v>
      </c>
      <c r="C1299" s="357"/>
      <c r="D1299" s="883"/>
    </row>
    <row r="1300" spans="2:4">
      <c r="B1300" s="882" t="s">
        <v>547</v>
      </c>
      <c r="C1300" s="357"/>
      <c r="D1300" s="883"/>
    </row>
    <row r="1301" spans="2:4">
      <c r="B1301" s="882" t="s">
        <v>548</v>
      </c>
      <c r="C1301" s="357"/>
      <c r="D1301" s="883"/>
    </row>
    <row r="1302" spans="2:4">
      <c r="B1302" s="882" t="s">
        <v>549</v>
      </c>
      <c r="C1302" s="357"/>
      <c r="D1302" s="883"/>
    </row>
    <row r="1303" spans="2:4">
      <c r="B1303" s="882" t="s">
        <v>550</v>
      </c>
      <c r="C1303" s="357"/>
      <c r="D1303" s="883"/>
    </row>
    <row r="1304" spans="2:4">
      <c r="B1304" s="882" t="s">
        <v>580</v>
      </c>
      <c r="C1304" s="357"/>
      <c r="D1304" s="883"/>
    </row>
    <row r="1305" spans="2:4" ht="12.75" customHeight="1">
      <c r="B1305" s="2078" t="s">
        <v>1080</v>
      </c>
      <c r="C1305" s="1879"/>
      <c r="D1305" s="2079"/>
    </row>
    <row r="1306" spans="2:4" ht="12.75" customHeight="1">
      <c r="B1306" s="2078" t="s">
        <v>1081</v>
      </c>
      <c r="C1306" s="1879"/>
      <c r="D1306" s="2079"/>
    </row>
    <row r="1307" spans="2:4" ht="12.75" customHeight="1">
      <c r="B1307" s="2078" t="s">
        <v>1069</v>
      </c>
      <c r="C1307" s="1879"/>
      <c r="D1307" s="2079"/>
    </row>
    <row r="1308" spans="2:4" ht="12.75" customHeight="1">
      <c r="B1308" s="2080" t="s">
        <v>516</v>
      </c>
      <c r="C1308" s="2081"/>
      <c r="D1308" s="888"/>
    </row>
    <row r="1309" spans="2:4" ht="12.75" customHeight="1">
      <c r="B1309" s="2082" t="s">
        <v>1082</v>
      </c>
      <c r="C1309" s="2083"/>
      <c r="D1309" s="2084"/>
    </row>
    <row r="1310" spans="2:4" ht="44.25" customHeight="1" thickBot="1">
      <c r="B1310" s="2085" t="s">
        <v>2654</v>
      </c>
      <c r="C1310" s="2086"/>
      <c r="D1310" s="2087"/>
    </row>
    <row r="1311" spans="2:4" ht="13.5" thickTop="1">
      <c r="B1311"/>
      <c r="C1311"/>
      <c r="D1311"/>
    </row>
    <row r="1312" spans="2:4" ht="13.5" thickBot="1">
      <c r="B1312" s="349"/>
      <c r="C1312" s="349"/>
      <c r="D1312" s="349"/>
    </row>
    <row r="1313" spans="2:4" ht="13.5" thickTop="1">
      <c r="B1313" s="2088" t="s">
        <v>2676</v>
      </c>
      <c r="C1313" s="2089"/>
      <c r="D1313" s="2090"/>
    </row>
    <row r="1314" spans="2:4" ht="13.5" customHeight="1" thickBot="1">
      <c r="B1314" s="2091" t="s">
        <v>2677</v>
      </c>
      <c r="C1314" s="2092"/>
      <c r="D1314" s="2093"/>
    </row>
    <row r="1315" spans="2:4" ht="26.25" thickBot="1">
      <c r="B1315" s="871" t="s">
        <v>307</v>
      </c>
      <c r="C1315" s="167" t="s">
        <v>2678</v>
      </c>
      <c r="D1315" s="872" t="s">
        <v>270</v>
      </c>
    </row>
    <row r="1316" spans="2:4">
      <c r="B1316" s="915" t="s">
        <v>271</v>
      </c>
      <c r="C1316" s="328">
        <v>1800</v>
      </c>
      <c r="D1316" s="916" t="s">
        <v>272</v>
      </c>
    </row>
    <row r="1317" spans="2:4">
      <c r="B1317" s="901" t="s">
        <v>273</v>
      </c>
      <c r="C1317" s="351">
        <v>420</v>
      </c>
      <c r="D1317" s="917" t="s">
        <v>609</v>
      </c>
    </row>
    <row r="1318" spans="2:4" ht="13.5" thickBot="1">
      <c r="B1318" s="2103" t="s">
        <v>215</v>
      </c>
      <c r="C1318" s="2104"/>
      <c r="D1318" s="2105"/>
    </row>
    <row r="1319" spans="2:4" ht="12.75" customHeight="1">
      <c r="B1319" s="2094" t="s">
        <v>551</v>
      </c>
      <c r="C1319" s="2095"/>
      <c r="D1319" s="2096"/>
    </row>
    <row r="1320" spans="2:4" ht="13.5" thickBot="1">
      <c r="B1320" s="882"/>
      <c r="C1320" s="357"/>
      <c r="D1320" s="883"/>
    </row>
    <row r="1321" spans="2:4" ht="26.25" thickBot="1">
      <c r="B1321" s="918" t="s">
        <v>1088</v>
      </c>
      <c r="C1321" s="350" t="s">
        <v>1089</v>
      </c>
      <c r="D1321" s="883"/>
    </row>
    <row r="1322" spans="2:4">
      <c r="B1322" s="873" t="s">
        <v>1090</v>
      </c>
      <c r="C1322" s="180">
        <v>0.02</v>
      </c>
      <c r="D1322" s="883"/>
    </row>
    <row r="1323" spans="2:4">
      <c r="B1323" s="875" t="s">
        <v>1091</v>
      </c>
      <c r="C1323" s="181">
        <v>1.9800000000000002E-2</v>
      </c>
      <c r="D1323" s="883"/>
    </row>
    <row r="1324" spans="2:4">
      <c r="B1324" s="875" t="s">
        <v>1092</v>
      </c>
      <c r="C1324" s="181">
        <v>1.9599999999999999E-2</v>
      </c>
      <c r="D1324" s="883"/>
    </row>
    <row r="1325" spans="2:4">
      <c r="B1325" s="875" t="s">
        <v>1093</v>
      </c>
      <c r="C1325" s="181">
        <v>1.9400000000000001E-2</v>
      </c>
      <c r="D1325" s="883"/>
    </row>
    <row r="1326" spans="2:4">
      <c r="B1326" s="875" t="s">
        <v>1094</v>
      </c>
      <c r="C1326" s="181">
        <v>1.9300000000000001E-2</v>
      </c>
      <c r="D1326" s="883"/>
    </row>
    <row r="1327" spans="2:4">
      <c r="B1327" s="875" t="s">
        <v>1095</v>
      </c>
      <c r="C1327" s="181">
        <v>1.9199999999999998E-2</v>
      </c>
      <c r="D1327" s="883"/>
    </row>
    <row r="1328" spans="2:4" ht="13.5" thickBot="1">
      <c r="B1328" s="919" t="s">
        <v>1096</v>
      </c>
      <c r="C1328" s="182">
        <v>1.9E-2</v>
      </c>
      <c r="D1328" s="883"/>
    </row>
    <row r="1329" spans="2:4" ht="13.5" thickBot="1">
      <c r="B1329" s="882"/>
      <c r="C1329" s="357"/>
      <c r="D1329" s="883"/>
    </row>
    <row r="1330" spans="2:4" ht="26.25" thickBot="1">
      <c r="B1330" s="918" t="s">
        <v>1097</v>
      </c>
      <c r="C1330" s="350" t="s">
        <v>1089</v>
      </c>
      <c r="D1330" s="883"/>
    </row>
    <row r="1331" spans="2:4">
      <c r="B1331" s="873" t="s">
        <v>1090</v>
      </c>
      <c r="C1331" s="180">
        <v>5.6000000000000001E-2</v>
      </c>
      <c r="D1331" s="883"/>
    </row>
    <row r="1332" spans="2:4">
      <c r="B1332" s="875" t="s">
        <v>1098</v>
      </c>
      <c r="C1332" s="181">
        <v>5.5899999999999998E-2</v>
      </c>
      <c r="D1332" s="883"/>
    </row>
    <row r="1333" spans="2:4">
      <c r="B1333" s="875" t="s">
        <v>1099</v>
      </c>
      <c r="C1333" s="181">
        <v>5.4600000000000003E-2</v>
      </c>
      <c r="D1333" s="883"/>
    </row>
    <row r="1334" spans="2:4">
      <c r="B1334" s="875" t="s">
        <v>1100</v>
      </c>
      <c r="C1334" s="181">
        <v>5.45E-2</v>
      </c>
      <c r="D1334" s="883"/>
    </row>
    <row r="1335" spans="2:4">
      <c r="B1335" s="875" t="s">
        <v>1101</v>
      </c>
      <c r="C1335" s="181">
        <v>5.4399999999999997E-2</v>
      </c>
      <c r="D1335" s="883"/>
    </row>
    <row r="1336" spans="2:4">
      <c r="B1336" s="875" t="s">
        <v>1102</v>
      </c>
      <c r="C1336" s="181">
        <v>5.3999999999999999E-2</v>
      </c>
      <c r="D1336" s="883"/>
    </row>
    <row r="1337" spans="2:4">
      <c r="B1337" s="901" t="s">
        <v>2679</v>
      </c>
      <c r="C1337" s="329">
        <v>4.7E-2</v>
      </c>
      <c r="D1337" s="883"/>
    </row>
    <row r="1338" spans="2:4">
      <c r="B1338" s="920" t="s">
        <v>2680</v>
      </c>
      <c r="C1338" s="329">
        <v>0.04</v>
      </c>
      <c r="D1338" s="883"/>
    </row>
    <row r="1339" spans="2:4">
      <c r="B1339" s="920" t="s">
        <v>2681</v>
      </c>
      <c r="C1339" s="329">
        <v>3.2000000000000001E-2</v>
      </c>
      <c r="D1339" s="883"/>
    </row>
    <row r="1340" spans="2:4" ht="13.5" thickBot="1">
      <c r="B1340" s="921" t="s">
        <v>2682</v>
      </c>
      <c r="C1340" s="182">
        <v>2.52E-2</v>
      </c>
      <c r="D1340" s="883"/>
    </row>
    <row r="1341" spans="2:4">
      <c r="B1341" s="922" t="s">
        <v>329</v>
      </c>
      <c r="C1341" s="357"/>
      <c r="D1341" s="883"/>
    </row>
    <row r="1342" spans="2:4" ht="13.5" thickBot="1">
      <c r="B1342" s="882"/>
      <c r="C1342" s="357"/>
      <c r="D1342" s="883"/>
    </row>
    <row r="1343" spans="2:4" ht="26.25" thickBot="1">
      <c r="B1343" s="918" t="s">
        <v>2683</v>
      </c>
      <c r="C1343" s="350" t="s">
        <v>1089</v>
      </c>
      <c r="D1343" s="883"/>
    </row>
    <row r="1344" spans="2:4">
      <c r="B1344" s="873" t="s">
        <v>1105</v>
      </c>
      <c r="C1344" s="193">
        <v>0.13500000000000001</v>
      </c>
      <c r="D1344" s="883"/>
    </row>
    <row r="1345" spans="2:4">
      <c r="B1345" s="875" t="s">
        <v>1106</v>
      </c>
      <c r="C1345" s="194">
        <v>0.1303</v>
      </c>
      <c r="D1345" s="883"/>
    </row>
    <row r="1346" spans="2:4">
      <c r="B1346" s="875" t="s">
        <v>1107</v>
      </c>
      <c r="C1346" s="194">
        <v>0.127</v>
      </c>
      <c r="D1346" s="883"/>
    </row>
    <row r="1347" spans="2:4">
      <c r="B1347" s="875" t="s">
        <v>1108</v>
      </c>
      <c r="C1347" s="194">
        <v>0.1232</v>
      </c>
      <c r="D1347" s="883"/>
    </row>
    <row r="1348" spans="2:4">
      <c r="B1348" s="875" t="s">
        <v>1109</v>
      </c>
      <c r="C1348" s="194">
        <v>0.11890000000000001</v>
      </c>
      <c r="D1348" s="883"/>
    </row>
    <row r="1349" spans="2:4">
      <c r="B1349" s="875" t="s">
        <v>260</v>
      </c>
      <c r="C1349" s="194">
        <v>0.11409999999999999</v>
      </c>
      <c r="D1349" s="883"/>
    </row>
    <row r="1350" spans="2:4">
      <c r="B1350" s="901" t="s">
        <v>2684</v>
      </c>
      <c r="C1350" s="330">
        <v>0.11083999999999999</v>
      </c>
      <c r="D1350" s="883"/>
    </row>
    <row r="1351" spans="2:4">
      <c r="B1351" s="901" t="s">
        <v>2685</v>
      </c>
      <c r="C1351" s="330">
        <v>0.1008</v>
      </c>
      <c r="D1351" s="883"/>
    </row>
    <row r="1352" spans="2:4">
      <c r="B1352" s="901" t="s">
        <v>2686</v>
      </c>
      <c r="C1352" s="330">
        <v>9.3799999999999994E-2</v>
      </c>
      <c r="D1352" s="883"/>
    </row>
    <row r="1353" spans="2:4" ht="13.5" thickBot="1">
      <c r="B1353" s="921" t="s">
        <v>2687</v>
      </c>
      <c r="C1353" s="195">
        <v>8.72E-2</v>
      </c>
      <c r="D1353" s="883"/>
    </row>
    <row r="1354" spans="2:4" ht="12.75" customHeight="1">
      <c r="B1354" s="2106" t="s">
        <v>1431</v>
      </c>
      <c r="C1354" s="2107"/>
      <c r="D1354" s="883"/>
    </row>
    <row r="1355" spans="2:4">
      <c r="B1355" s="882"/>
      <c r="C1355" s="183"/>
      <c r="D1355" s="883"/>
    </row>
    <row r="1356" spans="2:4">
      <c r="B1356" s="2108" t="s">
        <v>281</v>
      </c>
      <c r="C1356" s="2109"/>
      <c r="D1356" s="883"/>
    </row>
    <row r="1357" spans="2:4" ht="13.5" thickBot="1">
      <c r="B1357" s="882"/>
      <c r="C1357" s="183"/>
      <c r="D1357" s="883"/>
    </row>
    <row r="1358" spans="2:4" ht="13.5" thickBot="1">
      <c r="B1358" s="923" t="s">
        <v>206</v>
      </c>
      <c r="C1358" s="184" t="s">
        <v>262</v>
      </c>
      <c r="D1358" s="883"/>
    </row>
    <row r="1359" spans="2:4">
      <c r="B1359" s="924" t="s">
        <v>283</v>
      </c>
      <c r="C1359" s="185">
        <v>0.09</v>
      </c>
      <c r="D1359" s="883"/>
    </row>
    <row r="1360" spans="2:4">
      <c r="B1360" s="877" t="s">
        <v>285</v>
      </c>
      <c r="C1360" s="186">
        <v>0.09</v>
      </c>
      <c r="D1360" s="883"/>
    </row>
    <row r="1361" spans="2:4">
      <c r="B1361" s="898" t="s">
        <v>2688</v>
      </c>
      <c r="C1361" s="186">
        <v>0.21</v>
      </c>
      <c r="D1361" s="883"/>
    </row>
    <row r="1362" spans="2:4">
      <c r="B1362" s="898" t="s">
        <v>2689</v>
      </c>
      <c r="C1362" s="186">
        <v>0.23</v>
      </c>
      <c r="D1362" s="883"/>
    </row>
    <row r="1363" spans="2:4">
      <c r="B1363" s="898" t="s">
        <v>2690</v>
      </c>
      <c r="C1363" s="186">
        <v>0.22</v>
      </c>
      <c r="D1363" s="883"/>
    </row>
    <row r="1364" spans="2:4">
      <c r="B1364" s="898" t="s">
        <v>2691</v>
      </c>
      <c r="C1364" s="186">
        <v>0.22</v>
      </c>
      <c r="D1364" s="883"/>
    </row>
    <row r="1365" spans="2:4">
      <c r="B1365" s="898" t="s">
        <v>2692</v>
      </c>
      <c r="C1365" s="186">
        <v>0.13</v>
      </c>
      <c r="D1365" s="883"/>
    </row>
    <row r="1366" spans="2:4">
      <c r="B1366" s="898" t="s">
        <v>2693</v>
      </c>
      <c r="C1366" s="186">
        <v>0.22</v>
      </c>
      <c r="D1366" s="883"/>
    </row>
    <row r="1367" spans="2:4">
      <c r="B1367" s="898" t="s">
        <v>2694</v>
      </c>
      <c r="C1367" s="186">
        <v>0.19</v>
      </c>
      <c r="D1367" s="883"/>
    </row>
    <row r="1368" spans="2:4">
      <c r="B1368" s="897" t="s">
        <v>2274</v>
      </c>
      <c r="C1368" s="331">
        <v>0.13</v>
      </c>
      <c r="D1368" s="883"/>
    </row>
    <row r="1369" spans="2:4">
      <c r="B1369" s="897" t="s">
        <v>2275</v>
      </c>
      <c r="C1369" s="331">
        <v>0.2</v>
      </c>
      <c r="D1369" s="883"/>
    </row>
    <row r="1370" spans="2:4">
      <c r="B1370" s="898" t="s">
        <v>2695</v>
      </c>
      <c r="C1370" s="186">
        <v>0.13</v>
      </c>
      <c r="D1370" s="883"/>
    </row>
    <row r="1371" spans="2:4">
      <c r="B1371" s="898" t="s">
        <v>2696</v>
      </c>
      <c r="C1371" s="186">
        <v>0.25</v>
      </c>
      <c r="D1371" s="883"/>
    </row>
    <row r="1372" spans="2:4">
      <c r="B1372" s="898" t="s">
        <v>2697</v>
      </c>
      <c r="C1372" s="186">
        <v>0.19</v>
      </c>
      <c r="D1372" s="883"/>
    </row>
    <row r="1373" spans="2:4">
      <c r="B1373" s="898" t="s">
        <v>2698</v>
      </c>
      <c r="C1373" s="186">
        <v>1</v>
      </c>
      <c r="D1373" s="883"/>
    </row>
    <row r="1374" spans="2:4">
      <c r="B1374" s="898" t="s">
        <v>2345</v>
      </c>
      <c r="C1374" s="186">
        <v>0.3</v>
      </c>
      <c r="D1374" s="883"/>
    </row>
    <row r="1375" spans="2:4">
      <c r="B1375" s="897" t="s">
        <v>2276</v>
      </c>
      <c r="C1375" s="331">
        <v>0.6</v>
      </c>
      <c r="D1375" s="883"/>
    </row>
    <row r="1376" spans="2:4">
      <c r="B1376" s="897" t="s">
        <v>2699</v>
      </c>
      <c r="C1376" s="331">
        <v>0.5</v>
      </c>
      <c r="D1376" s="883"/>
    </row>
    <row r="1377" spans="2:4">
      <c r="B1377" s="897" t="s">
        <v>2277</v>
      </c>
      <c r="C1377" s="331">
        <v>6.8</v>
      </c>
      <c r="D1377" s="883"/>
    </row>
    <row r="1378" spans="2:4">
      <c r="B1378" s="877" t="s">
        <v>162</v>
      </c>
      <c r="C1378" s="186">
        <v>0.22</v>
      </c>
      <c r="D1378" s="883"/>
    </row>
    <row r="1379" spans="2:4">
      <c r="B1379" s="877" t="s">
        <v>163</v>
      </c>
      <c r="C1379" s="186">
        <v>0.35</v>
      </c>
      <c r="D1379" s="883"/>
    </row>
    <row r="1380" spans="2:4">
      <c r="B1380" s="877" t="s">
        <v>165</v>
      </c>
      <c r="C1380" s="186">
        <v>6.8</v>
      </c>
      <c r="D1380" s="883"/>
    </row>
    <row r="1381" spans="2:4" ht="13.5" thickBot="1">
      <c r="B1381" s="880" t="s">
        <v>717</v>
      </c>
      <c r="C1381" s="187">
        <v>0.39</v>
      </c>
      <c r="D1381" s="883"/>
    </row>
    <row r="1382" spans="2:4">
      <c r="B1382" s="922"/>
      <c r="C1382" s="188"/>
      <c r="D1382" s="883"/>
    </row>
    <row r="1383" spans="2:4">
      <c r="B1383" s="922" t="s">
        <v>718</v>
      </c>
      <c r="C1383" s="188"/>
      <c r="D1383" s="883"/>
    </row>
    <row r="1384" spans="2:4">
      <c r="B1384" s="899" t="s">
        <v>209</v>
      </c>
      <c r="C1384" s="357"/>
      <c r="D1384" s="883"/>
    </row>
    <row r="1385" spans="2:4">
      <c r="B1385" s="882" t="s">
        <v>226</v>
      </c>
      <c r="C1385" s="357"/>
      <c r="D1385" s="883"/>
    </row>
    <row r="1386" spans="2:4" ht="12.75" customHeight="1">
      <c r="B1386" s="2097" t="s">
        <v>2674</v>
      </c>
      <c r="C1386" s="2098"/>
      <c r="D1386" s="2099"/>
    </row>
    <row r="1387" spans="2:4" ht="12.75" customHeight="1">
      <c r="B1387" s="2054" t="s">
        <v>2653</v>
      </c>
      <c r="C1387" s="2055"/>
      <c r="D1387" s="2056"/>
    </row>
    <row r="1388" spans="2:4">
      <c r="B1388" s="882"/>
      <c r="C1388" s="357"/>
      <c r="D1388" s="883"/>
    </row>
    <row r="1389" spans="2:4">
      <c r="B1389" s="886" t="s">
        <v>227</v>
      </c>
      <c r="C1389" s="357"/>
      <c r="D1389" s="883"/>
    </row>
    <row r="1390" spans="2:4" ht="12.75" customHeight="1">
      <c r="B1390" s="2078" t="s">
        <v>2700</v>
      </c>
      <c r="C1390" s="1879"/>
      <c r="D1390" s="2079"/>
    </row>
    <row r="1391" spans="2:4" ht="12.75" customHeight="1">
      <c r="B1391" s="2082" t="s">
        <v>185</v>
      </c>
      <c r="C1391" s="2083"/>
      <c r="D1391" s="2084"/>
    </row>
    <row r="1392" spans="2:4" ht="12.75" customHeight="1">
      <c r="B1392" s="2082" t="s">
        <v>915</v>
      </c>
      <c r="C1392" s="2083"/>
      <c r="D1392" s="2084"/>
    </row>
    <row r="1393" spans="2:4" ht="13.5" customHeight="1" thickBot="1">
      <c r="B1393" s="2091" t="s">
        <v>47</v>
      </c>
      <c r="C1393" s="2092"/>
      <c r="D1393" s="2093"/>
    </row>
    <row r="1394" spans="2:4" ht="26.25" thickBot="1">
      <c r="B1394" s="918" t="s">
        <v>644</v>
      </c>
      <c r="C1394" s="350" t="s">
        <v>1089</v>
      </c>
      <c r="D1394" s="888"/>
    </row>
    <row r="1395" spans="2:4">
      <c r="B1395" s="873" t="s">
        <v>645</v>
      </c>
      <c r="C1395" s="180">
        <v>0.04</v>
      </c>
      <c r="D1395" s="888"/>
    </row>
    <row r="1396" spans="2:4">
      <c r="B1396" s="875" t="s">
        <v>646</v>
      </c>
      <c r="C1396" s="181">
        <v>3.9800000000000002E-2</v>
      </c>
      <c r="D1396" s="888"/>
    </row>
    <row r="1397" spans="2:4">
      <c r="B1397" s="875" t="s">
        <v>647</v>
      </c>
      <c r="C1397" s="181">
        <v>3.9600000000000003E-2</v>
      </c>
      <c r="D1397" s="888"/>
    </row>
    <row r="1398" spans="2:4">
      <c r="B1398" s="875" t="s">
        <v>648</v>
      </c>
      <c r="C1398" s="181">
        <v>3.9399999999999998E-2</v>
      </c>
      <c r="D1398" s="888"/>
    </row>
    <row r="1399" spans="2:4">
      <c r="B1399" s="875" t="s">
        <v>649</v>
      </c>
      <c r="C1399" s="181">
        <v>3.9199999999999999E-2</v>
      </c>
      <c r="D1399" s="888"/>
    </row>
    <row r="1400" spans="2:4">
      <c r="B1400" s="875" t="s">
        <v>650</v>
      </c>
      <c r="C1400" s="181">
        <v>3.9E-2</v>
      </c>
      <c r="D1400" s="888"/>
    </row>
    <row r="1401" spans="2:4">
      <c r="B1401" s="901" t="s">
        <v>2701</v>
      </c>
      <c r="C1401" s="329">
        <v>3.8800000000000001E-2</v>
      </c>
      <c r="D1401" s="888"/>
    </row>
    <row r="1402" spans="2:4">
      <c r="B1402" s="901" t="s">
        <v>2702</v>
      </c>
      <c r="C1402" s="329">
        <v>3.49E-2</v>
      </c>
      <c r="D1402" s="888"/>
    </row>
    <row r="1403" spans="2:4">
      <c r="B1403" s="901" t="s">
        <v>2703</v>
      </c>
      <c r="C1403" s="329">
        <v>2.9700000000000001E-2</v>
      </c>
      <c r="D1403" s="888"/>
    </row>
    <row r="1404" spans="2:4" ht="13.5" thickBot="1">
      <c r="B1404" s="921" t="s">
        <v>2704</v>
      </c>
      <c r="C1404" s="182">
        <v>2.52E-2</v>
      </c>
      <c r="D1404" s="888"/>
    </row>
    <row r="1405" spans="2:4" ht="12.75" customHeight="1">
      <c r="B1405" s="2078" t="s">
        <v>1061</v>
      </c>
      <c r="C1405" s="1879"/>
      <c r="D1405" s="2079"/>
    </row>
    <row r="1406" spans="2:4">
      <c r="B1406" s="886" t="s">
        <v>529</v>
      </c>
      <c r="C1406" s="357"/>
      <c r="D1406" s="883"/>
    </row>
    <row r="1407" spans="2:4">
      <c r="B1407" s="882" t="s">
        <v>530</v>
      </c>
      <c r="C1407" s="357"/>
      <c r="D1407" s="883"/>
    </row>
    <row r="1408" spans="2:4">
      <c r="B1408" s="882" t="s">
        <v>531</v>
      </c>
      <c r="C1408" s="357"/>
      <c r="D1408" s="883"/>
    </row>
    <row r="1409" spans="2:4">
      <c r="B1409" s="882" t="s">
        <v>532</v>
      </c>
      <c r="C1409" s="357"/>
      <c r="D1409" s="883"/>
    </row>
    <row r="1410" spans="2:4">
      <c r="B1410" s="882" t="s">
        <v>533</v>
      </c>
      <c r="C1410" s="357"/>
      <c r="D1410" s="883"/>
    </row>
    <row r="1411" spans="2:4">
      <c r="B1411" s="882" t="s">
        <v>534</v>
      </c>
      <c r="C1411" s="357"/>
      <c r="D1411" s="883"/>
    </row>
    <row r="1412" spans="2:4">
      <c r="B1412" s="882" t="s">
        <v>535</v>
      </c>
      <c r="C1412" s="357"/>
      <c r="D1412" s="883"/>
    </row>
    <row r="1413" spans="2:4">
      <c r="B1413" s="882" t="s">
        <v>536</v>
      </c>
      <c r="C1413" s="357"/>
      <c r="D1413" s="883"/>
    </row>
    <row r="1414" spans="2:4">
      <c r="B1414" s="882" t="s">
        <v>537</v>
      </c>
      <c r="C1414" s="357"/>
      <c r="D1414" s="883"/>
    </row>
    <row r="1415" spans="2:4">
      <c r="B1415" s="882" t="s">
        <v>538</v>
      </c>
      <c r="C1415" s="357"/>
      <c r="D1415" s="883"/>
    </row>
    <row r="1416" spans="2:4" ht="12.75" customHeight="1">
      <c r="B1416" s="2078" t="s">
        <v>652</v>
      </c>
      <c r="C1416" s="1879"/>
      <c r="D1416" s="2079"/>
    </row>
    <row r="1417" spans="2:4" ht="12.75" customHeight="1">
      <c r="B1417" s="2078" t="s">
        <v>49</v>
      </c>
      <c r="C1417" s="1879"/>
      <c r="D1417" s="2079"/>
    </row>
    <row r="1418" spans="2:4">
      <c r="B1418" s="886" t="s">
        <v>540</v>
      </c>
      <c r="C1418" s="357"/>
      <c r="D1418" s="883"/>
    </row>
    <row r="1419" spans="2:4">
      <c r="B1419" s="882" t="s">
        <v>541</v>
      </c>
      <c r="C1419" s="357"/>
      <c r="D1419" s="883"/>
    </row>
    <row r="1420" spans="2:4">
      <c r="B1420" s="882" t="s">
        <v>542</v>
      </c>
      <c r="C1420" s="357"/>
      <c r="D1420" s="883"/>
    </row>
    <row r="1421" spans="2:4">
      <c r="B1421" s="882" t="s">
        <v>543</v>
      </c>
      <c r="C1421" s="357"/>
      <c r="D1421" s="883"/>
    </row>
    <row r="1422" spans="2:4">
      <c r="B1422" s="882" t="s">
        <v>544</v>
      </c>
      <c r="C1422" s="357"/>
      <c r="D1422" s="883"/>
    </row>
    <row r="1423" spans="2:4">
      <c r="B1423" s="882" t="s">
        <v>545</v>
      </c>
      <c r="C1423" s="357"/>
      <c r="D1423" s="883"/>
    </row>
    <row r="1424" spans="2:4">
      <c r="B1424" s="882" t="s">
        <v>546</v>
      </c>
      <c r="C1424" s="357"/>
      <c r="D1424" s="883"/>
    </row>
    <row r="1425" spans="2:4">
      <c r="B1425" s="882" t="s">
        <v>547</v>
      </c>
      <c r="C1425" s="357"/>
      <c r="D1425" s="883"/>
    </row>
    <row r="1426" spans="2:4">
      <c r="B1426" s="882" t="s">
        <v>548</v>
      </c>
      <c r="C1426" s="357"/>
      <c r="D1426" s="883"/>
    </row>
    <row r="1427" spans="2:4">
      <c r="B1427" s="882" t="s">
        <v>549</v>
      </c>
      <c r="C1427" s="357"/>
      <c r="D1427" s="883"/>
    </row>
    <row r="1428" spans="2:4">
      <c r="B1428" s="882" t="s">
        <v>550</v>
      </c>
      <c r="C1428" s="357"/>
      <c r="D1428" s="883"/>
    </row>
    <row r="1429" spans="2:4">
      <c r="B1429" s="882" t="s">
        <v>580</v>
      </c>
      <c r="C1429" s="357"/>
      <c r="D1429" s="883"/>
    </row>
    <row r="1430" spans="2:4" ht="12.75" customHeight="1">
      <c r="B1430" s="2078" t="s">
        <v>1080</v>
      </c>
      <c r="C1430" s="1879"/>
      <c r="D1430" s="2079"/>
    </row>
    <row r="1431" spans="2:4" ht="12.75" customHeight="1">
      <c r="B1431" s="2078" t="s">
        <v>1081</v>
      </c>
      <c r="C1431" s="1879"/>
      <c r="D1431" s="2079"/>
    </row>
    <row r="1432" spans="2:4">
      <c r="B1432" s="882" t="s">
        <v>653</v>
      </c>
      <c r="C1432" s="357"/>
      <c r="D1432" s="883"/>
    </row>
    <row r="1433" spans="2:4" ht="12.75" customHeight="1">
      <c r="B1433" s="2082" t="s">
        <v>1069</v>
      </c>
      <c r="C1433" s="2083"/>
      <c r="D1433" s="2084"/>
    </row>
    <row r="1434" spans="2:4" ht="12.75" customHeight="1">
      <c r="B1434" s="2110" t="s">
        <v>517</v>
      </c>
      <c r="C1434" s="2111"/>
      <c r="D1434" s="888"/>
    </row>
    <row r="1435" spans="2:4" ht="12.75" customHeight="1">
      <c r="B1435" s="2082" t="s">
        <v>582</v>
      </c>
      <c r="C1435" s="2083"/>
      <c r="D1435" s="2084"/>
    </row>
    <row r="1436" spans="2:4" ht="13.5" thickBot="1">
      <c r="B1436" s="2085" t="s">
        <v>2705</v>
      </c>
      <c r="C1436" s="2086"/>
      <c r="D1436" s="2087"/>
    </row>
    <row r="1437" spans="2:4" ht="14.25" thickTop="1" thickBot="1">
      <c r="B1437"/>
      <c r="C1437"/>
      <c r="D1437"/>
    </row>
    <row r="1438" spans="2:4" ht="13.5" thickTop="1">
      <c r="B1438" s="2088" t="s">
        <v>2706</v>
      </c>
      <c r="C1438" s="2089"/>
      <c r="D1438" s="2090"/>
    </row>
    <row r="1439" spans="2:4" ht="13.5" customHeight="1" thickBot="1">
      <c r="B1439" s="2091" t="s">
        <v>2707</v>
      </c>
      <c r="C1439" s="2092"/>
      <c r="D1439" s="2093"/>
    </row>
    <row r="1440" spans="2:4" ht="26.25" thickBot="1">
      <c r="B1440" s="871" t="s">
        <v>307</v>
      </c>
      <c r="C1440" s="167" t="s">
        <v>2708</v>
      </c>
      <c r="D1440" s="872" t="s">
        <v>270</v>
      </c>
    </row>
    <row r="1441" spans="2:4">
      <c r="B1441" s="915" t="s">
        <v>271</v>
      </c>
      <c r="C1441" s="328">
        <v>3600</v>
      </c>
      <c r="D1441" s="916" t="s">
        <v>272</v>
      </c>
    </row>
    <row r="1442" spans="2:4">
      <c r="B1442" s="901" t="s">
        <v>273</v>
      </c>
      <c r="C1442" s="351">
        <v>840</v>
      </c>
      <c r="D1442" s="917" t="s">
        <v>609</v>
      </c>
    </row>
    <row r="1443" spans="2:4" ht="13.5" thickBot="1">
      <c r="B1443" s="2103" t="s">
        <v>215</v>
      </c>
      <c r="C1443" s="2104"/>
      <c r="D1443" s="2105"/>
    </row>
    <row r="1444" spans="2:4" ht="12.75" customHeight="1">
      <c r="B1444" s="2094" t="s">
        <v>551</v>
      </c>
      <c r="C1444" s="2095"/>
      <c r="D1444" s="2096"/>
    </row>
    <row r="1445" spans="2:4" ht="13.5" thickBot="1">
      <c r="B1445" s="882"/>
      <c r="C1445" s="357"/>
      <c r="D1445" s="883"/>
    </row>
    <row r="1446" spans="2:4" ht="26.25" thickBot="1">
      <c r="B1446" s="918" t="s">
        <v>1088</v>
      </c>
      <c r="C1446" s="350" t="s">
        <v>1089</v>
      </c>
      <c r="D1446" s="883"/>
    </row>
    <row r="1447" spans="2:4">
      <c r="B1447" s="873" t="s">
        <v>1090</v>
      </c>
      <c r="C1447" s="180">
        <v>0.02</v>
      </c>
      <c r="D1447" s="883"/>
    </row>
    <row r="1448" spans="2:4">
      <c r="B1448" s="875" t="s">
        <v>1091</v>
      </c>
      <c r="C1448" s="181">
        <v>1.9800000000000002E-2</v>
      </c>
      <c r="D1448" s="883"/>
    </row>
    <row r="1449" spans="2:4">
      <c r="B1449" s="875" t="s">
        <v>1092</v>
      </c>
      <c r="C1449" s="181">
        <v>1.9599999999999999E-2</v>
      </c>
      <c r="D1449" s="883"/>
    </row>
    <row r="1450" spans="2:4">
      <c r="B1450" s="875" t="s">
        <v>1093</v>
      </c>
      <c r="C1450" s="181">
        <v>1.9400000000000001E-2</v>
      </c>
      <c r="D1450" s="883"/>
    </row>
    <row r="1451" spans="2:4">
      <c r="B1451" s="875" t="s">
        <v>1094</v>
      </c>
      <c r="C1451" s="181">
        <v>1.9300000000000001E-2</v>
      </c>
      <c r="D1451" s="883"/>
    </row>
    <row r="1452" spans="2:4">
      <c r="B1452" s="875" t="s">
        <v>1095</v>
      </c>
      <c r="C1452" s="181">
        <v>1.9199999999999998E-2</v>
      </c>
      <c r="D1452" s="883"/>
    </row>
    <row r="1453" spans="2:4" ht="13.5" thickBot="1">
      <c r="B1453" s="919" t="s">
        <v>1096</v>
      </c>
      <c r="C1453" s="182">
        <v>1.9E-2</v>
      </c>
      <c r="D1453" s="883"/>
    </row>
    <row r="1454" spans="2:4" ht="13.5" thickBot="1">
      <c r="B1454" s="882"/>
      <c r="C1454" s="357"/>
      <c r="D1454" s="883"/>
    </row>
    <row r="1455" spans="2:4" ht="26.25" thickBot="1">
      <c r="B1455" s="918" t="s">
        <v>1097</v>
      </c>
      <c r="C1455" s="350" t="s">
        <v>1089</v>
      </c>
      <c r="D1455" s="883"/>
    </row>
    <row r="1456" spans="2:4">
      <c r="B1456" s="873" t="s">
        <v>1090</v>
      </c>
      <c r="C1456" s="180">
        <v>5.6000000000000001E-2</v>
      </c>
      <c r="D1456" s="883"/>
    </row>
    <row r="1457" spans="2:4">
      <c r="B1457" s="875" t="s">
        <v>1098</v>
      </c>
      <c r="C1457" s="181">
        <v>5.5899999999999998E-2</v>
      </c>
      <c r="D1457" s="883"/>
    </row>
    <row r="1458" spans="2:4">
      <c r="B1458" s="875" t="s">
        <v>1099</v>
      </c>
      <c r="C1458" s="181">
        <v>5.4600000000000003E-2</v>
      </c>
      <c r="D1458" s="883"/>
    </row>
    <row r="1459" spans="2:4">
      <c r="B1459" s="875" t="s">
        <v>1100</v>
      </c>
      <c r="C1459" s="181">
        <v>5.45E-2</v>
      </c>
      <c r="D1459" s="883"/>
    </row>
    <row r="1460" spans="2:4">
      <c r="B1460" s="875" t="s">
        <v>1101</v>
      </c>
      <c r="C1460" s="181">
        <v>5.4399999999999997E-2</v>
      </c>
      <c r="D1460" s="883"/>
    </row>
    <row r="1461" spans="2:4">
      <c r="B1461" s="875" t="s">
        <v>1102</v>
      </c>
      <c r="C1461" s="181">
        <v>5.3999999999999999E-2</v>
      </c>
      <c r="D1461" s="883"/>
    </row>
    <row r="1462" spans="2:4">
      <c r="B1462" s="901" t="s">
        <v>2679</v>
      </c>
      <c r="C1462" s="329">
        <v>4.7E-2</v>
      </c>
      <c r="D1462" s="883"/>
    </row>
    <row r="1463" spans="2:4">
      <c r="B1463" s="920" t="s">
        <v>2680</v>
      </c>
      <c r="C1463" s="329">
        <v>0.04</v>
      </c>
      <c r="D1463" s="883"/>
    </row>
    <row r="1464" spans="2:4">
      <c r="B1464" s="920" t="s">
        <v>2681</v>
      </c>
      <c r="C1464" s="329">
        <v>3.2000000000000001E-2</v>
      </c>
      <c r="D1464" s="883"/>
    </row>
    <row r="1465" spans="2:4" ht="13.5" thickBot="1">
      <c r="B1465" s="921" t="s">
        <v>2682</v>
      </c>
      <c r="C1465" s="182">
        <v>2.52E-2</v>
      </c>
      <c r="D1465" s="883"/>
    </row>
    <row r="1466" spans="2:4">
      <c r="B1466" s="922" t="s">
        <v>329</v>
      </c>
      <c r="C1466" s="357"/>
      <c r="D1466" s="883"/>
    </row>
    <row r="1467" spans="2:4" ht="13.5" thickBot="1">
      <c r="B1467" s="882"/>
      <c r="C1467" s="357"/>
      <c r="D1467" s="883"/>
    </row>
    <row r="1468" spans="2:4" ht="26.25" thickBot="1">
      <c r="B1468" s="918" t="s">
        <v>2683</v>
      </c>
      <c r="C1468" s="350" t="s">
        <v>1089</v>
      </c>
      <c r="D1468" s="883"/>
    </row>
    <row r="1469" spans="2:4">
      <c r="B1469" s="873" t="s">
        <v>1105</v>
      </c>
      <c r="C1469" s="193">
        <v>0.13500000000000001</v>
      </c>
      <c r="D1469" s="883"/>
    </row>
    <row r="1470" spans="2:4">
      <c r="B1470" s="875" t="s">
        <v>1106</v>
      </c>
      <c r="C1470" s="194">
        <v>0.1303</v>
      </c>
      <c r="D1470" s="883"/>
    </row>
    <row r="1471" spans="2:4">
      <c r="B1471" s="875" t="s">
        <v>1107</v>
      </c>
      <c r="C1471" s="194">
        <v>0.127</v>
      </c>
      <c r="D1471" s="883"/>
    </row>
    <row r="1472" spans="2:4">
      <c r="B1472" s="875" t="s">
        <v>1108</v>
      </c>
      <c r="C1472" s="194">
        <v>0.1232</v>
      </c>
      <c r="D1472" s="883"/>
    </row>
    <row r="1473" spans="2:4">
      <c r="B1473" s="875" t="s">
        <v>1109</v>
      </c>
      <c r="C1473" s="194">
        <v>0.11890000000000001</v>
      </c>
      <c r="D1473" s="883"/>
    </row>
    <row r="1474" spans="2:4">
      <c r="B1474" s="875" t="s">
        <v>260</v>
      </c>
      <c r="C1474" s="194">
        <v>0.11409999999999999</v>
      </c>
      <c r="D1474" s="883"/>
    </row>
    <row r="1475" spans="2:4">
      <c r="B1475" s="901" t="s">
        <v>2684</v>
      </c>
      <c r="C1475" s="330">
        <v>0.11083999999999999</v>
      </c>
      <c r="D1475" s="883"/>
    </row>
    <row r="1476" spans="2:4">
      <c r="B1476" s="901" t="s">
        <v>2685</v>
      </c>
      <c r="C1476" s="330">
        <v>0.1008</v>
      </c>
      <c r="D1476" s="883"/>
    </row>
    <row r="1477" spans="2:4">
      <c r="B1477" s="901" t="s">
        <v>2686</v>
      </c>
      <c r="C1477" s="330">
        <v>9.3799999999999994E-2</v>
      </c>
      <c r="D1477" s="883"/>
    </row>
    <row r="1478" spans="2:4" ht="13.5" thickBot="1">
      <c r="B1478" s="921" t="s">
        <v>2687</v>
      </c>
      <c r="C1478" s="195">
        <v>8.72E-2</v>
      </c>
      <c r="D1478" s="883"/>
    </row>
    <row r="1479" spans="2:4" ht="12.75" customHeight="1">
      <c r="B1479" s="2106" t="s">
        <v>1431</v>
      </c>
      <c r="C1479" s="2107"/>
      <c r="D1479" s="883"/>
    </row>
    <row r="1480" spans="2:4">
      <c r="B1480" s="882"/>
      <c r="C1480" s="183"/>
      <c r="D1480" s="883"/>
    </row>
    <row r="1481" spans="2:4">
      <c r="B1481" s="2108" t="s">
        <v>281</v>
      </c>
      <c r="C1481" s="2109"/>
      <c r="D1481" s="883"/>
    </row>
    <row r="1482" spans="2:4" ht="13.5" thickBot="1">
      <c r="B1482" s="882"/>
      <c r="C1482" s="183"/>
      <c r="D1482" s="883"/>
    </row>
    <row r="1483" spans="2:4" ht="13.5" thickBot="1">
      <c r="B1483" s="923" t="s">
        <v>206</v>
      </c>
      <c r="C1483" s="184" t="s">
        <v>262</v>
      </c>
      <c r="D1483" s="883"/>
    </row>
    <row r="1484" spans="2:4">
      <c r="B1484" s="924" t="s">
        <v>283</v>
      </c>
      <c r="C1484" s="185">
        <v>0.09</v>
      </c>
      <c r="D1484" s="883"/>
    </row>
    <row r="1485" spans="2:4">
      <c r="B1485" s="877" t="s">
        <v>285</v>
      </c>
      <c r="C1485" s="186">
        <v>0.09</v>
      </c>
      <c r="D1485" s="883"/>
    </row>
    <row r="1486" spans="2:4">
      <c r="B1486" s="898" t="s">
        <v>2688</v>
      </c>
      <c r="C1486" s="186">
        <v>0.21</v>
      </c>
      <c r="D1486" s="883"/>
    </row>
    <row r="1487" spans="2:4">
      <c r="B1487" s="898" t="s">
        <v>2689</v>
      </c>
      <c r="C1487" s="186">
        <v>0.23</v>
      </c>
      <c r="D1487" s="883"/>
    </row>
    <row r="1488" spans="2:4">
      <c r="B1488" s="898" t="s">
        <v>2690</v>
      </c>
      <c r="C1488" s="186">
        <v>0.22</v>
      </c>
      <c r="D1488" s="883"/>
    </row>
    <row r="1489" spans="2:4">
      <c r="B1489" s="898" t="s">
        <v>2691</v>
      </c>
      <c r="C1489" s="186">
        <v>0.22</v>
      </c>
      <c r="D1489" s="883"/>
    </row>
    <row r="1490" spans="2:4">
      <c r="B1490" s="898" t="s">
        <v>2692</v>
      </c>
      <c r="C1490" s="186">
        <v>0.13</v>
      </c>
      <c r="D1490" s="883"/>
    </row>
    <row r="1491" spans="2:4">
      <c r="B1491" s="898" t="s">
        <v>2693</v>
      </c>
      <c r="C1491" s="186">
        <v>0.22</v>
      </c>
      <c r="D1491" s="883"/>
    </row>
    <row r="1492" spans="2:4">
      <c r="B1492" s="898" t="s">
        <v>2694</v>
      </c>
      <c r="C1492" s="186">
        <v>0.19</v>
      </c>
      <c r="D1492" s="883"/>
    </row>
    <row r="1493" spans="2:4">
      <c r="B1493" s="897" t="s">
        <v>2274</v>
      </c>
      <c r="C1493" s="331">
        <v>0.13</v>
      </c>
      <c r="D1493" s="883"/>
    </row>
    <row r="1494" spans="2:4">
      <c r="B1494" s="897" t="s">
        <v>2275</v>
      </c>
      <c r="C1494" s="331">
        <v>0.2</v>
      </c>
      <c r="D1494" s="883"/>
    </row>
    <row r="1495" spans="2:4">
      <c r="B1495" s="898" t="s">
        <v>2695</v>
      </c>
      <c r="C1495" s="186">
        <v>0.13</v>
      </c>
      <c r="D1495" s="883"/>
    </row>
    <row r="1496" spans="2:4">
      <c r="B1496" s="898" t="s">
        <v>2696</v>
      </c>
      <c r="C1496" s="186">
        <v>0.25</v>
      </c>
      <c r="D1496" s="883"/>
    </row>
    <row r="1497" spans="2:4">
      <c r="B1497" s="898" t="s">
        <v>2697</v>
      </c>
      <c r="C1497" s="186">
        <v>0.19</v>
      </c>
      <c r="D1497" s="883"/>
    </row>
    <row r="1498" spans="2:4">
      <c r="B1498" s="898" t="s">
        <v>2698</v>
      </c>
      <c r="C1498" s="186">
        <v>1</v>
      </c>
      <c r="D1498" s="883"/>
    </row>
    <row r="1499" spans="2:4">
      <c r="B1499" s="898" t="s">
        <v>2345</v>
      </c>
      <c r="C1499" s="186">
        <v>0.3</v>
      </c>
      <c r="D1499" s="883"/>
    </row>
    <row r="1500" spans="2:4">
      <c r="B1500" s="897" t="s">
        <v>2276</v>
      </c>
      <c r="C1500" s="331">
        <v>0.6</v>
      </c>
      <c r="D1500" s="883"/>
    </row>
    <row r="1501" spans="2:4">
      <c r="B1501" s="897" t="s">
        <v>2699</v>
      </c>
      <c r="C1501" s="331">
        <v>0.5</v>
      </c>
      <c r="D1501" s="883"/>
    </row>
    <row r="1502" spans="2:4">
      <c r="B1502" s="897" t="s">
        <v>2277</v>
      </c>
      <c r="C1502" s="331">
        <v>6.8</v>
      </c>
      <c r="D1502" s="883"/>
    </row>
    <row r="1503" spans="2:4">
      <c r="B1503" s="877" t="s">
        <v>162</v>
      </c>
      <c r="C1503" s="186">
        <v>0.22</v>
      </c>
      <c r="D1503" s="883"/>
    </row>
    <row r="1504" spans="2:4">
      <c r="B1504" s="877" t="s">
        <v>163</v>
      </c>
      <c r="C1504" s="186">
        <v>0.35</v>
      </c>
      <c r="D1504" s="883"/>
    </row>
    <row r="1505" spans="2:4">
      <c r="B1505" s="877" t="s">
        <v>165</v>
      </c>
      <c r="C1505" s="186">
        <v>6.8</v>
      </c>
      <c r="D1505" s="883"/>
    </row>
    <row r="1506" spans="2:4" ht="13.5" thickBot="1">
      <c r="B1506" s="880" t="s">
        <v>717</v>
      </c>
      <c r="C1506" s="187">
        <v>0.39</v>
      </c>
      <c r="D1506" s="883"/>
    </row>
    <row r="1507" spans="2:4">
      <c r="B1507" s="922"/>
      <c r="C1507" s="188"/>
      <c r="D1507" s="883"/>
    </row>
    <row r="1508" spans="2:4">
      <c r="B1508" s="922" t="s">
        <v>718</v>
      </c>
      <c r="C1508" s="188"/>
      <c r="D1508" s="883"/>
    </row>
    <row r="1509" spans="2:4">
      <c r="B1509" s="899" t="s">
        <v>209</v>
      </c>
      <c r="C1509" s="357"/>
      <c r="D1509" s="883"/>
    </row>
    <row r="1510" spans="2:4">
      <c r="B1510" s="882" t="s">
        <v>226</v>
      </c>
      <c r="C1510" s="357"/>
      <c r="D1510" s="883"/>
    </row>
    <row r="1511" spans="2:4" ht="12.75" customHeight="1">
      <c r="B1511" s="2097" t="s">
        <v>2674</v>
      </c>
      <c r="C1511" s="2098"/>
      <c r="D1511" s="2099"/>
    </row>
    <row r="1512" spans="2:4" ht="12.75" customHeight="1">
      <c r="B1512" s="2054" t="s">
        <v>2653</v>
      </c>
      <c r="C1512" s="2055"/>
      <c r="D1512" s="2056"/>
    </row>
    <row r="1513" spans="2:4">
      <c r="B1513" s="882"/>
      <c r="C1513" s="357"/>
      <c r="D1513" s="883"/>
    </row>
    <row r="1514" spans="2:4">
      <c r="B1514" s="886" t="s">
        <v>227</v>
      </c>
      <c r="C1514" s="357"/>
      <c r="D1514" s="883"/>
    </row>
    <row r="1515" spans="2:4" ht="12.75" customHeight="1">
      <c r="B1515" s="2078" t="s">
        <v>2709</v>
      </c>
      <c r="C1515" s="1879"/>
      <c r="D1515" s="2079"/>
    </row>
    <row r="1516" spans="2:4" ht="12.75" customHeight="1">
      <c r="B1516" s="2082" t="s">
        <v>185</v>
      </c>
      <c r="C1516" s="2083"/>
      <c r="D1516" s="2084"/>
    </row>
    <row r="1517" spans="2:4" ht="12.75" customHeight="1">
      <c r="B1517" s="2082" t="s">
        <v>915</v>
      </c>
      <c r="C1517" s="2083"/>
      <c r="D1517" s="2084"/>
    </row>
    <row r="1518" spans="2:4" ht="13.5" customHeight="1" thickBot="1">
      <c r="B1518" s="2091" t="s">
        <v>47</v>
      </c>
      <c r="C1518" s="2092"/>
      <c r="D1518" s="2093"/>
    </row>
    <row r="1519" spans="2:4" ht="26.25" thickBot="1">
      <c r="B1519" s="918" t="s">
        <v>644</v>
      </c>
      <c r="C1519" s="350" t="s">
        <v>1089</v>
      </c>
      <c r="D1519" s="888"/>
    </row>
    <row r="1520" spans="2:4">
      <c r="B1520" s="873" t="s">
        <v>645</v>
      </c>
      <c r="C1520" s="180">
        <v>0.04</v>
      </c>
      <c r="D1520" s="888"/>
    </row>
    <row r="1521" spans="2:4">
      <c r="B1521" s="875" t="s">
        <v>646</v>
      </c>
      <c r="C1521" s="181">
        <v>3.9800000000000002E-2</v>
      </c>
      <c r="D1521" s="888"/>
    </row>
    <row r="1522" spans="2:4">
      <c r="B1522" s="875" t="s">
        <v>647</v>
      </c>
      <c r="C1522" s="181">
        <v>3.9600000000000003E-2</v>
      </c>
      <c r="D1522" s="888"/>
    </row>
    <row r="1523" spans="2:4">
      <c r="B1523" s="875" t="s">
        <v>648</v>
      </c>
      <c r="C1523" s="181">
        <v>3.9399999999999998E-2</v>
      </c>
      <c r="D1523" s="888"/>
    </row>
    <row r="1524" spans="2:4">
      <c r="B1524" s="875" t="s">
        <v>649</v>
      </c>
      <c r="C1524" s="181">
        <v>3.9199999999999999E-2</v>
      </c>
      <c r="D1524" s="888"/>
    </row>
    <row r="1525" spans="2:4">
      <c r="B1525" s="875" t="s">
        <v>650</v>
      </c>
      <c r="C1525" s="181">
        <v>3.9E-2</v>
      </c>
      <c r="D1525" s="888"/>
    </row>
    <row r="1526" spans="2:4">
      <c r="B1526" s="901" t="s">
        <v>2701</v>
      </c>
      <c r="C1526" s="329">
        <v>3.8800000000000001E-2</v>
      </c>
      <c r="D1526" s="888"/>
    </row>
    <row r="1527" spans="2:4">
      <c r="B1527" s="901" t="s">
        <v>2702</v>
      </c>
      <c r="C1527" s="329">
        <v>3.49E-2</v>
      </c>
      <c r="D1527" s="888"/>
    </row>
    <row r="1528" spans="2:4">
      <c r="B1528" s="901" t="s">
        <v>2703</v>
      </c>
      <c r="C1528" s="329">
        <v>2.9700000000000001E-2</v>
      </c>
      <c r="D1528" s="888"/>
    </row>
    <row r="1529" spans="2:4" ht="13.5" thickBot="1">
      <c r="B1529" s="921" t="s">
        <v>2704</v>
      </c>
      <c r="C1529" s="182">
        <v>2.52E-2</v>
      </c>
      <c r="D1529" s="888"/>
    </row>
    <row r="1530" spans="2:4" ht="12.75" customHeight="1">
      <c r="B1530" s="2078" t="s">
        <v>1061</v>
      </c>
      <c r="C1530" s="1879"/>
      <c r="D1530" s="2079"/>
    </row>
    <row r="1531" spans="2:4">
      <c r="B1531" s="886" t="s">
        <v>529</v>
      </c>
      <c r="C1531" s="357"/>
      <c r="D1531" s="883"/>
    </row>
    <row r="1532" spans="2:4">
      <c r="B1532" s="882" t="s">
        <v>530</v>
      </c>
      <c r="C1532" s="357"/>
      <c r="D1532" s="883"/>
    </row>
    <row r="1533" spans="2:4">
      <c r="B1533" s="882" t="s">
        <v>531</v>
      </c>
      <c r="C1533" s="357"/>
      <c r="D1533" s="883"/>
    </row>
    <row r="1534" spans="2:4">
      <c r="B1534" s="882" t="s">
        <v>532</v>
      </c>
      <c r="C1534" s="357"/>
      <c r="D1534" s="883"/>
    </row>
    <row r="1535" spans="2:4">
      <c r="B1535" s="882" t="s">
        <v>533</v>
      </c>
      <c r="C1535" s="357"/>
      <c r="D1535" s="883"/>
    </row>
    <row r="1536" spans="2:4">
      <c r="B1536" s="882" t="s">
        <v>534</v>
      </c>
      <c r="C1536" s="357"/>
      <c r="D1536" s="883"/>
    </row>
    <row r="1537" spans="2:4">
      <c r="B1537" s="882" t="s">
        <v>535</v>
      </c>
      <c r="C1537" s="357"/>
      <c r="D1537" s="883"/>
    </row>
    <row r="1538" spans="2:4">
      <c r="B1538" s="882" t="s">
        <v>536</v>
      </c>
      <c r="C1538" s="357"/>
      <c r="D1538" s="883"/>
    </row>
    <row r="1539" spans="2:4">
      <c r="B1539" s="882" t="s">
        <v>537</v>
      </c>
      <c r="C1539" s="357"/>
      <c r="D1539" s="883"/>
    </row>
    <row r="1540" spans="2:4">
      <c r="B1540" s="882" t="s">
        <v>538</v>
      </c>
      <c r="C1540" s="357"/>
      <c r="D1540" s="883"/>
    </row>
    <row r="1541" spans="2:4" ht="12.75" customHeight="1">
      <c r="B1541" s="2078" t="s">
        <v>652</v>
      </c>
      <c r="C1541" s="1879"/>
      <c r="D1541" s="2079"/>
    </row>
    <row r="1542" spans="2:4" ht="12.75" customHeight="1">
      <c r="B1542" s="2078" t="s">
        <v>49</v>
      </c>
      <c r="C1542" s="1879"/>
      <c r="D1542" s="2079"/>
    </row>
    <row r="1543" spans="2:4">
      <c r="B1543" s="886" t="s">
        <v>540</v>
      </c>
      <c r="C1543" s="357"/>
      <c r="D1543" s="883"/>
    </row>
    <row r="1544" spans="2:4">
      <c r="B1544" s="882" t="s">
        <v>541</v>
      </c>
      <c r="C1544" s="357"/>
      <c r="D1544" s="883"/>
    </row>
    <row r="1545" spans="2:4">
      <c r="B1545" s="882" t="s">
        <v>542</v>
      </c>
      <c r="C1545" s="357"/>
      <c r="D1545" s="883"/>
    </row>
    <row r="1546" spans="2:4">
      <c r="B1546" s="882" t="s">
        <v>543</v>
      </c>
      <c r="C1546" s="357"/>
      <c r="D1546" s="883"/>
    </row>
    <row r="1547" spans="2:4">
      <c r="B1547" s="882" t="s">
        <v>544</v>
      </c>
      <c r="C1547" s="357"/>
      <c r="D1547" s="883"/>
    </row>
    <row r="1548" spans="2:4">
      <c r="B1548" s="882" t="s">
        <v>545</v>
      </c>
      <c r="C1548" s="357"/>
      <c r="D1548" s="883"/>
    </row>
    <row r="1549" spans="2:4">
      <c r="B1549" s="882" t="s">
        <v>546</v>
      </c>
      <c r="C1549" s="357"/>
      <c r="D1549" s="883"/>
    </row>
    <row r="1550" spans="2:4">
      <c r="B1550" s="882" t="s">
        <v>547</v>
      </c>
      <c r="C1550" s="357"/>
      <c r="D1550" s="883"/>
    </row>
    <row r="1551" spans="2:4">
      <c r="B1551" s="882" t="s">
        <v>548</v>
      </c>
      <c r="C1551" s="357"/>
      <c r="D1551" s="883"/>
    </row>
    <row r="1552" spans="2:4">
      <c r="B1552" s="882" t="s">
        <v>549</v>
      </c>
      <c r="C1552" s="357"/>
      <c r="D1552" s="883"/>
    </row>
    <row r="1553" spans="2:4">
      <c r="B1553" s="882" t="s">
        <v>550</v>
      </c>
      <c r="C1553" s="357"/>
      <c r="D1553" s="883"/>
    </row>
    <row r="1554" spans="2:4">
      <c r="B1554" s="882" t="s">
        <v>580</v>
      </c>
      <c r="C1554" s="357"/>
      <c r="D1554" s="883"/>
    </row>
    <row r="1555" spans="2:4" ht="12.75" customHeight="1">
      <c r="B1555" s="2078" t="s">
        <v>1080</v>
      </c>
      <c r="C1555" s="1879"/>
      <c r="D1555" s="2079"/>
    </row>
    <row r="1556" spans="2:4" ht="12.75" customHeight="1">
      <c r="B1556" s="2078" t="s">
        <v>1081</v>
      </c>
      <c r="C1556" s="1879"/>
      <c r="D1556" s="2079"/>
    </row>
    <row r="1557" spans="2:4">
      <c r="B1557" s="882" t="s">
        <v>653</v>
      </c>
      <c r="C1557" s="357"/>
      <c r="D1557" s="883"/>
    </row>
    <row r="1558" spans="2:4" ht="12.75" customHeight="1">
      <c r="B1558" s="2082" t="s">
        <v>1069</v>
      </c>
      <c r="C1558" s="2083"/>
      <c r="D1558" s="2084"/>
    </row>
    <row r="1559" spans="2:4" ht="12.75" customHeight="1">
      <c r="B1559" s="2110" t="s">
        <v>517</v>
      </c>
      <c r="C1559" s="2111"/>
      <c r="D1559" s="888"/>
    </row>
    <row r="1560" spans="2:4" ht="12.75" customHeight="1">
      <c r="B1560" s="2082" t="s">
        <v>582</v>
      </c>
      <c r="C1560" s="2083"/>
      <c r="D1560" s="2084"/>
    </row>
    <row r="1561" spans="2:4" ht="13.5" thickBot="1">
      <c r="B1561" s="2085" t="s">
        <v>2705</v>
      </c>
      <c r="C1561" s="2086"/>
      <c r="D1561" s="2087"/>
    </row>
    <row r="1562" spans="2:4" ht="13.5" thickTop="1">
      <c r="B1562"/>
      <c r="C1562"/>
      <c r="D1562"/>
    </row>
    <row r="1563" spans="2:4" ht="13.5" thickBot="1">
      <c r="B1563"/>
      <c r="C1563"/>
      <c r="D1563"/>
    </row>
    <row r="1564" spans="2:4" ht="13.5" thickTop="1">
      <c r="B1564" s="2088" t="s">
        <v>2710</v>
      </c>
      <c r="C1564" s="2089"/>
      <c r="D1564" s="2090"/>
    </row>
    <row r="1565" spans="2:4" ht="13.5" customHeight="1" thickBot="1">
      <c r="B1565" s="2091" t="s">
        <v>2711</v>
      </c>
      <c r="C1565" s="2092"/>
      <c r="D1565" s="2093"/>
    </row>
    <row r="1566" spans="2:4" ht="26.25" thickBot="1">
      <c r="B1566" s="871" t="s">
        <v>307</v>
      </c>
      <c r="C1566" s="167" t="s">
        <v>2712</v>
      </c>
      <c r="D1566" s="872" t="s">
        <v>270</v>
      </c>
    </row>
    <row r="1567" spans="2:4">
      <c r="B1567" s="915" t="s">
        <v>271</v>
      </c>
      <c r="C1567" s="328">
        <v>1800</v>
      </c>
      <c r="D1567" s="916" t="s">
        <v>272</v>
      </c>
    </row>
    <row r="1568" spans="2:4">
      <c r="B1568" s="901" t="s">
        <v>273</v>
      </c>
      <c r="C1568" s="351">
        <v>420</v>
      </c>
      <c r="D1568" s="917" t="s">
        <v>609</v>
      </c>
    </row>
    <row r="1569" spans="2:4" ht="13.5" thickBot="1">
      <c r="B1569" s="2103" t="s">
        <v>215</v>
      </c>
      <c r="C1569" s="2104"/>
      <c r="D1569" s="2105"/>
    </row>
    <row r="1570" spans="2:4" ht="12.75" customHeight="1">
      <c r="B1570" s="2094" t="s">
        <v>551</v>
      </c>
      <c r="C1570" s="2095"/>
      <c r="D1570" s="2096"/>
    </row>
    <row r="1571" spans="2:4" ht="13.5" thickBot="1">
      <c r="B1571" s="882"/>
      <c r="C1571" s="357"/>
      <c r="D1571" s="883"/>
    </row>
    <row r="1572" spans="2:4" ht="26.25" thickBot="1">
      <c r="B1572" s="918" t="s">
        <v>1088</v>
      </c>
      <c r="C1572" s="350" t="s">
        <v>1089</v>
      </c>
      <c r="D1572" s="883"/>
    </row>
    <row r="1573" spans="2:4">
      <c r="B1573" s="873" t="s">
        <v>1090</v>
      </c>
      <c r="C1573" s="180">
        <v>0.02</v>
      </c>
      <c r="D1573" s="883"/>
    </row>
    <row r="1574" spans="2:4">
      <c r="B1574" s="875" t="s">
        <v>1091</v>
      </c>
      <c r="C1574" s="181">
        <v>1.9800000000000002E-2</v>
      </c>
      <c r="D1574" s="883"/>
    </row>
    <row r="1575" spans="2:4">
      <c r="B1575" s="875" t="s">
        <v>1092</v>
      </c>
      <c r="C1575" s="181">
        <v>1.9599999999999999E-2</v>
      </c>
      <c r="D1575" s="883"/>
    </row>
    <row r="1576" spans="2:4">
      <c r="B1576" s="875" t="s">
        <v>1093</v>
      </c>
      <c r="C1576" s="181">
        <v>1.9400000000000001E-2</v>
      </c>
      <c r="D1576" s="883"/>
    </row>
    <row r="1577" spans="2:4">
      <c r="B1577" s="875" t="s">
        <v>1094</v>
      </c>
      <c r="C1577" s="181">
        <v>1.9300000000000001E-2</v>
      </c>
      <c r="D1577" s="883"/>
    </row>
    <row r="1578" spans="2:4">
      <c r="B1578" s="875" t="s">
        <v>1095</v>
      </c>
      <c r="C1578" s="181">
        <v>1.9199999999999998E-2</v>
      </c>
      <c r="D1578" s="883"/>
    </row>
    <row r="1579" spans="2:4" ht="13.5" thickBot="1">
      <c r="B1579" s="919" t="s">
        <v>1096</v>
      </c>
      <c r="C1579" s="182">
        <v>1.9E-2</v>
      </c>
      <c r="D1579" s="883"/>
    </row>
    <row r="1580" spans="2:4" ht="13.5" thickBot="1">
      <c r="B1580" s="882"/>
      <c r="C1580" s="357"/>
      <c r="D1580" s="883"/>
    </row>
    <row r="1581" spans="2:4" ht="26.25" thickBot="1">
      <c r="B1581" s="918" t="s">
        <v>1097</v>
      </c>
      <c r="C1581" s="350" t="s">
        <v>1089</v>
      </c>
      <c r="D1581" s="883"/>
    </row>
    <row r="1582" spans="2:4">
      <c r="B1582" s="873" t="s">
        <v>1090</v>
      </c>
      <c r="C1582" s="180">
        <v>5.6000000000000001E-2</v>
      </c>
      <c r="D1582" s="883"/>
    </row>
    <row r="1583" spans="2:4">
      <c r="B1583" s="875" t="s">
        <v>1098</v>
      </c>
      <c r="C1583" s="181">
        <v>5.5899999999999998E-2</v>
      </c>
      <c r="D1583" s="883"/>
    </row>
    <row r="1584" spans="2:4">
      <c r="B1584" s="875" t="s">
        <v>1099</v>
      </c>
      <c r="C1584" s="181">
        <v>5.4600000000000003E-2</v>
      </c>
      <c r="D1584" s="883"/>
    </row>
    <row r="1585" spans="2:4">
      <c r="B1585" s="875" t="s">
        <v>1100</v>
      </c>
      <c r="C1585" s="181">
        <v>5.45E-2</v>
      </c>
      <c r="D1585" s="883"/>
    </row>
    <row r="1586" spans="2:4">
      <c r="B1586" s="875" t="s">
        <v>1101</v>
      </c>
      <c r="C1586" s="181">
        <v>5.4399999999999997E-2</v>
      </c>
      <c r="D1586" s="883"/>
    </row>
    <row r="1587" spans="2:4">
      <c r="B1587" s="875" t="s">
        <v>1102</v>
      </c>
      <c r="C1587" s="181">
        <v>5.3999999999999999E-2</v>
      </c>
      <c r="D1587" s="883"/>
    </row>
    <row r="1588" spans="2:4">
      <c r="B1588" s="901" t="s">
        <v>2679</v>
      </c>
      <c r="C1588" s="329">
        <v>4.7E-2</v>
      </c>
      <c r="D1588" s="883"/>
    </row>
    <row r="1589" spans="2:4">
      <c r="B1589" s="920" t="s">
        <v>2680</v>
      </c>
      <c r="C1589" s="329">
        <v>0.04</v>
      </c>
      <c r="D1589" s="883"/>
    </row>
    <row r="1590" spans="2:4">
      <c r="B1590" s="920" t="s">
        <v>2681</v>
      </c>
      <c r="C1590" s="329">
        <v>3.2000000000000001E-2</v>
      </c>
      <c r="D1590" s="883"/>
    </row>
    <row r="1591" spans="2:4" ht="13.5" thickBot="1">
      <c r="B1591" s="921" t="s">
        <v>2682</v>
      </c>
      <c r="C1591" s="182">
        <v>2.52E-2</v>
      </c>
      <c r="D1591" s="883"/>
    </row>
    <row r="1592" spans="2:4">
      <c r="B1592" s="922" t="s">
        <v>329</v>
      </c>
      <c r="C1592" s="357"/>
      <c r="D1592" s="883"/>
    </row>
    <row r="1593" spans="2:4" ht="13.5" thickBot="1">
      <c r="B1593" s="882"/>
      <c r="C1593" s="357"/>
      <c r="D1593" s="883"/>
    </row>
    <row r="1594" spans="2:4" ht="26.25" thickBot="1">
      <c r="B1594" s="918" t="s">
        <v>2683</v>
      </c>
      <c r="C1594" s="350" t="s">
        <v>1089</v>
      </c>
      <c r="D1594" s="883"/>
    </row>
    <row r="1595" spans="2:4">
      <c r="B1595" s="873" t="s">
        <v>1105</v>
      </c>
      <c r="C1595" s="193">
        <v>0.13500000000000001</v>
      </c>
      <c r="D1595" s="883"/>
    </row>
    <row r="1596" spans="2:4">
      <c r="B1596" s="875" t="s">
        <v>1106</v>
      </c>
      <c r="C1596" s="194">
        <v>0.1303</v>
      </c>
      <c r="D1596" s="883"/>
    </row>
    <row r="1597" spans="2:4">
      <c r="B1597" s="875" t="s">
        <v>1107</v>
      </c>
      <c r="C1597" s="194">
        <v>0.127</v>
      </c>
      <c r="D1597" s="883"/>
    </row>
    <row r="1598" spans="2:4">
      <c r="B1598" s="875" t="s">
        <v>1108</v>
      </c>
      <c r="C1598" s="194">
        <v>0.1232</v>
      </c>
      <c r="D1598" s="883"/>
    </row>
    <row r="1599" spans="2:4">
      <c r="B1599" s="875" t="s">
        <v>1109</v>
      </c>
      <c r="C1599" s="194">
        <v>0.11890000000000001</v>
      </c>
      <c r="D1599" s="883"/>
    </row>
    <row r="1600" spans="2:4">
      <c r="B1600" s="875" t="s">
        <v>260</v>
      </c>
      <c r="C1600" s="194">
        <v>0.11409999999999999</v>
      </c>
      <c r="D1600" s="883"/>
    </row>
    <row r="1601" spans="2:4">
      <c r="B1601" s="901" t="s">
        <v>2684</v>
      </c>
      <c r="C1601" s="330">
        <v>0.11083999999999999</v>
      </c>
      <c r="D1601" s="883"/>
    </row>
    <row r="1602" spans="2:4">
      <c r="B1602" s="901" t="s">
        <v>2685</v>
      </c>
      <c r="C1602" s="330">
        <v>0.1008</v>
      </c>
      <c r="D1602" s="883"/>
    </row>
    <row r="1603" spans="2:4">
      <c r="B1603" s="901" t="s">
        <v>2686</v>
      </c>
      <c r="C1603" s="330">
        <v>9.3799999999999994E-2</v>
      </c>
      <c r="D1603" s="883"/>
    </row>
    <row r="1604" spans="2:4" ht="13.5" thickBot="1">
      <c r="B1604" s="921" t="s">
        <v>2687</v>
      </c>
      <c r="C1604" s="195">
        <v>8.72E-2</v>
      </c>
      <c r="D1604" s="883"/>
    </row>
    <row r="1605" spans="2:4" ht="12.75" customHeight="1">
      <c r="B1605" s="2106" t="s">
        <v>1431</v>
      </c>
      <c r="C1605" s="2107"/>
      <c r="D1605" s="883"/>
    </row>
    <row r="1606" spans="2:4">
      <c r="B1606" s="882"/>
      <c r="C1606" s="183"/>
      <c r="D1606" s="883"/>
    </row>
    <row r="1607" spans="2:4">
      <c r="B1607" s="2108" t="s">
        <v>281</v>
      </c>
      <c r="C1607" s="2109"/>
      <c r="D1607" s="883"/>
    </row>
    <row r="1608" spans="2:4" ht="13.5" thickBot="1">
      <c r="B1608" s="882"/>
      <c r="C1608" s="183"/>
      <c r="D1608" s="883"/>
    </row>
    <row r="1609" spans="2:4" ht="13.5" thickBot="1">
      <c r="B1609" s="923" t="s">
        <v>206</v>
      </c>
      <c r="C1609" s="184" t="s">
        <v>262</v>
      </c>
      <c r="D1609" s="883"/>
    </row>
    <row r="1610" spans="2:4">
      <c r="B1610" s="924" t="s">
        <v>283</v>
      </c>
      <c r="C1610" s="185">
        <v>0.09</v>
      </c>
      <c r="D1610" s="883"/>
    </row>
    <row r="1611" spans="2:4">
      <c r="B1611" s="877" t="s">
        <v>285</v>
      </c>
      <c r="C1611" s="186">
        <v>0.09</v>
      </c>
      <c r="D1611" s="883"/>
    </row>
    <row r="1612" spans="2:4">
      <c r="B1612" s="898" t="s">
        <v>2688</v>
      </c>
      <c r="C1612" s="186">
        <v>0.21</v>
      </c>
      <c r="D1612" s="883"/>
    </row>
    <row r="1613" spans="2:4">
      <c r="B1613" s="898" t="s">
        <v>2689</v>
      </c>
      <c r="C1613" s="186">
        <v>0.23</v>
      </c>
      <c r="D1613" s="883"/>
    </row>
    <row r="1614" spans="2:4">
      <c r="B1614" s="898" t="s">
        <v>2690</v>
      </c>
      <c r="C1614" s="186">
        <v>0.22</v>
      </c>
      <c r="D1614" s="883"/>
    </row>
    <row r="1615" spans="2:4">
      <c r="B1615" s="898" t="s">
        <v>2691</v>
      </c>
      <c r="C1615" s="186">
        <v>0.22</v>
      </c>
      <c r="D1615" s="883"/>
    </row>
    <row r="1616" spans="2:4">
      <c r="B1616" s="898" t="s">
        <v>2692</v>
      </c>
      <c r="C1616" s="186">
        <v>0.13</v>
      </c>
      <c r="D1616" s="883"/>
    </row>
    <row r="1617" spans="2:4">
      <c r="B1617" s="898" t="s">
        <v>2693</v>
      </c>
      <c r="C1617" s="186">
        <v>0.22</v>
      </c>
      <c r="D1617" s="883"/>
    </row>
    <row r="1618" spans="2:4">
      <c r="B1618" s="898" t="s">
        <v>2694</v>
      </c>
      <c r="C1618" s="186">
        <v>0.19</v>
      </c>
      <c r="D1618" s="883"/>
    </row>
    <row r="1619" spans="2:4">
      <c r="B1619" s="897" t="s">
        <v>2274</v>
      </c>
      <c r="C1619" s="331">
        <v>0.13</v>
      </c>
      <c r="D1619" s="883"/>
    </row>
    <row r="1620" spans="2:4">
      <c r="B1620" s="897" t="s">
        <v>2275</v>
      </c>
      <c r="C1620" s="331">
        <v>0.2</v>
      </c>
      <c r="D1620" s="883"/>
    </row>
    <row r="1621" spans="2:4">
      <c r="B1621" s="898" t="s">
        <v>2695</v>
      </c>
      <c r="C1621" s="186">
        <v>0.13</v>
      </c>
      <c r="D1621" s="883"/>
    </row>
    <row r="1622" spans="2:4">
      <c r="B1622" s="898" t="s">
        <v>2696</v>
      </c>
      <c r="C1622" s="186">
        <v>0.25</v>
      </c>
      <c r="D1622" s="883"/>
    </row>
    <row r="1623" spans="2:4">
      <c r="B1623" s="898" t="s">
        <v>2697</v>
      </c>
      <c r="C1623" s="186">
        <v>0.19</v>
      </c>
      <c r="D1623" s="883"/>
    </row>
    <row r="1624" spans="2:4">
      <c r="B1624" s="898" t="s">
        <v>2698</v>
      </c>
      <c r="C1624" s="186">
        <v>1</v>
      </c>
      <c r="D1624" s="883"/>
    </row>
    <row r="1625" spans="2:4">
      <c r="B1625" s="898" t="s">
        <v>2345</v>
      </c>
      <c r="C1625" s="186">
        <v>0.3</v>
      </c>
      <c r="D1625" s="883"/>
    </row>
    <row r="1626" spans="2:4">
      <c r="B1626" s="897" t="s">
        <v>2276</v>
      </c>
      <c r="C1626" s="331">
        <v>0.6</v>
      </c>
      <c r="D1626" s="883"/>
    </row>
    <row r="1627" spans="2:4">
      <c r="B1627" s="897" t="s">
        <v>2699</v>
      </c>
      <c r="C1627" s="331">
        <v>0.5</v>
      </c>
      <c r="D1627" s="883"/>
    </row>
    <row r="1628" spans="2:4">
      <c r="B1628" s="897" t="s">
        <v>2277</v>
      </c>
      <c r="C1628" s="331">
        <v>6.8</v>
      </c>
      <c r="D1628" s="883"/>
    </row>
    <row r="1629" spans="2:4">
      <c r="B1629" s="877" t="s">
        <v>162</v>
      </c>
      <c r="C1629" s="186">
        <v>0.22</v>
      </c>
      <c r="D1629" s="883"/>
    </row>
    <row r="1630" spans="2:4">
      <c r="B1630" s="877" t="s">
        <v>163</v>
      </c>
      <c r="C1630" s="186">
        <v>0.35</v>
      </c>
      <c r="D1630" s="883"/>
    </row>
    <row r="1631" spans="2:4">
      <c r="B1631" s="877" t="s">
        <v>165</v>
      </c>
      <c r="C1631" s="186">
        <v>6.8</v>
      </c>
      <c r="D1631" s="883"/>
    </row>
    <row r="1632" spans="2:4" ht="13.5" thickBot="1">
      <c r="B1632" s="880" t="s">
        <v>717</v>
      </c>
      <c r="C1632" s="187">
        <v>0.39</v>
      </c>
      <c r="D1632" s="883"/>
    </row>
    <row r="1633" spans="2:4">
      <c r="B1633" s="922"/>
      <c r="C1633" s="188"/>
      <c r="D1633" s="883"/>
    </row>
    <row r="1634" spans="2:4">
      <c r="B1634" s="922" t="s">
        <v>718</v>
      </c>
      <c r="C1634" s="188"/>
      <c r="D1634" s="883"/>
    </row>
    <row r="1635" spans="2:4">
      <c r="B1635" s="899" t="s">
        <v>209</v>
      </c>
      <c r="C1635" s="357"/>
      <c r="D1635" s="883"/>
    </row>
    <row r="1636" spans="2:4">
      <c r="B1636" s="882" t="s">
        <v>226</v>
      </c>
      <c r="C1636" s="357"/>
      <c r="D1636" s="883"/>
    </row>
    <row r="1637" spans="2:4" ht="12.75" customHeight="1">
      <c r="B1637" s="2097" t="s">
        <v>2674</v>
      </c>
      <c r="C1637" s="2098"/>
      <c r="D1637" s="2099"/>
    </row>
    <row r="1638" spans="2:4" ht="12.75" customHeight="1">
      <c r="B1638" s="2054" t="s">
        <v>2653</v>
      </c>
      <c r="C1638" s="2055"/>
      <c r="D1638" s="2056"/>
    </row>
    <row r="1639" spans="2:4">
      <c r="B1639" s="882"/>
      <c r="C1639" s="357"/>
      <c r="D1639" s="883"/>
    </row>
    <row r="1640" spans="2:4">
      <c r="B1640" s="886" t="s">
        <v>227</v>
      </c>
      <c r="C1640" s="357"/>
      <c r="D1640" s="883"/>
    </row>
    <row r="1641" spans="2:4" ht="12.75" customHeight="1">
      <c r="B1641" s="2078" t="s">
        <v>2334</v>
      </c>
      <c r="C1641" s="1879"/>
      <c r="D1641" s="2079"/>
    </row>
    <row r="1642" spans="2:4" ht="12.75" customHeight="1">
      <c r="B1642" s="2082" t="s">
        <v>185</v>
      </c>
      <c r="C1642" s="2083"/>
      <c r="D1642" s="2084"/>
    </row>
    <row r="1643" spans="2:4" ht="12.75" customHeight="1">
      <c r="B1643" s="2082" t="s">
        <v>915</v>
      </c>
      <c r="C1643" s="2083"/>
      <c r="D1643" s="2084"/>
    </row>
    <row r="1644" spans="2:4" ht="13.5" customHeight="1" thickBot="1">
      <c r="B1644" s="2091" t="s">
        <v>47</v>
      </c>
      <c r="C1644" s="2092"/>
      <c r="D1644" s="2093"/>
    </row>
    <row r="1645" spans="2:4" ht="26.25" thickBot="1">
      <c r="B1645" s="918" t="s">
        <v>644</v>
      </c>
      <c r="C1645" s="350" t="s">
        <v>1089</v>
      </c>
      <c r="D1645" s="888"/>
    </row>
    <row r="1646" spans="2:4">
      <c r="B1646" s="873" t="s">
        <v>645</v>
      </c>
      <c r="C1646" s="180">
        <v>0.04</v>
      </c>
      <c r="D1646" s="888"/>
    </row>
    <row r="1647" spans="2:4">
      <c r="B1647" s="875" t="s">
        <v>646</v>
      </c>
      <c r="C1647" s="181">
        <v>3.9800000000000002E-2</v>
      </c>
      <c r="D1647" s="888"/>
    </row>
    <row r="1648" spans="2:4">
      <c r="B1648" s="875" t="s">
        <v>647</v>
      </c>
      <c r="C1648" s="181">
        <v>3.9600000000000003E-2</v>
      </c>
      <c r="D1648" s="888"/>
    </row>
    <row r="1649" spans="2:4">
      <c r="B1649" s="875" t="s">
        <v>648</v>
      </c>
      <c r="C1649" s="181">
        <v>3.9399999999999998E-2</v>
      </c>
      <c r="D1649" s="888"/>
    </row>
    <row r="1650" spans="2:4">
      <c r="B1650" s="875" t="s">
        <v>649</v>
      </c>
      <c r="C1650" s="181">
        <v>3.9199999999999999E-2</v>
      </c>
      <c r="D1650" s="888"/>
    </row>
    <row r="1651" spans="2:4">
      <c r="B1651" s="875" t="s">
        <v>650</v>
      </c>
      <c r="C1651" s="181">
        <v>3.9E-2</v>
      </c>
      <c r="D1651" s="888"/>
    </row>
    <row r="1652" spans="2:4">
      <c r="B1652" s="901" t="s">
        <v>2701</v>
      </c>
      <c r="C1652" s="329">
        <v>3.8800000000000001E-2</v>
      </c>
      <c r="D1652" s="888"/>
    </row>
    <row r="1653" spans="2:4">
      <c r="B1653" s="901" t="s">
        <v>2702</v>
      </c>
      <c r="C1653" s="329">
        <v>3.49E-2</v>
      </c>
      <c r="D1653" s="888"/>
    </row>
    <row r="1654" spans="2:4">
      <c r="B1654" s="901" t="s">
        <v>2703</v>
      </c>
      <c r="C1654" s="329">
        <v>2.9700000000000001E-2</v>
      </c>
      <c r="D1654" s="888"/>
    </row>
    <row r="1655" spans="2:4" ht="13.5" thickBot="1">
      <c r="B1655" s="921" t="s">
        <v>2704</v>
      </c>
      <c r="C1655" s="182">
        <v>2.52E-2</v>
      </c>
      <c r="D1655" s="888"/>
    </row>
    <row r="1656" spans="2:4" ht="12.75" customHeight="1">
      <c r="B1656" s="2078" t="s">
        <v>1061</v>
      </c>
      <c r="C1656" s="1879"/>
      <c r="D1656" s="2079"/>
    </row>
    <row r="1657" spans="2:4">
      <c r="B1657" s="886" t="s">
        <v>529</v>
      </c>
      <c r="C1657" s="357"/>
      <c r="D1657" s="883"/>
    </row>
    <row r="1658" spans="2:4">
      <c r="B1658" s="882" t="s">
        <v>530</v>
      </c>
      <c r="C1658" s="357"/>
      <c r="D1658" s="883"/>
    </row>
    <row r="1659" spans="2:4">
      <c r="B1659" s="882" t="s">
        <v>531</v>
      </c>
      <c r="C1659" s="357"/>
      <c r="D1659" s="883"/>
    </row>
    <row r="1660" spans="2:4">
      <c r="B1660" s="882" t="s">
        <v>532</v>
      </c>
      <c r="C1660" s="357"/>
      <c r="D1660" s="883"/>
    </row>
    <row r="1661" spans="2:4">
      <c r="B1661" s="882" t="s">
        <v>533</v>
      </c>
      <c r="C1661" s="357"/>
      <c r="D1661" s="883"/>
    </row>
    <row r="1662" spans="2:4">
      <c r="B1662" s="882" t="s">
        <v>534</v>
      </c>
      <c r="C1662" s="357"/>
      <c r="D1662" s="883"/>
    </row>
    <row r="1663" spans="2:4">
      <c r="B1663" s="882" t="s">
        <v>535</v>
      </c>
      <c r="C1663" s="357"/>
      <c r="D1663" s="883"/>
    </row>
    <row r="1664" spans="2:4">
      <c r="B1664" s="882" t="s">
        <v>536</v>
      </c>
      <c r="C1664" s="357"/>
      <c r="D1664" s="883"/>
    </row>
    <row r="1665" spans="2:4">
      <c r="B1665" s="882" t="s">
        <v>537</v>
      </c>
      <c r="C1665" s="357"/>
      <c r="D1665" s="883"/>
    </row>
    <row r="1666" spans="2:4">
      <c r="B1666" s="882" t="s">
        <v>538</v>
      </c>
      <c r="C1666" s="357"/>
      <c r="D1666" s="883"/>
    </row>
    <row r="1667" spans="2:4" ht="12.75" customHeight="1">
      <c r="B1667" s="2078" t="s">
        <v>652</v>
      </c>
      <c r="C1667" s="1879"/>
      <c r="D1667" s="2079"/>
    </row>
    <row r="1668" spans="2:4" ht="12.75" customHeight="1">
      <c r="B1668" s="2078" t="s">
        <v>49</v>
      </c>
      <c r="C1668" s="1879"/>
      <c r="D1668" s="2079"/>
    </row>
    <row r="1669" spans="2:4">
      <c r="B1669" s="886" t="s">
        <v>540</v>
      </c>
      <c r="C1669" s="357"/>
      <c r="D1669" s="883"/>
    </row>
    <row r="1670" spans="2:4">
      <c r="B1670" s="882" t="s">
        <v>541</v>
      </c>
      <c r="C1670" s="357"/>
      <c r="D1670" s="883"/>
    </row>
    <row r="1671" spans="2:4">
      <c r="B1671" s="882" t="s">
        <v>542</v>
      </c>
      <c r="C1671" s="357"/>
      <c r="D1671" s="883"/>
    </row>
    <row r="1672" spans="2:4">
      <c r="B1672" s="882" t="s">
        <v>543</v>
      </c>
      <c r="C1672" s="357"/>
      <c r="D1672" s="883"/>
    </row>
    <row r="1673" spans="2:4">
      <c r="B1673" s="882" t="s">
        <v>544</v>
      </c>
      <c r="C1673" s="357"/>
      <c r="D1673" s="883"/>
    </row>
    <row r="1674" spans="2:4">
      <c r="B1674" s="882" t="s">
        <v>545</v>
      </c>
      <c r="C1674" s="357"/>
      <c r="D1674" s="883"/>
    </row>
    <row r="1675" spans="2:4">
      <c r="B1675" s="882" t="s">
        <v>546</v>
      </c>
      <c r="C1675" s="357"/>
      <c r="D1675" s="883"/>
    </row>
    <row r="1676" spans="2:4">
      <c r="B1676" s="882" t="s">
        <v>547</v>
      </c>
      <c r="C1676" s="357"/>
      <c r="D1676" s="883"/>
    </row>
    <row r="1677" spans="2:4">
      <c r="B1677" s="882" t="s">
        <v>548</v>
      </c>
      <c r="C1677" s="357"/>
      <c r="D1677" s="883"/>
    </row>
    <row r="1678" spans="2:4">
      <c r="B1678" s="882" t="s">
        <v>549</v>
      </c>
      <c r="C1678" s="357"/>
      <c r="D1678" s="883"/>
    </row>
    <row r="1679" spans="2:4">
      <c r="B1679" s="882" t="s">
        <v>550</v>
      </c>
      <c r="C1679" s="357"/>
      <c r="D1679" s="883"/>
    </row>
    <row r="1680" spans="2:4">
      <c r="B1680" s="882" t="s">
        <v>580</v>
      </c>
      <c r="C1680" s="357"/>
      <c r="D1680" s="883"/>
    </row>
    <row r="1681" spans="2:4" ht="12.75" customHeight="1">
      <c r="B1681" s="2078" t="s">
        <v>1080</v>
      </c>
      <c r="C1681" s="1879"/>
      <c r="D1681" s="2079"/>
    </row>
    <row r="1682" spans="2:4" ht="12.75" customHeight="1">
      <c r="B1682" s="2078" t="s">
        <v>1081</v>
      </c>
      <c r="C1682" s="1879"/>
      <c r="D1682" s="2079"/>
    </row>
    <row r="1683" spans="2:4">
      <c r="B1683" s="882" t="s">
        <v>653</v>
      </c>
      <c r="C1683" s="357"/>
      <c r="D1683" s="883"/>
    </row>
    <row r="1684" spans="2:4" ht="12.75" customHeight="1">
      <c r="B1684" s="2082" t="s">
        <v>1069</v>
      </c>
      <c r="C1684" s="2083"/>
      <c r="D1684" s="2084"/>
    </row>
    <row r="1685" spans="2:4" ht="12.75" customHeight="1">
      <c r="B1685" s="2110" t="s">
        <v>517</v>
      </c>
      <c r="C1685" s="2111"/>
      <c r="D1685" s="888"/>
    </row>
    <row r="1686" spans="2:4" ht="12.75" customHeight="1">
      <c r="B1686" s="2082" t="s">
        <v>582</v>
      </c>
      <c r="C1686" s="2083"/>
      <c r="D1686" s="2084"/>
    </row>
    <row r="1687" spans="2:4" ht="13.5" thickBot="1">
      <c r="B1687" s="2085" t="s">
        <v>2705</v>
      </c>
      <c r="C1687" s="2086"/>
      <c r="D1687" s="2087"/>
    </row>
    <row r="1688" spans="2:4" ht="13.5" thickTop="1">
      <c r="B1688"/>
      <c r="C1688"/>
      <c r="D1688"/>
    </row>
    <row r="1689" spans="2:4" ht="13.5" thickBot="1">
      <c r="B1689"/>
      <c r="C1689"/>
      <c r="D1689"/>
    </row>
    <row r="1690" spans="2:4" ht="13.5" thickTop="1">
      <c r="B1690" s="2088" t="s">
        <v>2713</v>
      </c>
      <c r="C1690" s="2089"/>
      <c r="D1690" s="2090"/>
    </row>
    <row r="1691" spans="2:4" ht="39" customHeight="1" thickBot="1">
      <c r="B1691" s="2091" t="s">
        <v>2714</v>
      </c>
      <c r="C1691" s="2092"/>
      <c r="D1691" s="2093"/>
    </row>
    <row r="1692" spans="2:4" ht="26.25" thickBot="1">
      <c r="B1692" s="871" t="s">
        <v>307</v>
      </c>
      <c r="C1692" s="167" t="s">
        <v>2715</v>
      </c>
      <c r="D1692" s="872" t="s">
        <v>270</v>
      </c>
    </row>
    <row r="1693" spans="2:4">
      <c r="B1693" s="915" t="s">
        <v>271</v>
      </c>
      <c r="C1693" s="328">
        <v>3600</v>
      </c>
      <c r="D1693" s="916" t="s">
        <v>272</v>
      </c>
    </row>
    <row r="1694" spans="2:4">
      <c r="B1694" s="901" t="s">
        <v>273</v>
      </c>
      <c r="C1694" s="351">
        <v>840</v>
      </c>
      <c r="D1694" s="917" t="s">
        <v>609</v>
      </c>
    </row>
    <row r="1695" spans="2:4" ht="13.5" thickBot="1">
      <c r="B1695" s="2103" t="s">
        <v>215</v>
      </c>
      <c r="C1695" s="2104"/>
      <c r="D1695" s="2105"/>
    </row>
    <row r="1696" spans="2:4" ht="12.75" customHeight="1">
      <c r="B1696" s="2094" t="s">
        <v>551</v>
      </c>
      <c r="C1696" s="2095"/>
      <c r="D1696" s="2096"/>
    </row>
    <row r="1697" spans="2:4" ht="13.5" thickBot="1">
      <c r="B1697" s="882"/>
      <c r="C1697" s="357"/>
      <c r="D1697" s="883"/>
    </row>
    <row r="1698" spans="2:4" ht="26.25" thickBot="1">
      <c r="B1698" s="918" t="s">
        <v>1088</v>
      </c>
      <c r="C1698" s="350" t="s">
        <v>1089</v>
      </c>
      <c r="D1698" s="883"/>
    </row>
    <row r="1699" spans="2:4">
      <c r="B1699" s="873" t="s">
        <v>1090</v>
      </c>
      <c r="C1699" s="180">
        <v>0.02</v>
      </c>
      <c r="D1699" s="883"/>
    </row>
    <row r="1700" spans="2:4">
      <c r="B1700" s="875" t="s">
        <v>1091</v>
      </c>
      <c r="C1700" s="181">
        <v>1.9800000000000002E-2</v>
      </c>
      <c r="D1700" s="883"/>
    </row>
    <row r="1701" spans="2:4">
      <c r="B1701" s="875" t="s">
        <v>1092</v>
      </c>
      <c r="C1701" s="181">
        <v>1.9599999999999999E-2</v>
      </c>
      <c r="D1701" s="883"/>
    </row>
    <row r="1702" spans="2:4">
      <c r="B1702" s="875" t="s">
        <v>1093</v>
      </c>
      <c r="C1702" s="181">
        <v>1.9400000000000001E-2</v>
      </c>
      <c r="D1702" s="883"/>
    </row>
    <row r="1703" spans="2:4">
      <c r="B1703" s="875" t="s">
        <v>1094</v>
      </c>
      <c r="C1703" s="181">
        <v>1.9300000000000001E-2</v>
      </c>
      <c r="D1703" s="883"/>
    </row>
    <row r="1704" spans="2:4">
      <c r="B1704" s="875" t="s">
        <v>1095</v>
      </c>
      <c r="C1704" s="181">
        <v>1.9199999999999998E-2</v>
      </c>
      <c r="D1704" s="883"/>
    </row>
    <row r="1705" spans="2:4" ht="13.5" thickBot="1">
      <c r="B1705" s="919" t="s">
        <v>1096</v>
      </c>
      <c r="C1705" s="182">
        <v>1.9E-2</v>
      </c>
      <c r="D1705" s="883"/>
    </row>
    <row r="1706" spans="2:4" ht="13.5" thickBot="1">
      <c r="B1706" s="882"/>
      <c r="C1706" s="357"/>
      <c r="D1706" s="883"/>
    </row>
    <row r="1707" spans="2:4" ht="26.25" thickBot="1">
      <c r="B1707" s="918" t="s">
        <v>1097</v>
      </c>
      <c r="C1707" s="350" t="s">
        <v>1089</v>
      </c>
      <c r="D1707" s="883"/>
    </row>
    <row r="1708" spans="2:4">
      <c r="B1708" s="873" t="s">
        <v>1090</v>
      </c>
      <c r="C1708" s="180">
        <v>5.6000000000000001E-2</v>
      </c>
      <c r="D1708" s="883"/>
    </row>
    <row r="1709" spans="2:4">
      <c r="B1709" s="875" t="s">
        <v>1098</v>
      </c>
      <c r="C1709" s="181">
        <v>5.5899999999999998E-2</v>
      </c>
      <c r="D1709" s="883"/>
    </row>
    <row r="1710" spans="2:4">
      <c r="B1710" s="875" t="s">
        <v>1099</v>
      </c>
      <c r="C1710" s="181">
        <v>5.4600000000000003E-2</v>
      </c>
      <c r="D1710" s="883"/>
    </row>
    <row r="1711" spans="2:4">
      <c r="B1711" s="875" t="s">
        <v>1100</v>
      </c>
      <c r="C1711" s="181">
        <v>5.45E-2</v>
      </c>
      <c r="D1711" s="883"/>
    </row>
    <row r="1712" spans="2:4">
      <c r="B1712" s="875" t="s">
        <v>1101</v>
      </c>
      <c r="C1712" s="181">
        <v>5.4399999999999997E-2</v>
      </c>
      <c r="D1712" s="883"/>
    </row>
    <row r="1713" spans="2:4">
      <c r="B1713" s="875" t="s">
        <v>1102</v>
      </c>
      <c r="C1713" s="181">
        <v>5.3999999999999999E-2</v>
      </c>
      <c r="D1713" s="883"/>
    </row>
    <row r="1714" spans="2:4">
      <c r="B1714" s="901" t="s">
        <v>2679</v>
      </c>
      <c r="C1714" s="329">
        <v>4.7E-2</v>
      </c>
      <c r="D1714" s="883"/>
    </row>
    <row r="1715" spans="2:4">
      <c r="B1715" s="920" t="s">
        <v>2680</v>
      </c>
      <c r="C1715" s="329">
        <v>0.04</v>
      </c>
      <c r="D1715" s="883"/>
    </row>
    <row r="1716" spans="2:4">
      <c r="B1716" s="920" t="s">
        <v>2681</v>
      </c>
      <c r="C1716" s="329">
        <v>3.2000000000000001E-2</v>
      </c>
      <c r="D1716" s="883"/>
    </row>
    <row r="1717" spans="2:4" ht="13.5" thickBot="1">
      <c r="B1717" s="921" t="s">
        <v>2682</v>
      </c>
      <c r="C1717" s="182">
        <v>2.52E-2</v>
      </c>
      <c r="D1717" s="883"/>
    </row>
    <row r="1718" spans="2:4">
      <c r="B1718" s="922" t="s">
        <v>329</v>
      </c>
      <c r="C1718" s="357"/>
      <c r="D1718" s="883"/>
    </row>
    <row r="1719" spans="2:4" ht="13.5" thickBot="1">
      <c r="B1719" s="882"/>
      <c r="C1719" s="357"/>
      <c r="D1719" s="883"/>
    </row>
    <row r="1720" spans="2:4" ht="26.25" thickBot="1">
      <c r="B1720" s="918" t="s">
        <v>2683</v>
      </c>
      <c r="C1720" s="350" t="s">
        <v>1089</v>
      </c>
      <c r="D1720" s="883"/>
    </row>
    <row r="1721" spans="2:4">
      <c r="B1721" s="873" t="s">
        <v>1105</v>
      </c>
      <c r="C1721" s="193">
        <v>0.13500000000000001</v>
      </c>
      <c r="D1721" s="883"/>
    </row>
    <row r="1722" spans="2:4">
      <c r="B1722" s="875" t="s">
        <v>1106</v>
      </c>
      <c r="C1722" s="194">
        <v>0.1303</v>
      </c>
      <c r="D1722" s="883"/>
    </row>
    <row r="1723" spans="2:4">
      <c r="B1723" s="875" t="s">
        <v>1107</v>
      </c>
      <c r="C1723" s="194">
        <v>0.127</v>
      </c>
      <c r="D1723" s="883"/>
    </row>
    <row r="1724" spans="2:4">
      <c r="B1724" s="875" t="s">
        <v>1108</v>
      </c>
      <c r="C1724" s="194">
        <v>0.1232</v>
      </c>
      <c r="D1724" s="883"/>
    </row>
    <row r="1725" spans="2:4">
      <c r="B1725" s="875" t="s">
        <v>1109</v>
      </c>
      <c r="C1725" s="194">
        <v>0.11890000000000001</v>
      </c>
      <c r="D1725" s="883"/>
    </row>
    <row r="1726" spans="2:4">
      <c r="B1726" s="875" t="s">
        <v>260</v>
      </c>
      <c r="C1726" s="194">
        <v>0.11409999999999999</v>
      </c>
      <c r="D1726" s="883"/>
    </row>
    <row r="1727" spans="2:4">
      <c r="B1727" s="901" t="s">
        <v>2684</v>
      </c>
      <c r="C1727" s="330">
        <v>0.11083999999999999</v>
      </c>
      <c r="D1727" s="883"/>
    </row>
    <row r="1728" spans="2:4">
      <c r="B1728" s="901" t="s">
        <v>2685</v>
      </c>
      <c r="C1728" s="330">
        <v>0.1008</v>
      </c>
      <c r="D1728" s="883"/>
    </row>
    <row r="1729" spans="2:4">
      <c r="B1729" s="901" t="s">
        <v>2686</v>
      </c>
      <c r="C1729" s="330">
        <v>9.3799999999999994E-2</v>
      </c>
      <c r="D1729" s="883"/>
    </row>
    <row r="1730" spans="2:4" ht="13.5" thickBot="1">
      <c r="B1730" s="921" t="s">
        <v>2687</v>
      </c>
      <c r="C1730" s="195">
        <v>8.72E-2</v>
      </c>
      <c r="D1730" s="883"/>
    </row>
    <row r="1731" spans="2:4" ht="12.75" customHeight="1">
      <c r="B1731" s="2106" t="s">
        <v>1431</v>
      </c>
      <c r="C1731" s="2107"/>
      <c r="D1731" s="883"/>
    </row>
    <row r="1732" spans="2:4">
      <c r="B1732" s="882"/>
      <c r="C1732" s="183"/>
      <c r="D1732" s="883"/>
    </row>
    <row r="1733" spans="2:4">
      <c r="B1733" s="2108" t="s">
        <v>281</v>
      </c>
      <c r="C1733" s="2109"/>
      <c r="D1733" s="883"/>
    </row>
    <row r="1734" spans="2:4" ht="13.5" thickBot="1">
      <c r="B1734" s="882"/>
      <c r="C1734" s="183"/>
      <c r="D1734" s="883"/>
    </row>
    <row r="1735" spans="2:4" ht="13.5" thickBot="1">
      <c r="B1735" s="923" t="s">
        <v>206</v>
      </c>
      <c r="C1735" s="184" t="s">
        <v>262</v>
      </c>
      <c r="D1735" s="883"/>
    </row>
    <row r="1736" spans="2:4">
      <c r="B1736" s="924" t="s">
        <v>283</v>
      </c>
      <c r="C1736" s="185">
        <v>0.09</v>
      </c>
      <c r="D1736" s="883"/>
    </row>
    <row r="1737" spans="2:4">
      <c r="B1737" s="877" t="s">
        <v>285</v>
      </c>
      <c r="C1737" s="186">
        <v>0.09</v>
      </c>
      <c r="D1737" s="883"/>
    </row>
    <row r="1738" spans="2:4">
      <c r="B1738" s="898" t="s">
        <v>2688</v>
      </c>
      <c r="C1738" s="186">
        <v>0.21</v>
      </c>
      <c r="D1738" s="883"/>
    </row>
    <row r="1739" spans="2:4">
      <c r="B1739" s="898" t="s">
        <v>2689</v>
      </c>
      <c r="C1739" s="186">
        <v>0.23</v>
      </c>
      <c r="D1739" s="883"/>
    </row>
    <row r="1740" spans="2:4">
      <c r="B1740" s="898" t="s">
        <v>2690</v>
      </c>
      <c r="C1740" s="186">
        <v>0.22</v>
      </c>
      <c r="D1740" s="883"/>
    </row>
    <row r="1741" spans="2:4">
      <c r="B1741" s="898" t="s">
        <v>2691</v>
      </c>
      <c r="C1741" s="186">
        <v>0.22</v>
      </c>
      <c r="D1741" s="883"/>
    </row>
    <row r="1742" spans="2:4">
      <c r="B1742" s="898" t="s">
        <v>2692</v>
      </c>
      <c r="C1742" s="186">
        <v>0.13</v>
      </c>
      <c r="D1742" s="883"/>
    </row>
    <row r="1743" spans="2:4">
      <c r="B1743" s="898" t="s">
        <v>2693</v>
      </c>
      <c r="C1743" s="186">
        <v>0.22</v>
      </c>
      <c r="D1743" s="883"/>
    </row>
    <row r="1744" spans="2:4">
      <c r="B1744" s="898" t="s">
        <v>2694</v>
      </c>
      <c r="C1744" s="186">
        <v>0.19</v>
      </c>
      <c r="D1744" s="883"/>
    </row>
    <row r="1745" spans="2:4">
      <c r="B1745" s="897" t="s">
        <v>2274</v>
      </c>
      <c r="C1745" s="331">
        <v>0.13</v>
      </c>
      <c r="D1745" s="883"/>
    </row>
    <row r="1746" spans="2:4">
      <c r="B1746" s="897" t="s">
        <v>2275</v>
      </c>
      <c r="C1746" s="331">
        <v>0.2</v>
      </c>
      <c r="D1746" s="883"/>
    </row>
    <row r="1747" spans="2:4">
      <c r="B1747" s="898" t="s">
        <v>2695</v>
      </c>
      <c r="C1747" s="186">
        <v>0.13</v>
      </c>
      <c r="D1747" s="883"/>
    </row>
    <row r="1748" spans="2:4">
      <c r="B1748" s="898" t="s">
        <v>2696</v>
      </c>
      <c r="C1748" s="186">
        <v>0.25</v>
      </c>
      <c r="D1748" s="883"/>
    </row>
    <row r="1749" spans="2:4">
      <c r="B1749" s="898" t="s">
        <v>2697</v>
      </c>
      <c r="C1749" s="186">
        <v>0.19</v>
      </c>
      <c r="D1749" s="883"/>
    </row>
    <row r="1750" spans="2:4">
      <c r="B1750" s="898" t="s">
        <v>2698</v>
      </c>
      <c r="C1750" s="186">
        <v>1</v>
      </c>
      <c r="D1750" s="883"/>
    </row>
    <row r="1751" spans="2:4">
      <c r="B1751" s="898" t="s">
        <v>2345</v>
      </c>
      <c r="C1751" s="186">
        <v>0.3</v>
      </c>
      <c r="D1751" s="883"/>
    </row>
    <row r="1752" spans="2:4">
      <c r="B1752" s="897" t="s">
        <v>2276</v>
      </c>
      <c r="C1752" s="331">
        <v>0.6</v>
      </c>
      <c r="D1752" s="883"/>
    </row>
    <row r="1753" spans="2:4">
      <c r="B1753" s="897" t="s">
        <v>2699</v>
      </c>
      <c r="C1753" s="331">
        <v>0.5</v>
      </c>
      <c r="D1753" s="883"/>
    </row>
    <row r="1754" spans="2:4">
      <c r="B1754" s="897" t="s">
        <v>2277</v>
      </c>
      <c r="C1754" s="331">
        <v>6.8</v>
      </c>
      <c r="D1754" s="883"/>
    </row>
    <row r="1755" spans="2:4">
      <c r="B1755" s="877" t="s">
        <v>162</v>
      </c>
      <c r="C1755" s="186">
        <v>0.22</v>
      </c>
      <c r="D1755" s="883"/>
    </row>
    <row r="1756" spans="2:4">
      <c r="B1756" s="877" t="s">
        <v>163</v>
      </c>
      <c r="C1756" s="186">
        <v>0.35</v>
      </c>
      <c r="D1756" s="883"/>
    </row>
    <row r="1757" spans="2:4">
      <c r="B1757" s="877" t="s">
        <v>165</v>
      </c>
      <c r="C1757" s="186">
        <v>6.8</v>
      </c>
      <c r="D1757" s="883"/>
    </row>
    <row r="1758" spans="2:4" ht="13.5" thickBot="1">
      <c r="B1758" s="880" t="s">
        <v>717</v>
      </c>
      <c r="C1758" s="187">
        <v>0.39</v>
      </c>
      <c r="D1758" s="883"/>
    </row>
    <row r="1759" spans="2:4">
      <c r="B1759" s="922"/>
      <c r="C1759" s="188"/>
      <c r="D1759" s="883"/>
    </row>
    <row r="1760" spans="2:4">
      <c r="B1760" s="922" t="s">
        <v>718</v>
      </c>
      <c r="C1760" s="188"/>
      <c r="D1760" s="883"/>
    </row>
    <row r="1761" spans="2:4">
      <c r="B1761" s="899" t="s">
        <v>209</v>
      </c>
      <c r="C1761" s="357"/>
      <c r="D1761" s="883"/>
    </row>
    <row r="1762" spans="2:4">
      <c r="B1762" s="882" t="s">
        <v>226</v>
      </c>
      <c r="C1762" s="357"/>
      <c r="D1762" s="883"/>
    </row>
    <row r="1763" spans="2:4" ht="12.75" customHeight="1">
      <c r="B1763" s="2097" t="s">
        <v>2674</v>
      </c>
      <c r="C1763" s="2098"/>
      <c r="D1763" s="2099"/>
    </row>
    <row r="1764" spans="2:4" ht="12.75" customHeight="1">
      <c r="B1764" s="2054" t="s">
        <v>2653</v>
      </c>
      <c r="C1764" s="2055"/>
      <c r="D1764" s="2056"/>
    </row>
    <row r="1765" spans="2:4">
      <c r="B1765" s="882"/>
      <c r="C1765" s="357"/>
      <c r="D1765" s="883"/>
    </row>
    <row r="1766" spans="2:4">
      <c r="B1766" s="886" t="s">
        <v>227</v>
      </c>
      <c r="C1766" s="357"/>
      <c r="D1766" s="883"/>
    </row>
    <row r="1767" spans="2:4" ht="12.75" customHeight="1">
      <c r="B1767" s="2078" t="s">
        <v>2334</v>
      </c>
      <c r="C1767" s="1879"/>
      <c r="D1767" s="2079"/>
    </row>
    <row r="1768" spans="2:4" ht="12.75" customHeight="1">
      <c r="B1768" s="2082" t="s">
        <v>185</v>
      </c>
      <c r="C1768" s="2083"/>
      <c r="D1768" s="2084"/>
    </row>
    <row r="1769" spans="2:4" ht="12.75" customHeight="1">
      <c r="B1769" s="2082" t="s">
        <v>915</v>
      </c>
      <c r="C1769" s="2083"/>
      <c r="D1769" s="2084"/>
    </row>
    <row r="1770" spans="2:4" ht="13.5" customHeight="1" thickBot="1">
      <c r="B1770" s="2091" t="s">
        <v>47</v>
      </c>
      <c r="C1770" s="2092"/>
      <c r="D1770" s="2093"/>
    </row>
    <row r="1771" spans="2:4" ht="26.25" thickBot="1">
      <c r="B1771" s="918" t="s">
        <v>644</v>
      </c>
      <c r="C1771" s="350" t="s">
        <v>1089</v>
      </c>
      <c r="D1771" s="888"/>
    </row>
    <row r="1772" spans="2:4">
      <c r="B1772" s="873" t="s">
        <v>645</v>
      </c>
      <c r="C1772" s="180">
        <v>0.04</v>
      </c>
      <c r="D1772" s="888"/>
    </row>
    <row r="1773" spans="2:4">
      <c r="B1773" s="875" t="s">
        <v>646</v>
      </c>
      <c r="C1773" s="181">
        <v>3.9800000000000002E-2</v>
      </c>
      <c r="D1773" s="888"/>
    </row>
    <row r="1774" spans="2:4">
      <c r="B1774" s="875" t="s">
        <v>647</v>
      </c>
      <c r="C1774" s="181">
        <v>3.9600000000000003E-2</v>
      </c>
      <c r="D1774" s="888"/>
    </row>
    <row r="1775" spans="2:4">
      <c r="B1775" s="875" t="s">
        <v>648</v>
      </c>
      <c r="C1775" s="181">
        <v>3.9399999999999998E-2</v>
      </c>
      <c r="D1775" s="888"/>
    </row>
    <row r="1776" spans="2:4">
      <c r="B1776" s="875" t="s">
        <v>649</v>
      </c>
      <c r="C1776" s="181">
        <v>3.9199999999999999E-2</v>
      </c>
      <c r="D1776" s="888"/>
    </row>
    <row r="1777" spans="2:4">
      <c r="B1777" s="875" t="s">
        <v>650</v>
      </c>
      <c r="C1777" s="181">
        <v>3.9E-2</v>
      </c>
      <c r="D1777" s="888"/>
    </row>
    <row r="1778" spans="2:4">
      <c r="B1778" s="901" t="s">
        <v>2701</v>
      </c>
      <c r="C1778" s="329">
        <v>3.8800000000000001E-2</v>
      </c>
      <c r="D1778" s="888"/>
    </row>
    <row r="1779" spans="2:4">
      <c r="B1779" s="901" t="s">
        <v>2702</v>
      </c>
      <c r="C1779" s="329">
        <v>3.49E-2</v>
      </c>
      <c r="D1779" s="888"/>
    </row>
    <row r="1780" spans="2:4">
      <c r="B1780" s="901" t="s">
        <v>2703</v>
      </c>
      <c r="C1780" s="329">
        <v>2.9700000000000001E-2</v>
      </c>
      <c r="D1780" s="888"/>
    </row>
    <row r="1781" spans="2:4" ht="13.5" thickBot="1">
      <c r="B1781" s="921" t="s">
        <v>2704</v>
      </c>
      <c r="C1781" s="182">
        <v>2.52E-2</v>
      </c>
      <c r="D1781" s="888"/>
    </row>
    <row r="1782" spans="2:4" ht="12.75" customHeight="1">
      <c r="B1782" s="2078" t="s">
        <v>1061</v>
      </c>
      <c r="C1782" s="1879"/>
      <c r="D1782" s="2079"/>
    </row>
    <row r="1783" spans="2:4">
      <c r="B1783" s="886" t="s">
        <v>529</v>
      </c>
      <c r="C1783" s="357"/>
      <c r="D1783" s="883"/>
    </row>
    <row r="1784" spans="2:4">
      <c r="B1784" s="882" t="s">
        <v>530</v>
      </c>
      <c r="C1784" s="357"/>
      <c r="D1784" s="883"/>
    </row>
    <row r="1785" spans="2:4">
      <c r="B1785" s="882" t="s">
        <v>531</v>
      </c>
      <c r="C1785" s="357"/>
      <c r="D1785" s="883"/>
    </row>
    <row r="1786" spans="2:4">
      <c r="B1786" s="882" t="s">
        <v>532</v>
      </c>
      <c r="C1786" s="357"/>
      <c r="D1786" s="883"/>
    </row>
    <row r="1787" spans="2:4">
      <c r="B1787" s="882" t="s">
        <v>533</v>
      </c>
      <c r="C1787" s="357"/>
      <c r="D1787" s="883"/>
    </row>
    <row r="1788" spans="2:4">
      <c r="B1788" s="882" t="s">
        <v>534</v>
      </c>
      <c r="C1788" s="357"/>
      <c r="D1788" s="883"/>
    </row>
    <row r="1789" spans="2:4">
      <c r="B1789" s="882" t="s">
        <v>535</v>
      </c>
      <c r="C1789" s="357"/>
      <c r="D1789" s="883"/>
    </row>
    <row r="1790" spans="2:4">
      <c r="B1790" s="882" t="s">
        <v>536</v>
      </c>
      <c r="C1790" s="357"/>
      <c r="D1790" s="883"/>
    </row>
    <row r="1791" spans="2:4">
      <c r="B1791" s="882" t="s">
        <v>537</v>
      </c>
      <c r="C1791" s="357"/>
      <c r="D1791" s="883"/>
    </row>
    <row r="1792" spans="2:4">
      <c r="B1792" s="882" t="s">
        <v>538</v>
      </c>
      <c r="C1792" s="357"/>
      <c r="D1792" s="883"/>
    </row>
    <row r="1793" spans="2:4" ht="12.75" customHeight="1">
      <c r="B1793" s="2078" t="s">
        <v>652</v>
      </c>
      <c r="C1793" s="1879"/>
      <c r="D1793" s="2079"/>
    </row>
    <row r="1794" spans="2:4" ht="12.75" customHeight="1">
      <c r="B1794" s="2078" t="s">
        <v>49</v>
      </c>
      <c r="C1794" s="1879"/>
      <c r="D1794" s="2079"/>
    </row>
    <row r="1795" spans="2:4">
      <c r="B1795" s="886" t="s">
        <v>540</v>
      </c>
      <c r="C1795" s="357"/>
      <c r="D1795" s="883"/>
    </row>
    <row r="1796" spans="2:4">
      <c r="B1796" s="882" t="s">
        <v>541</v>
      </c>
      <c r="C1796" s="357"/>
      <c r="D1796" s="883"/>
    </row>
    <row r="1797" spans="2:4">
      <c r="B1797" s="882" t="s">
        <v>542</v>
      </c>
      <c r="C1797" s="357"/>
      <c r="D1797" s="883"/>
    </row>
    <row r="1798" spans="2:4">
      <c r="B1798" s="882" t="s">
        <v>543</v>
      </c>
      <c r="C1798" s="357"/>
      <c r="D1798" s="883"/>
    </row>
    <row r="1799" spans="2:4">
      <c r="B1799" s="882" t="s">
        <v>544</v>
      </c>
      <c r="C1799" s="357"/>
      <c r="D1799" s="883"/>
    </row>
    <row r="1800" spans="2:4">
      <c r="B1800" s="882" t="s">
        <v>545</v>
      </c>
      <c r="C1800" s="357"/>
      <c r="D1800" s="883"/>
    </row>
    <row r="1801" spans="2:4">
      <c r="B1801" s="882" t="s">
        <v>546</v>
      </c>
      <c r="C1801" s="357"/>
      <c r="D1801" s="883"/>
    </row>
    <row r="1802" spans="2:4">
      <c r="B1802" s="882" t="s">
        <v>547</v>
      </c>
      <c r="C1802" s="357"/>
      <c r="D1802" s="883"/>
    </row>
    <row r="1803" spans="2:4">
      <c r="B1803" s="882" t="s">
        <v>548</v>
      </c>
      <c r="C1803" s="357"/>
      <c r="D1803" s="883"/>
    </row>
    <row r="1804" spans="2:4">
      <c r="B1804" s="882" t="s">
        <v>549</v>
      </c>
      <c r="C1804" s="357"/>
      <c r="D1804" s="883"/>
    </row>
    <row r="1805" spans="2:4">
      <c r="B1805" s="882" t="s">
        <v>550</v>
      </c>
      <c r="C1805" s="357"/>
      <c r="D1805" s="883"/>
    </row>
    <row r="1806" spans="2:4">
      <c r="B1806" s="882" t="s">
        <v>580</v>
      </c>
      <c r="C1806" s="357"/>
      <c r="D1806" s="883"/>
    </row>
    <row r="1807" spans="2:4" ht="12.75" customHeight="1">
      <c r="B1807" s="2078" t="s">
        <v>1080</v>
      </c>
      <c r="C1807" s="1879"/>
      <c r="D1807" s="2079"/>
    </row>
    <row r="1808" spans="2:4" ht="12.75" customHeight="1">
      <c r="B1808" s="2078" t="s">
        <v>1081</v>
      </c>
      <c r="C1808" s="1879"/>
      <c r="D1808" s="2079"/>
    </row>
    <row r="1809" spans="2:4">
      <c r="B1809" s="882" t="s">
        <v>653</v>
      </c>
      <c r="C1809" s="357"/>
      <c r="D1809" s="883"/>
    </row>
    <row r="1810" spans="2:4" ht="12.75" customHeight="1">
      <c r="B1810" s="2082" t="s">
        <v>1069</v>
      </c>
      <c r="C1810" s="2083"/>
      <c r="D1810" s="2084"/>
    </row>
    <row r="1811" spans="2:4" ht="12.75" customHeight="1">
      <c r="B1811" s="2110" t="s">
        <v>517</v>
      </c>
      <c r="C1811" s="2111"/>
      <c r="D1811" s="888"/>
    </row>
    <row r="1812" spans="2:4" ht="12.75" customHeight="1">
      <c r="B1812" s="2082" t="s">
        <v>582</v>
      </c>
      <c r="C1812" s="2083"/>
      <c r="D1812" s="2084"/>
    </row>
    <row r="1813" spans="2:4" ht="13.5" thickBot="1">
      <c r="B1813" s="2085" t="s">
        <v>2705</v>
      </c>
      <c r="C1813" s="2086"/>
      <c r="D1813" s="2087"/>
    </row>
    <row r="1814" spans="2:4" ht="13.5" thickTop="1">
      <c r="B1814"/>
      <c r="C1814"/>
      <c r="D1814"/>
    </row>
    <row r="1815" spans="2:4" ht="13.5" thickBot="1">
      <c r="B1815"/>
      <c r="C1815"/>
      <c r="D1815"/>
    </row>
    <row r="1816" spans="2:4" ht="13.5" thickTop="1">
      <c r="B1816" s="2088" t="s">
        <v>2716</v>
      </c>
      <c r="C1816" s="2089"/>
      <c r="D1816" s="2090"/>
    </row>
    <row r="1817" spans="2:4" ht="13.5" customHeight="1" thickBot="1">
      <c r="B1817" s="2091" t="s">
        <v>2717</v>
      </c>
      <c r="C1817" s="2092"/>
      <c r="D1817" s="2093"/>
    </row>
    <row r="1818" spans="2:4" ht="26.25" thickBot="1">
      <c r="B1818" s="871" t="s">
        <v>307</v>
      </c>
      <c r="C1818" s="167" t="s">
        <v>2718</v>
      </c>
      <c r="D1818" s="872" t="s">
        <v>270</v>
      </c>
    </row>
    <row r="1819" spans="2:4">
      <c r="B1819" s="915" t="s">
        <v>271</v>
      </c>
      <c r="C1819" s="328">
        <v>7200</v>
      </c>
      <c r="D1819" s="916" t="s">
        <v>272</v>
      </c>
    </row>
    <row r="1820" spans="2:4">
      <c r="B1820" s="901" t="s">
        <v>273</v>
      </c>
      <c r="C1820" s="351">
        <v>1680</v>
      </c>
      <c r="D1820" s="917" t="s">
        <v>609</v>
      </c>
    </row>
    <row r="1821" spans="2:4" ht="13.5" thickBot="1">
      <c r="B1821" s="2103" t="s">
        <v>215</v>
      </c>
      <c r="C1821" s="2104"/>
      <c r="D1821" s="2105"/>
    </row>
    <row r="1822" spans="2:4" ht="12.75" customHeight="1">
      <c r="B1822" s="2094" t="s">
        <v>551</v>
      </c>
      <c r="C1822" s="2095"/>
      <c r="D1822" s="2096"/>
    </row>
    <row r="1823" spans="2:4" ht="13.5" thickBot="1">
      <c r="B1823" s="882"/>
      <c r="C1823" s="357"/>
      <c r="D1823" s="883"/>
    </row>
    <row r="1824" spans="2:4" ht="26.25" thickBot="1">
      <c r="B1824" s="918" t="s">
        <v>1088</v>
      </c>
      <c r="C1824" s="350" t="s">
        <v>1089</v>
      </c>
      <c r="D1824" s="883"/>
    </row>
    <row r="1825" spans="2:4">
      <c r="B1825" s="873" t="s">
        <v>1090</v>
      </c>
      <c r="C1825" s="180">
        <v>0.02</v>
      </c>
      <c r="D1825" s="883"/>
    </row>
    <row r="1826" spans="2:4">
      <c r="B1826" s="875" t="s">
        <v>1091</v>
      </c>
      <c r="C1826" s="181">
        <v>1.9800000000000002E-2</v>
      </c>
      <c r="D1826" s="883"/>
    </row>
    <row r="1827" spans="2:4">
      <c r="B1827" s="875" t="s">
        <v>1092</v>
      </c>
      <c r="C1827" s="181">
        <v>1.9599999999999999E-2</v>
      </c>
      <c r="D1827" s="883"/>
    </row>
    <row r="1828" spans="2:4">
      <c r="B1828" s="875" t="s">
        <v>1093</v>
      </c>
      <c r="C1828" s="181">
        <v>1.9400000000000001E-2</v>
      </c>
      <c r="D1828" s="883"/>
    </row>
    <row r="1829" spans="2:4">
      <c r="B1829" s="875" t="s">
        <v>1094</v>
      </c>
      <c r="C1829" s="181">
        <v>1.9300000000000001E-2</v>
      </c>
      <c r="D1829" s="883"/>
    </row>
    <row r="1830" spans="2:4">
      <c r="B1830" s="875" t="s">
        <v>1095</v>
      </c>
      <c r="C1830" s="181">
        <v>1.9199999999999998E-2</v>
      </c>
      <c r="D1830" s="883"/>
    </row>
    <row r="1831" spans="2:4" ht="13.5" thickBot="1">
      <c r="B1831" s="919" t="s">
        <v>1096</v>
      </c>
      <c r="C1831" s="182">
        <v>1.9E-2</v>
      </c>
      <c r="D1831" s="883"/>
    </row>
    <row r="1832" spans="2:4" ht="13.5" thickBot="1">
      <c r="B1832" s="882"/>
      <c r="C1832" s="357"/>
      <c r="D1832" s="883"/>
    </row>
    <row r="1833" spans="2:4" ht="26.25" thickBot="1">
      <c r="B1833" s="918" t="s">
        <v>1097</v>
      </c>
      <c r="C1833" s="350" t="s">
        <v>1089</v>
      </c>
      <c r="D1833" s="883"/>
    </row>
    <row r="1834" spans="2:4">
      <c r="B1834" s="873" t="s">
        <v>1090</v>
      </c>
      <c r="C1834" s="180">
        <v>5.6000000000000001E-2</v>
      </c>
      <c r="D1834" s="883"/>
    </row>
    <row r="1835" spans="2:4">
      <c r="B1835" s="875" t="s">
        <v>1098</v>
      </c>
      <c r="C1835" s="181">
        <v>5.5899999999999998E-2</v>
      </c>
      <c r="D1835" s="883"/>
    </row>
    <row r="1836" spans="2:4">
      <c r="B1836" s="875" t="s">
        <v>1099</v>
      </c>
      <c r="C1836" s="181">
        <v>5.4600000000000003E-2</v>
      </c>
      <c r="D1836" s="883"/>
    </row>
    <row r="1837" spans="2:4">
      <c r="B1837" s="875" t="s">
        <v>1100</v>
      </c>
      <c r="C1837" s="181">
        <v>5.45E-2</v>
      </c>
      <c r="D1837" s="883"/>
    </row>
    <row r="1838" spans="2:4">
      <c r="B1838" s="875" t="s">
        <v>1101</v>
      </c>
      <c r="C1838" s="181">
        <v>5.4399999999999997E-2</v>
      </c>
      <c r="D1838" s="883"/>
    </row>
    <row r="1839" spans="2:4">
      <c r="B1839" s="875" t="s">
        <v>1102</v>
      </c>
      <c r="C1839" s="181">
        <v>5.3999999999999999E-2</v>
      </c>
      <c r="D1839" s="883"/>
    </row>
    <row r="1840" spans="2:4">
      <c r="B1840" s="901" t="s">
        <v>2679</v>
      </c>
      <c r="C1840" s="329">
        <v>4.7E-2</v>
      </c>
      <c r="D1840" s="883"/>
    </row>
    <row r="1841" spans="2:4">
      <c r="B1841" s="920" t="s">
        <v>2680</v>
      </c>
      <c r="C1841" s="329">
        <v>0.04</v>
      </c>
      <c r="D1841" s="883"/>
    </row>
    <row r="1842" spans="2:4">
      <c r="B1842" s="920" t="s">
        <v>2681</v>
      </c>
      <c r="C1842" s="329">
        <v>3.2000000000000001E-2</v>
      </c>
      <c r="D1842" s="883"/>
    </row>
    <row r="1843" spans="2:4" ht="13.5" thickBot="1">
      <c r="B1843" s="921" t="s">
        <v>2682</v>
      </c>
      <c r="C1843" s="182">
        <v>2.52E-2</v>
      </c>
      <c r="D1843" s="883"/>
    </row>
    <row r="1844" spans="2:4">
      <c r="B1844" s="922" t="s">
        <v>329</v>
      </c>
      <c r="C1844" s="357"/>
      <c r="D1844" s="883"/>
    </row>
    <row r="1845" spans="2:4" ht="13.5" thickBot="1">
      <c r="B1845" s="882"/>
      <c r="C1845" s="357"/>
      <c r="D1845" s="883"/>
    </row>
    <row r="1846" spans="2:4" ht="26.25" thickBot="1">
      <c r="B1846" s="918" t="s">
        <v>2683</v>
      </c>
      <c r="C1846" s="350" t="s">
        <v>1089</v>
      </c>
      <c r="D1846" s="883"/>
    </row>
    <row r="1847" spans="2:4">
      <c r="B1847" s="873" t="s">
        <v>1105</v>
      </c>
      <c r="C1847" s="193">
        <v>0.13500000000000001</v>
      </c>
      <c r="D1847" s="883"/>
    </row>
    <row r="1848" spans="2:4">
      <c r="B1848" s="875" t="s">
        <v>1106</v>
      </c>
      <c r="C1848" s="194">
        <v>0.1303</v>
      </c>
      <c r="D1848" s="883"/>
    </row>
    <row r="1849" spans="2:4">
      <c r="B1849" s="875" t="s">
        <v>1107</v>
      </c>
      <c r="C1849" s="194">
        <v>0.127</v>
      </c>
      <c r="D1849" s="883"/>
    </row>
    <row r="1850" spans="2:4">
      <c r="B1850" s="875" t="s">
        <v>1108</v>
      </c>
      <c r="C1850" s="194">
        <v>0.1232</v>
      </c>
      <c r="D1850" s="883"/>
    </row>
    <row r="1851" spans="2:4">
      <c r="B1851" s="875" t="s">
        <v>1109</v>
      </c>
      <c r="C1851" s="194">
        <v>0.11890000000000001</v>
      </c>
      <c r="D1851" s="883"/>
    </row>
    <row r="1852" spans="2:4">
      <c r="B1852" s="875" t="s">
        <v>260</v>
      </c>
      <c r="C1852" s="194">
        <v>0.11409999999999999</v>
      </c>
      <c r="D1852" s="883"/>
    </row>
    <row r="1853" spans="2:4">
      <c r="B1853" s="901" t="s">
        <v>2684</v>
      </c>
      <c r="C1853" s="330">
        <v>0.11083999999999999</v>
      </c>
      <c r="D1853" s="883"/>
    </row>
    <row r="1854" spans="2:4">
      <c r="B1854" s="901" t="s">
        <v>2685</v>
      </c>
      <c r="C1854" s="330">
        <v>0.1008</v>
      </c>
      <c r="D1854" s="883"/>
    </row>
    <row r="1855" spans="2:4">
      <c r="B1855" s="901" t="s">
        <v>2686</v>
      </c>
      <c r="C1855" s="330">
        <v>9.3799999999999994E-2</v>
      </c>
      <c r="D1855" s="883"/>
    </row>
    <row r="1856" spans="2:4" ht="13.5" thickBot="1">
      <c r="B1856" s="921" t="s">
        <v>2687</v>
      </c>
      <c r="C1856" s="195">
        <v>8.72E-2</v>
      </c>
      <c r="D1856" s="883"/>
    </row>
    <row r="1857" spans="2:4" ht="12.75" customHeight="1">
      <c r="B1857" s="2106" t="s">
        <v>1431</v>
      </c>
      <c r="C1857" s="2107"/>
      <c r="D1857" s="883"/>
    </row>
    <row r="1858" spans="2:4">
      <c r="B1858" s="882"/>
      <c r="C1858" s="183"/>
      <c r="D1858" s="883"/>
    </row>
    <row r="1859" spans="2:4">
      <c r="B1859" s="2108" t="s">
        <v>281</v>
      </c>
      <c r="C1859" s="2109"/>
      <c r="D1859" s="883"/>
    </row>
    <row r="1860" spans="2:4" ht="13.5" thickBot="1">
      <c r="B1860" s="882"/>
      <c r="C1860" s="183"/>
      <c r="D1860" s="883"/>
    </row>
    <row r="1861" spans="2:4" ht="13.5" thickBot="1">
      <c r="B1861" s="923" t="s">
        <v>206</v>
      </c>
      <c r="C1861" s="184" t="s">
        <v>262</v>
      </c>
      <c r="D1861" s="883"/>
    </row>
    <row r="1862" spans="2:4">
      <c r="B1862" s="924" t="s">
        <v>283</v>
      </c>
      <c r="C1862" s="185">
        <v>0.09</v>
      </c>
      <c r="D1862" s="883"/>
    </row>
    <row r="1863" spans="2:4">
      <c r="B1863" s="877" t="s">
        <v>285</v>
      </c>
      <c r="C1863" s="186">
        <v>0.09</v>
      </c>
      <c r="D1863" s="883"/>
    </row>
    <row r="1864" spans="2:4">
      <c r="B1864" s="898" t="s">
        <v>2688</v>
      </c>
      <c r="C1864" s="186">
        <v>0.21</v>
      </c>
      <c r="D1864" s="883"/>
    </row>
    <row r="1865" spans="2:4">
      <c r="B1865" s="898" t="s">
        <v>2689</v>
      </c>
      <c r="C1865" s="186">
        <v>0.23</v>
      </c>
      <c r="D1865" s="883"/>
    </row>
    <row r="1866" spans="2:4">
      <c r="B1866" s="898" t="s">
        <v>2690</v>
      </c>
      <c r="C1866" s="186">
        <v>0.22</v>
      </c>
      <c r="D1866" s="883"/>
    </row>
    <row r="1867" spans="2:4">
      <c r="B1867" s="898" t="s">
        <v>2691</v>
      </c>
      <c r="C1867" s="186">
        <v>0.22</v>
      </c>
      <c r="D1867" s="883"/>
    </row>
    <row r="1868" spans="2:4">
      <c r="B1868" s="898" t="s">
        <v>2692</v>
      </c>
      <c r="C1868" s="186">
        <v>0.13</v>
      </c>
      <c r="D1868" s="883"/>
    </row>
    <row r="1869" spans="2:4">
      <c r="B1869" s="898" t="s">
        <v>2693</v>
      </c>
      <c r="C1869" s="186">
        <v>0.22</v>
      </c>
      <c r="D1869" s="883"/>
    </row>
    <row r="1870" spans="2:4">
      <c r="B1870" s="898" t="s">
        <v>2694</v>
      </c>
      <c r="C1870" s="186">
        <v>0.19</v>
      </c>
      <c r="D1870" s="883"/>
    </row>
    <row r="1871" spans="2:4">
      <c r="B1871" s="897" t="s">
        <v>2274</v>
      </c>
      <c r="C1871" s="331">
        <v>0.13</v>
      </c>
      <c r="D1871" s="883"/>
    </row>
    <row r="1872" spans="2:4">
      <c r="B1872" s="897" t="s">
        <v>2275</v>
      </c>
      <c r="C1872" s="331">
        <v>0.2</v>
      </c>
      <c r="D1872" s="883"/>
    </row>
    <row r="1873" spans="2:4">
      <c r="B1873" s="898" t="s">
        <v>2695</v>
      </c>
      <c r="C1873" s="186">
        <v>0.13</v>
      </c>
      <c r="D1873" s="883"/>
    </row>
    <row r="1874" spans="2:4">
      <c r="B1874" s="898" t="s">
        <v>2696</v>
      </c>
      <c r="C1874" s="186">
        <v>0.25</v>
      </c>
      <c r="D1874" s="883"/>
    </row>
    <row r="1875" spans="2:4">
      <c r="B1875" s="898" t="s">
        <v>2697</v>
      </c>
      <c r="C1875" s="186">
        <v>0.19</v>
      </c>
      <c r="D1875" s="883"/>
    </row>
    <row r="1876" spans="2:4">
      <c r="B1876" s="898" t="s">
        <v>2698</v>
      </c>
      <c r="C1876" s="186">
        <v>1</v>
      </c>
      <c r="D1876" s="883"/>
    </row>
    <row r="1877" spans="2:4">
      <c r="B1877" s="898" t="s">
        <v>2345</v>
      </c>
      <c r="C1877" s="186">
        <v>0.3</v>
      </c>
      <c r="D1877" s="883"/>
    </row>
    <row r="1878" spans="2:4">
      <c r="B1878" s="897" t="s">
        <v>2276</v>
      </c>
      <c r="C1878" s="331">
        <v>0.6</v>
      </c>
      <c r="D1878" s="883"/>
    </row>
    <row r="1879" spans="2:4">
      <c r="B1879" s="897" t="s">
        <v>2699</v>
      </c>
      <c r="C1879" s="331">
        <v>0.5</v>
      </c>
      <c r="D1879" s="883"/>
    </row>
    <row r="1880" spans="2:4">
      <c r="B1880" s="897" t="s">
        <v>2277</v>
      </c>
      <c r="C1880" s="331">
        <v>6.8</v>
      </c>
      <c r="D1880" s="883"/>
    </row>
    <row r="1881" spans="2:4">
      <c r="B1881" s="877" t="s">
        <v>162</v>
      </c>
      <c r="C1881" s="186">
        <v>0.22</v>
      </c>
      <c r="D1881" s="883"/>
    </row>
    <row r="1882" spans="2:4">
      <c r="B1882" s="877" t="s">
        <v>163</v>
      </c>
      <c r="C1882" s="186">
        <v>0.35</v>
      </c>
      <c r="D1882" s="883"/>
    </row>
    <row r="1883" spans="2:4">
      <c r="B1883" s="877" t="s">
        <v>165</v>
      </c>
      <c r="C1883" s="186">
        <v>6.8</v>
      </c>
      <c r="D1883" s="883"/>
    </row>
    <row r="1884" spans="2:4" ht="13.5" thickBot="1">
      <c r="B1884" s="880" t="s">
        <v>717</v>
      </c>
      <c r="C1884" s="187">
        <v>0.39</v>
      </c>
      <c r="D1884" s="883"/>
    </row>
    <row r="1885" spans="2:4">
      <c r="B1885" s="922"/>
      <c r="C1885" s="188"/>
      <c r="D1885" s="883"/>
    </row>
    <row r="1886" spans="2:4">
      <c r="B1886" s="922" t="s">
        <v>718</v>
      </c>
      <c r="C1886" s="188"/>
      <c r="D1886" s="883"/>
    </row>
    <row r="1887" spans="2:4">
      <c r="B1887" s="899" t="s">
        <v>209</v>
      </c>
      <c r="C1887" s="357"/>
      <c r="D1887" s="883"/>
    </row>
    <row r="1888" spans="2:4">
      <c r="B1888" s="882" t="s">
        <v>226</v>
      </c>
      <c r="C1888" s="357"/>
      <c r="D1888" s="883"/>
    </row>
    <row r="1889" spans="2:4" ht="12.75" customHeight="1">
      <c r="B1889" s="2097" t="s">
        <v>2674</v>
      </c>
      <c r="C1889" s="2098"/>
      <c r="D1889" s="2099"/>
    </row>
    <row r="1890" spans="2:4" ht="12.75" customHeight="1">
      <c r="B1890" s="2054" t="s">
        <v>2653</v>
      </c>
      <c r="C1890" s="2055"/>
      <c r="D1890" s="2056"/>
    </row>
    <row r="1891" spans="2:4">
      <c r="B1891" s="882"/>
      <c r="C1891" s="357"/>
      <c r="D1891" s="883"/>
    </row>
    <row r="1892" spans="2:4">
      <c r="B1892" s="886" t="s">
        <v>227</v>
      </c>
      <c r="C1892" s="357"/>
      <c r="D1892" s="883"/>
    </row>
    <row r="1893" spans="2:4" ht="12.75" customHeight="1">
      <c r="B1893" s="2078" t="s">
        <v>2334</v>
      </c>
      <c r="C1893" s="1879"/>
      <c r="D1893" s="2079"/>
    </row>
    <row r="1894" spans="2:4" ht="12.75" customHeight="1">
      <c r="B1894" s="2082" t="s">
        <v>185</v>
      </c>
      <c r="C1894" s="2083"/>
      <c r="D1894" s="2084"/>
    </row>
    <row r="1895" spans="2:4" ht="12.75" customHeight="1">
      <c r="B1895" s="2082" t="s">
        <v>915</v>
      </c>
      <c r="C1895" s="2083"/>
      <c r="D1895" s="2084"/>
    </row>
    <row r="1896" spans="2:4" ht="13.5" customHeight="1" thickBot="1">
      <c r="B1896" s="2091" t="s">
        <v>47</v>
      </c>
      <c r="C1896" s="2092"/>
      <c r="D1896" s="2093"/>
    </row>
    <row r="1897" spans="2:4" ht="26.25" thickBot="1">
      <c r="B1897" s="918" t="s">
        <v>644</v>
      </c>
      <c r="C1897" s="350" t="s">
        <v>1089</v>
      </c>
      <c r="D1897" s="888"/>
    </row>
    <row r="1898" spans="2:4">
      <c r="B1898" s="873" t="s">
        <v>645</v>
      </c>
      <c r="C1898" s="180">
        <v>0.04</v>
      </c>
      <c r="D1898" s="888"/>
    </row>
    <row r="1899" spans="2:4">
      <c r="B1899" s="875" t="s">
        <v>646</v>
      </c>
      <c r="C1899" s="181">
        <v>3.9800000000000002E-2</v>
      </c>
      <c r="D1899" s="888"/>
    </row>
    <row r="1900" spans="2:4">
      <c r="B1900" s="875" t="s">
        <v>647</v>
      </c>
      <c r="C1900" s="181">
        <v>3.9600000000000003E-2</v>
      </c>
      <c r="D1900" s="888"/>
    </row>
    <row r="1901" spans="2:4">
      <c r="B1901" s="875" t="s">
        <v>648</v>
      </c>
      <c r="C1901" s="181">
        <v>3.9399999999999998E-2</v>
      </c>
      <c r="D1901" s="888"/>
    </row>
    <row r="1902" spans="2:4">
      <c r="B1902" s="875" t="s">
        <v>649</v>
      </c>
      <c r="C1902" s="181">
        <v>3.9199999999999999E-2</v>
      </c>
      <c r="D1902" s="888"/>
    </row>
    <row r="1903" spans="2:4">
      <c r="B1903" s="875" t="s">
        <v>650</v>
      </c>
      <c r="C1903" s="181">
        <v>3.9E-2</v>
      </c>
      <c r="D1903" s="888"/>
    </row>
    <row r="1904" spans="2:4">
      <c r="B1904" s="901" t="s">
        <v>2701</v>
      </c>
      <c r="C1904" s="329">
        <v>3.8800000000000001E-2</v>
      </c>
      <c r="D1904" s="888"/>
    </row>
    <row r="1905" spans="2:4">
      <c r="B1905" s="901" t="s">
        <v>2702</v>
      </c>
      <c r="C1905" s="329">
        <v>3.49E-2</v>
      </c>
      <c r="D1905" s="888"/>
    </row>
    <row r="1906" spans="2:4">
      <c r="B1906" s="901" t="s">
        <v>2703</v>
      </c>
      <c r="C1906" s="329">
        <v>2.9700000000000001E-2</v>
      </c>
      <c r="D1906" s="888"/>
    </row>
    <row r="1907" spans="2:4" ht="13.5" thickBot="1">
      <c r="B1907" s="921" t="s">
        <v>2704</v>
      </c>
      <c r="C1907" s="182">
        <v>2.52E-2</v>
      </c>
      <c r="D1907" s="888"/>
    </row>
    <row r="1908" spans="2:4" ht="12.75" customHeight="1">
      <c r="B1908" s="2078" t="s">
        <v>1061</v>
      </c>
      <c r="C1908" s="1879"/>
      <c r="D1908" s="2079"/>
    </row>
    <row r="1909" spans="2:4">
      <c r="B1909" s="886" t="s">
        <v>529</v>
      </c>
      <c r="C1909" s="357"/>
      <c r="D1909" s="883"/>
    </row>
    <row r="1910" spans="2:4">
      <c r="B1910" s="882" t="s">
        <v>530</v>
      </c>
      <c r="C1910" s="357"/>
      <c r="D1910" s="883"/>
    </row>
    <row r="1911" spans="2:4">
      <c r="B1911" s="882" t="s">
        <v>531</v>
      </c>
      <c r="C1911" s="357"/>
      <c r="D1911" s="883"/>
    </row>
    <row r="1912" spans="2:4">
      <c r="B1912" s="882" t="s">
        <v>532</v>
      </c>
      <c r="C1912" s="357"/>
      <c r="D1912" s="883"/>
    </row>
    <row r="1913" spans="2:4">
      <c r="B1913" s="882" t="s">
        <v>533</v>
      </c>
      <c r="C1913" s="357"/>
      <c r="D1913" s="883"/>
    </row>
    <row r="1914" spans="2:4">
      <c r="B1914" s="882" t="s">
        <v>534</v>
      </c>
      <c r="C1914" s="357"/>
      <c r="D1914" s="883"/>
    </row>
    <row r="1915" spans="2:4">
      <c r="B1915" s="882" t="s">
        <v>535</v>
      </c>
      <c r="C1915" s="357"/>
      <c r="D1915" s="883"/>
    </row>
    <row r="1916" spans="2:4">
      <c r="B1916" s="882" t="s">
        <v>536</v>
      </c>
      <c r="C1916" s="357"/>
      <c r="D1916" s="883"/>
    </row>
    <row r="1917" spans="2:4">
      <c r="B1917" s="882" t="s">
        <v>537</v>
      </c>
      <c r="C1917" s="357"/>
      <c r="D1917" s="883"/>
    </row>
    <row r="1918" spans="2:4">
      <c r="B1918" s="882" t="s">
        <v>538</v>
      </c>
      <c r="C1918" s="357"/>
      <c r="D1918" s="883"/>
    </row>
    <row r="1919" spans="2:4" ht="12.75" customHeight="1">
      <c r="B1919" s="2078" t="s">
        <v>652</v>
      </c>
      <c r="C1919" s="1879"/>
      <c r="D1919" s="2079"/>
    </row>
    <row r="1920" spans="2:4" ht="12.75" customHeight="1">
      <c r="B1920" s="2078" t="s">
        <v>49</v>
      </c>
      <c r="C1920" s="1879"/>
      <c r="D1920" s="2079"/>
    </row>
    <row r="1921" spans="2:4">
      <c r="B1921" s="886" t="s">
        <v>540</v>
      </c>
      <c r="C1921" s="357"/>
      <c r="D1921" s="883"/>
    </row>
    <row r="1922" spans="2:4">
      <c r="B1922" s="882" t="s">
        <v>541</v>
      </c>
      <c r="C1922" s="357"/>
      <c r="D1922" s="883"/>
    </row>
    <row r="1923" spans="2:4">
      <c r="B1923" s="882" t="s">
        <v>542</v>
      </c>
      <c r="C1923" s="357"/>
      <c r="D1923" s="883"/>
    </row>
    <row r="1924" spans="2:4">
      <c r="B1924" s="882" t="s">
        <v>543</v>
      </c>
      <c r="C1924" s="357"/>
      <c r="D1924" s="883"/>
    </row>
    <row r="1925" spans="2:4">
      <c r="B1925" s="882" t="s">
        <v>544</v>
      </c>
      <c r="C1925" s="357"/>
      <c r="D1925" s="883"/>
    </row>
    <row r="1926" spans="2:4">
      <c r="B1926" s="882" t="s">
        <v>545</v>
      </c>
      <c r="C1926" s="357"/>
      <c r="D1926" s="883"/>
    </row>
    <row r="1927" spans="2:4">
      <c r="B1927" s="882" t="s">
        <v>546</v>
      </c>
      <c r="C1927" s="357"/>
      <c r="D1927" s="883"/>
    </row>
    <row r="1928" spans="2:4">
      <c r="B1928" s="882" t="s">
        <v>547</v>
      </c>
      <c r="C1928" s="357"/>
      <c r="D1928" s="883"/>
    </row>
    <row r="1929" spans="2:4">
      <c r="B1929" s="882" t="s">
        <v>548</v>
      </c>
      <c r="C1929" s="357"/>
      <c r="D1929" s="883"/>
    </row>
    <row r="1930" spans="2:4">
      <c r="B1930" s="882" t="s">
        <v>549</v>
      </c>
      <c r="C1930" s="357"/>
      <c r="D1930" s="883"/>
    </row>
    <row r="1931" spans="2:4">
      <c r="B1931" s="882" t="s">
        <v>550</v>
      </c>
      <c r="C1931" s="357"/>
      <c r="D1931" s="883"/>
    </row>
    <row r="1932" spans="2:4">
      <c r="B1932" s="882" t="s">
        <v>580</v>
      </c>
      <c r="C1932" s="357"/>
      <c r="D1932" s="883"/>
    </row>
    <row r="1933" spans="2:4" ht="12.75" customHeight="1">
      <c r="B1933" s="2078" t="s">
        <v>1080</v>
      </c>
      <c r="C1933" s="1879"/>
      <c r="D1933" s="2079"/>
    </row>
    <row r="1934" spans="2:4" ht="12.75" customHeight="1">
      <c r="B1934" s="2078" t="s">
        <v>1081</v>
      </c>
      <c r="C1934" s="1879"/>
      <c r="D1934" s="2079"/>
    </row>
    <row r="1935" spans="2:4">
      <c r="B1935" s="882" t="s">
        <v>653</v>
      </c>
      <c r="C1935" s="357"/>
      <c r="D1935" s="883"/>
    </row>
    <row r="1936" spans="2:4" ht="12.75" customHeight="1">
      <c r="B1936" s="2082" t="s">
        <v>1069</v>
      </c>
      <c r="C1936" s="2083"/>
      <c r="D1936" s="2084"/>
    </row>
    <row r="1937" spans="2:4" ht="12.75" customHeight="1">
      <c r="B1937" s="2110" t="s">
        <v>517</v>
      </c>
      <c r="C1937" s="2111"/>
      <c r="D1937" s="888"/>
    </row>
    <row r="1938" spans="2:4" ht="12.75" customHeight="1">
      <c r="B1938" s="2082" t="s">
        <v>582</v>
      </c>
      <c r="C1938" s="2083"/>
      <c r="D1938" s="2084"/>
    </row>
    <row r="1939" spans="2:4" ht="13.5" thickBot="1">
      <c r="B1939" s="2085" t="s">
        <v>2705</v>
      </c>
      <c r="C1939" s="2086"/>
      <c r="D1939" s="2087"/>
    </row>
    <row r="1940" spans="2:4" ht="13.5" thickTop="1">
      <c r="B1940"/>
      <c r="C1940"/>
      <c r="D1940"/>
    </row>
    <row r="1941" spans="2:4" ht="13.5" thickBot="1">
      <c r="B1941"/>
      <c r="C1941"/>
      <c r="D1941"/>
    </row>
    <row r="1942" spans="2:4" ht="13.5" thickTop="1">
      <c r="B1942" s="2088" t="s">
        <v>2719</v>
      </c>
      <c r="C1942" s="2089"/>
      <c r="D1942" s="2090"/>
    </row>
    <row r="1943" spans="2:4" ht="13.5" customHeight="1" thickBot="1">
      <c r="B1943" s="2091" t="s">
        <v>2720</v>
      </c>
      <c r="C1943" s="2092"/>
      <c r="D1943" s="2093"/>
    </row>
    <row r="1944" spans="2:4" ht="26.25" thickBot="1">
      <c r="B1944" s="871" t="s">
        <v>307</v>
      </c>
      <c r="C1944" s="167" t="s">
        <v>2721</v>
      </c>
      <c r="D1944" s="872" t="s">
        <v>270</v>
      </c>
    </row>
    <row r="1945" spans="2:4">
      <c r="B1945" s="915" t="s">
        <v>271</v>
      </c>
      <c r="C1945" s="328">
        <v>18000</v>
      </c>
      <c r="D1945" s="916" t="s">
        <v>272</v>
      </c>
    </row>
    <row r="1946" spans="2:4">
      <c r="B1946" s="901" t="s">
        <v>273</v>
      </c>
      <c r="C1946" s="351">
        <v>4200</v>
      </c>
      <c r="D1946" s="917" t="s">
        <v>609</v>
      </c>
    </row>
    <row r="1947" spans="2:4" ht="13.5" thickBot="1">
      <c r="B1947" s="2103" t="s">
        <v>215</v>
      </c>
      <c r="C1947" s="2104"/>
      <c r="D1947" s="2105"/>
    </row>
    <row r="1948" spans="2:4" ht="12.75" customHeight="1">
      <c r="B1948" s="2094" t="s">
        <v>551</v>
      </c>
      <c r="C1948" s="2095"/>
      <c r="D1948" s="2096"/>
    </row>
    <row r="1949" spans="2:4" ht="13.5" thickBot="1">
      <c r="B1949" s="882"/>
      <c r="C1949" s="357"/>
      <c r="D1949" s="883"/>
    </row>
    <row r="1950" spans="2:4" ht="26.25" thickBot="1">
      <c r="B1950" s="918" t="s">
        <v>1088</v>
      </c>
      <c r="C1950" s="350" t="s">
        <v>1089</v>
      </c>
      <c r="D1950" s="883"/>
    </row>
    <row r="1951" spans="2:4">
      <c r="B1951" s="873" t="s">
        <v>1090</v>
      </c>
      <c r="C1951" s="180">
        <v>0.02</v>
      </c>
      <c r="D1951" s="883"/>
    </row>
    <row r="1952" spans="2:4">
      <c r="B1952" s="875" t="s">
        <v>1091</v>
      </c>
      <c r="C1952" s="181">
        <v>1.9800000000000002E-2</v>
      </c>
      <c r="D1952" s="883"/>
    </row>
    <row r="1953" spans="2:4">
      <c r="B1953" s="875" t="s">
        <v>1092</v>
      </c>
      <c r="C1953" s="181">
        <v>1.9599999999999999E-2</v>
      </c>
      <c r="D1953" s="883"/>
    </row>
    <row r="1954" spans="2:4">
      <c r="B1954" s="875" t="s">
        <v>1093</v>
      </c>
      <c r="C1954" s="181">
        <v>1.9400000000000001E-2</v>
      </c>
      <c r="D1954" s="883"/>
    </row>
    <row r="1955" spans="2:4">
      <c r="B1955" s="875" t="s">
        <v>1094</v>
      </c>
      <c r="C1955" s="181">
        <v>1.9300000000000001E-2</v>
      </c>
      <c r="D1955" s="883"/>
    </row>
    <row r="1956" spans="2:4">
      <c r="B1956" s="875" t="s">
        <v>1095</v>
      </c>
      <c r="C1956" s="181">
        <v>1.9199999999999998E-2</v>
      </c>
      <c r="D1956" s="883"/>
    </row>
    <row r="1957" spans="2:4" ht="13.5" thickBot="1">
      <c r="B1957" s="919" t="s">
        <v>1096</v>
      </c>
      <c r="C1957" s="182">
        <v>1.9E-2</v>
      </c>
      <c r="D1957" s="883"/>
    </row>
    <row r="1958" spans="2:4" ht="13.5" thickBot="1">
      <c r="B1958" s="882"/>
      <c r="C1958" s="357"/>
      <c r="D1958" s="883"/>
    </row>
    <row r="1959" spans="2:4" ht="26.25" thickBot="1">
      <c r="B1959" s="918" t="s">
        <v>1097</v>
      </c>
      <c r="C1959" s="350" t="s">
        <v>1089</v>
      </c>
      <c r="D1959" s="883"/>
    </row>
    <row r="1960" spans="2:4">
      <c r="B1960" s="873" t="s">
        <v>1090</v>
      </c>
      <c r="C1960" s="180">
        <v>5.6000000000000001E-2</v>
      </c>
      <c r="D1960" s="883"/>
    </row>
    <row r="1961" spans="2:4">
      <c r="B1961" s="875" t="s">
        <v>1098</v>
      </c>
      <c r="C1961" s="181">
        <v>5.5899999999999998E-2</v>
      </c>
      <c r="D1961" s="883"/>
    </row>
    <row r="1962" spans="2:4">
      <c r="B1962" s="875" t="s">
        <v>1099</v>
      </c>
      <c r="C1962" s="181">
        <v>5.4600000000000003E-2</v>
      </c>
      <c r="D1962" s="883"/>
    </row>
    <row r="1963" spans="2:4">
      <c r="B1963" s="875" t="s">
        <v>1100</v>
      </c>
      <c r="C1963" s="181">
        <v>5.45E-2</v>
      </c>
      <c r="D1963" s="883"/>
    </row>
    <row r="1964" spans="2:4">
      <c r="B1964" s="875" t="s">
        <v>1101</v>
      </c>
      <c r="C1964" s="181">
        <v>5.4399999999999997E-2</v>
      </c>
      <c r="D1964" s="883"/>
    </row>
    <row r="1965" spans="2:4">
      <c r="B1965" s="875" t="s">
        <v>1102</v>
      </c>
      <c r="C1965" s="181">
        <v>5.3999999999999999E-2</v>
      </c>
      <c r="D1965" s="883"/>
    </row>
    <row r="1966" spans="2:4">
      <c r="B1966" s="901" t="s">
        <v>2679</v>
      </c>
      <c r="C1966" s="329">
        <v>4.7E-2</v>
      </c>
      <c r="D1966" s="883"/>
    </row>
    <row r="1967" spans="2:4">
      <c r="B1967" s="920" t="s">
        <v>2680</v>
      </c>
      <c r="C1967" s="329">
        <v>0.04</v>
      </c>
      <c r="D1967" s="883"/>
    </row>
    <row r="1968" spans="2:4">
      <c r="B1968" s="920" t="s">
        <v>2681</v>
      </c>
      <c r="C1968" s="329">
        <v>3.2000000000000001E-2</v>
      </c>
      <c r="D1968" s="883"/>
    </row>
    <row r="1969" spans="2:4" ht="13.5" thickBot="1">
      <c r="B1969" s="921" t="s">
        <v>2682</v>
      </c>
      <c r="C1969" s="182">
        <v>2.52E-2</v>
      </c>
      <c r="D1969" s="883"/>
    </row>
    <row r="1970" spans="2:4">
      <c r="B1970" s="922" t="s">
        <v>329</v>
      </c>
      <c r="C1970" s="357"/>
      <c r="D1970" s="883"/>
    </row>
    <row r="1971" spans="2:4" ht="13.5" thickBot="1">
      <c r="B1971" s="882"/>
      <c r="C1971" s="357"/>
      <c r="D1971" s="883"/>
    </row>
    <row r="1972" spans="2:4" ht="26.25" thickBot="1">
      <c r="B1972" s="918" t="s">
        <v>2683</v>
      </c>
      <c r="C1972" s="350" t="s">
        <v>1089</v>
      </c>
      <c r="D1972" s="883"/>
    </row>
    <row r="1973" spans="2:4">
      <c r="B1973" s="873" t="s">
        <v>1105</v>
      </c>
      <c r="C1973" s="193">
        <v>0.13500000000000001</v>
      </c>
      <c r="D1973" s="883"/>
    </row>
    <row r="1974" spans="2:4">
      <c r="B1974" s="875" t="s">
        <v>1106</v>
      </c>
      <c r="C1974" s="194">
        <v>0.1303</v>
      </c>
      <c r="D1974" s="883"/>
    </row>
    <row r="1975" spans="2:4">
      <c r="B1975" s="875" t="s">
        <v>1107</v>
      </c>
      <c r="C1975" s="194">
        <v>0.127</v>
      </c>
      <c r="D1975" s="883"/>
    </row>
    <row r="1976" spans="2:4">
      <c r="B1976" s="875" t="s">
        <v>1108</v>
      </c>
      <c r="C1976" s="194">
        <v>0.1232</v>
      </c>
      <c r="D1976" s="883"/>
    </row>
    <row r="1977" spans="2:4">
      <c r="B1977" s="875" t="s">
        <v>1109</v>
      </c>
      <c r="C1977" s="194">
        <v>0.11890000000000001</v>
      </c>
      <c r="D1977" s="883"/>
    </row>
    <row r="1978" spans="2:4">
      <c r="B1978" s="875" t="s">
        <v>260</v>
      </c>
      <c r="C1978" s="194">
        <v>0.11409999999999999</v>
      </c>
      <c r="D1978" s="883"/>
    </row>
    <row r="1979" spans="2:4">
      <c r="B1979" s="901" t="s">
        <v>2684</v>
      </c>
      <c r="C1979" s="330">
        <v>0.11083999999999999</v>
      </c>
      <c r="D1979" s="883"/>
    </row>
    <row r="1980" spans="2:4">
      <c r="B1980" s="901" t="s">
        <v>2685</v>
      </c>
      <c r="C1980" s="330">
        <v>0.1008</v>
      </c>
      <c r="D1980" s="883"/>
    </row>
    <row r="1981" spans="2:4">
      <c r="B1981" s="901" t="s">
        <v>2686</v>
      </c>
      <c r="C1981" s="330">
        <v>9.3799999999999994E-2</v>
      </c>
      <c r="D1981" s="883"/>
    </row>
    <row r="1982" spans="2:4" ht="13.5" thickBot="1">
      <c r="B1982" s="921" t="s">
        <v>2687</v>
      </c>
      <c r="C1982" s="195">
        <v>8.72E-2</v>
      </c>
      <c r="D1982" s="883"/>
    </row>
    <row r="1983" spans="2:4" ht="12.75" customHeight="1">
      <c r="B1983" s="2106" t="s">
        <v>1431</v>
      </c>
      <c r="C1983" s="2107"/>
      <c r="D1983" s="883"/>
    </row>
    <row r="1984" spans="2:4">
      <c r="B1984" s="882"/>
      <c r="C1984" s="183"/>
      <c r="D1984" s="883"/>
    </row>
    <row r="1985" spans="2:4">
      <c r="B1985" s="2108" t="s">
        <v>281</v>
      </c>
      <c r="C1985" s="2109"/>
      <c r="D1985" s="883"/>
    </row>
    <row r="1986" spans="2:4" ht="13.5" thickBot="1">
      <c r="B1986" s="882"/>
      <c r="C1986" s="183"/>
      <c r="D1986" s="883"/>
    </row>
    <row r="1987" spans="2:4" ht="13.5" thickBot="1">
      <c r="B1987" s="923" t="s">
        <v>206</v>
      </c>
      <c r="C1987" s="184" t="s">
        <v>262</v>
      </c>
      <c r="D1987" s="883"/>
    </row>
    <row r="1988" spans="2:4">
      <c r="B1988" s="924" t="s">
        <v>283</v>
      </c>
      <c r="C1988" s="185">
        <v>0.09</v>
      </c>
      <c r="D1988" s="883"/>
    </row>
    <row r="1989" spans="2:4">
      <c r="B1989" s="877" t="s">
        <v>285</v>
      </c>
      <c r="C1989" s="186">
        <v>0.09</v>
      </c>
      <c r="D1989" s="883"/>
    </row>
    <row r="1990" spans="2:4">
      <c r="B1990" s="898" t="s">
        <v>2688</v>
      </c>
      <c r="C1990" s="186">
        <v>0.21</v>
      </c>
      <c r="D1990" s="883"/>
    </row>
    <row r="1991" spans="2:4">
      <c r="B1991" s="898" t="s">
        <v>2689</v>
      </c>
      <c r="C1991" s="186">
        <v>0.23</v>
      </c>
      <c r="D1991" s="883"/>
    </row>
    <row r="1992" spans="2:4">
      <c r="B1992" s="898" t="s">
        <v>2690</v>
      </c>
      <c r="C1992" s="186">
        <v>0.22</v>
      </c>
      <c r="D1992" s="883"/>
    </row>
    <row r="1993" spans="2:4">
      <c r="B1993" s="898" t="s">
        <v>2691</v>
      </c>
      <c r="C1993" s="186">
        <v>0.22</v>
      </c>
      <c r="D1993" s="883"/>
    </row>
    <row r="1994" spans="2:4">
      <c r="B1994" s="898" t="s">
        <v>2692</v>
      </c>
      <c r="C1994" s="186">
        <v>0.13</v>
      </c>
      <c r="D1994" s="883"/>
    </row>
    <row r="1995" spans="2:4">
      <c r="B1995" s="898" t="s">
        <v>2693</v>
      </c>
      <c r="C1995" s="186">
        <v>0.22</v>
      </c>
      <c r="D1995" s="883"/>
    </row>
    <row r="1996" spans="2:4">
      <c r="B1996" s="898" t="s">
        <v>2694</v>
      </c>
      <c r="C1996" s="186">
        <v>0.19</v>
      </c>
      <c r="D1996" s="883"/>
    </row>
    <row r="1997" spans="2:4">
      <c r="B1997" s="897" t="s">
        <v>2274</v>
      </c>
      <c r="C1997" s="331">
        <v>0.13</v>
      </c>
      <c r="D1997" s="883"/>
    </row>
    <row r="1998" spans="2:4">
      <c r="B1998" s="897" t="s">
        <v>2275</v>
      </c>
      <c r="C1998" s="331">
        <v>0.2</v>
      </c>
      <c r="D1998" s="883"/>
    </row>
    <row r="1999" spans="2:4">
      <c r="B1999" s="898" t="s">
        <v>2695</v>
      </c>
      <c r="C1999" s="186">
        <v>0.13</v>
      </c>
      <c r="D1999" s="883"/>
    </row>
    <row r="2000" spans="2:4">
      <c r="B2000" s="898" t="s">
        <v>2696</v>
      </c>
      <c r="C2000" s="186">
        <v>0.25</v>
      </c>
      <c r="D2000" s="883"/>
    </row>
    <row r="2001" spans="2:4">
      <c r="B2001" s="898" t="s">
        <v>2697</v>
      </c>
      <c r="C2001" s="186">
        <v>0.19</v>
      </c>
      <c r="D2001" s="883"/>
    </row>
    <row r="2002" spans="2:4">
      <c r="B2002" s="898" t="s">
        <v>2698</v>
      </c>
      <c r="C2002" s="186">
        <v>1</v>
      </c>
      <c r="D2002" s="883"/>
    </row>
    <row r="2003" spans="2:4">
      <c r="B2003" s="898" t="s">
        <v>2345</v>
      </c>
      <c r="C2003" s="186">
        <v>0.3</v>
      </c>
      <c r="D2003" s="883"/>
    </row>
    <row r="2004" spans="2:4">
      <c r="B2004" s="897" t="s">
        <v>2276</v>
      </c>
      <c r="C2004" s="331">
        <v>0.6</v>
      </c>
      <c r="D2004" s="883"/>
    </row>
    <row r="2005" spans="2:4">
      <c r="B2005" s="897" t="s">
        <v>2699</v>
      </c>
      <c r="C2005" s="331">
        <v>0.5</v>
      </c>
      <c r="D2005" s="883"/>
    </row>
    <row r="2006" spans="2:4">
      <c r="B2006" s="897" t="s">
        <v>2277</v>
      </c>
      <c r="C2006" s="331">
        <v>6.8</v>
      </c>
      <c r="D2006" s="883"/>
    </row>
    <row r="2007" spans="2:4">
      <c r="B2007" s="877" t="s">
        <v>162</v>
      </c>
      <c r="C2007" s="186">
        <v>0.22</v>
      </c>
      <c r="D2007" s="883"/>
    </row>
    <row r="2008" spans="2:4">
      <c r="B2008" s="877" t="s">
        <v>163</v>
      </c>
      <c r="C2008" s="186">
        <v>0.35</v>
      </c>
      <c r="D2008" s="883"/>
    </row>
    <row r="2009" spans="2:4">
      <c r="B2009" s="877" t="s">
        <v>165</v>
      </c>
      <c r="C2009" s="186">
        <v>6.8</v>
      </c>
      <c r="D2009" s="883"/>
    </row>
    <row r="2010" spans="2:4" ht="13.5" thickBot="1">
      <c r="B2010" s="880" t="s">
        <v>717</v>
      </c>
      <c r="C2010" s="187">
        <v>0.39</v>
      </c>
      <c r="D2010" s="883"/>
    </row>
    <row r="2011" spans="2:4">
      <c r="B2011" s="922"/>
      <c r="C2011" s="188"/>
      <c r="D2011" s="883"/>
    </row>
    <row r="2012" spans="2:4">
      <c r="B2012" s="922" t="s">
        <v>718</v>
      </c>
      <c r="C2012" s="188"/>
      <c r="D2012" s="883"/>
    </row>
    <row r="2013" spans="2:4">
      <c r="B2013" s="899" t="s">
        <v>209</v>
      </c>
      <c r="C2013" s="357"/>
      <c r="D2013" s="883"/>
    </row>
    <row r="2014" spans="2:4">
      <c r="B2014" s="882" t="s">
        <v>226</v>
      </c>
      <c r="C2014" s="357"/>
      <c r="D2014" s="883"/>
    </row>
    <row r="2015" spans="2:4" ht="12.75" customHeight="1">
      <c r="B2015" s="2097" t="s">
        <v>2674</v>
      </c>
      <c r="C2015" s="2098"/>
      <c r="D2015" s="2099"/>
    </row>
    <row r="2016" spans="2:4" ht="12.75" customHeight="1">
      <c r="B2016" s="2054" t="s">
        <v>2653</v>
      </c>
      <c r="C2016" s="2055"/>
      <c r="D2016" s="2056"/>
    </row>
    <row r="2017" spans="2:4">
      <c r="B2017" s="882"/>
      <c r="C2017" s="357"/>
      <c r="D2017" s="883"/>
    </row>
    <row r="2018" spans="2:4">
      <c r="B2018" s="886" t="s">
        <v>227</v>
      </c>
      <c r="C2018" s="357"/>
      <c r="D2018" s="883"/>
    </row>
    <row r="2019" spans="2:4" ht="12.75" customHeight="1">
      <c r="B2019" s="2078" t="s">
        <v>2334</v>
      </c>
      <c r="C2019" s="1879"/>
      <c r="D2019" s="2079"/>
    </row>
    <row r="2020" spans="2:4" ht="12.75" customHeight="1">
      <c r="B2020" s="2082" t="s">
        <v>185</v>
      </c>
      <c r="C2020" s="2083"/>
      <c r="D2020" s="2084"/>
    </row>
    <row r="2021" spans="2:4" ht="12.75" customHeight="1">
      <c r="B2021" s="2082" t="s">
        <v>915</v>
      </c>
      <c r="C2021" s="2083"/>
      <c r="D2021" s="2084"/>
    </row>
    <row r="2022" spans="2:4" ht="13.5" customHeight="1" thickBot="1">
      <c r="B2022" s="2091" t="s">
        <v>47</v>
      </c>
      <c r="C2022" s="2092"/>
      <c r="D2022" s="2093"/>
    </row>
    <row r="2023" spans="2:4" ht="26.25" thickBot="1">
      <c r="B2023" s="918" t="s">
        <v>644</v>
      </c>
      <c r="C2023" s="350" t="s">
        <v>1089</v>
      </c>
      <c r="D2023" s="888"/>
    </row>
    <row r="2024" spans="2:4">
      <c r="B2024" s="873" t="s">
        <v>645</v>
      </c>
      <c r="C2024" s="180">
        <v>0.04</v>
      </c>
      <c r="D2024" s="888"/>
    </row>
    <row r="2025" spans="2:4">
      <c r="B2025" s="875" t="s">
        <v>646</v>
      </c>
      <c r="C2025" s="181">
        <v>3.9800000000000002E-2</v>
      </c>
      <c r="D2025" s="888"/>
    </row>
    <row r="2026" spans="2:4">
      <c r="B2026" s="875" t="s">
        <v>647</v>
      </c>
      <c r="C2026" s="181">
        <v>3.9600000000000003E-2</v>
      </c>
      <c r="D2026" s="888"/>
    </row>
    <row r="2027" spans="2:4">
      <c r="B2027" s="875" t="s">
        <v>648</v>
      </c>
      <c r="C2027" s="181">
        <v>3.9399999999999998E-2</v>
      </c>
      <c r="D2027" s="888"/>
    </row>
    <row r="2028" spans="2:4">
      <c r="B2028" s="875" t="s">
        <v>649</v>
      </c>
      <c r="C2028" s="181">
        <v>3.9199999999999999E-2</v>
      </c>
      <c r="D2028" s="888"/>
    </row>
    <row r="2029" spans="2:4">
      <c r="B2029" s="875" t="s">
        <v>650</v>
      </c>
      <c r="C2029" s="181">
        <v>3.9E-2</v>
      </c>
      <c r="D2029" s="888"/>
    </row>
    <row r="2030" spans="2:4">
      <c r="B2030" s="901" t="s">
        <v>2701</v>
      </c>
      <c r="C2030" s="329">
        <v>3.8800000000000001E-2</v>
      </c>
      <c r="D2030" s="888"/>
    </row>
    <row r="2031" spans="2:4">
      <c r="B2031" s="901" t="s">
        <v>2702</v>
      </c>
      <c r="C2031" s="329">
        <v>3.49E-2</v>
      </c>
      <c r="D2031" s="888"/>
    </row>
    <row r="2032" spans="2:4">
      <c r="B2032" s="901" t="s">
        <v>2703</v>
      </c>
      <c r="C2032" s="329">
        <v>2.9700000000000001E-2</v>
      </c>
      <c r="D2032" s="888"/>
    </row>
    <row r="2033" spans="2:4" ht="13.5" thickBot="1">
      <c r="B2033" s="921" t="s">
        <v>2704</v>
      </c>
      <c r="C2033" s="182">
        <v>2.52E-2</v>
      </c>
      <c r="D2033" s="888"/>
    </row>
    <row r="2034" spans="2:4" ht="12.75" customHeight="1">
      <c r="B2034" s="2078" t="s">
        <v>1061</v>
      </c>
      <c r="C2034" s="1879"/>
      <c r="D2034" s="2079"/>
    </row>
    <row r="2035" spans="2:4">
      <c r="B2035" s="886" t="s">
        <v>529</v>
      </c>
      <c r="C2035" s="357"/>
      <c r="D2035" s="883"/>
    </row>
    <row r="2036" spans="2:4">
      <c r="B2036" s="882" t="s">
        <v>530</v>
      </c>
      <c r="C2036" s="357"/>
      <c r="D2036" s="883"/>
    </row>
    <row r="2037" spans="2:4">
      <c r="B2037" s="882" t="s">
        <v>531</v>
      </c>
      <c r="C2037" s="357"/>
      <c r="D2037" s="883"/>
    </row>
    <row r="2038" spans="2:4">
      <c r="B2038" s="882" t="s">
        <v>532</v>
      </c>
      <c r="C2038" s="357"/>
      <c r="D2038" s="883"/>
    </row>
    <row r="2039" spans="2:4">
      <c r="B2039" s="882" t="s">
        <v>533</v>
      </c>
      <c r="C2039" s="357"/>
      <c r="D2039" s="883"/>
    </row>
    <row r="2040" spans="2:4">
      <c r="B2040" s="882" t="s">
        <v>534</v>
      </c>
      <c r="C2040" s="357"/>
      <c r="D2040" s="883"/>
    </row>
    <row r="2041" spans="2:4">
      <c r="B2041" s="882" t="s">
        <v>535</v>
      </c>
      <c r="C2041" s="357"/>
      <c r="D2041" s="883"/>
    </row>
    <row r="2042" spans="2:4">
      <c r="B2042" s="882" t="s">
        <v>536</v>
      </c>
      <c r="C2042" s="357"/>
      <c r="D2042" s="883"/>
    </row>
    <row r="2043" spans="2:4">
      <c r="B2043" s="882" t="s">
        <v>537</v>
      </c>
      <c r="C2043" s="357"/>
      <c r="D2043" s="883"/>
    </row>
    <row r="2044" spans="2:4">
      <c r="B2044" s="882" t="s">
        <v>538</v>
      </c>
      <c r="C2044" s="357"/>
      <c r="D2044" s="883"/>
    </row>
    <row r="2045" spans="2:4" ht="12.75" customHeight="1">
      <c r="B2045" s="2078" t="s">
        <v>652</v>
      </c>
      <c r="C2045" s="1879"/>
      <c r="D2045" s="2079"/>
    </row>
    <row r="2046" spans="2:4" ht="12.75" customHeight="1">
      <c r="B2046" s="2078" t="s">
        <v>49</v>
      </c>
      <c r="C2046" s="1879"/>
      <c r="D2046" s="2079"/>
    </row>
    <row r="2047" spans="2:4">
      <c r="B2047" s="886" t="s">
        <v>540</v>
      </c>
      <c r="C2047" s="357"/>
      <c r="D2047" s="883"/>
    </row>
    <row r="2048" spans="2:4">
      <c r="B2048" s="882" t="s">
        <v>541</v>
      </c>
      <c r="C2048" s="357"/>
      <c r="D2048" s="883"/>
    </row>
    <row r="2049" spans="2:4">
      <c r="B2049" s="882" t="s">
        <v>542</v>
      </c>
      <c r="C2049" s="357"/>
      <c r="D2049" s="883"/>
    </row>
    <row r="2050" spans="2:4">
      <c r="B2050" s="882" t="s">
        <v>543</v>
      </c>
      <c r="C2050" s="357"/>
      <c r="D2050" s="883"/>
    </row>
    <row r="2051" spans="2:4">
      <c r="B2051" s="882" t="s">
        <v>544</v>
      </c>
      <c r="C2051" s="357"/>
      <c r="D2051" s="883"/>
    </row>
    <row r="2052" spans="2:4">
      <c r="B2052" s="882" t="s">
        <v>545</v>
      </c>
      <c r="C2052" s="357"/>
      <c r="D2052" s="883"/>
    </row>
    <row r="2053" spans="2:4">
      <c r="B2053" s="882" t="s">
        <v>546</v>
      </c>
      <c r="C2053" s="357"/>
      <c r="D2053" s="883"/>
    </row>
    <row r="2054" spans="2:4">
      <c r="B2054" s="882" t="s">
        <v>547</v>
      </c>
      <c r="C2054" s="357"/>
      <c r="D2054" s="883"/>
    </row>
    <row r="2055" spans="2:4">
      <c r="B2055" s="882" t="s">
        <v>548</v>
      </c>
      <c r="C2055" s="357"/>
      <c r="D2055" s="883"/>
    </row>
    <row r="2056" spans="2:4">
      <c r="B2056" s="882" t="s">
        <v>549</v>
      </c>
      <c r="C2056" s="357"/>
      <c r="D2056" s="883"/>
    </row>
    <row r="2057" spans="2:4">
      <c r="B2057" s="882" t="s">
        <v>550</v>
      </c>
      <c r="C2057" s="357"/>
      <c r="D2057" s="883"/>
    </row>
    <row r="2058" spans="2:4">
      <c r="B2058" s="882" t="s">
        <v>580</v>
      </c>
      <c r="C2058" s="357"/>
      <c r="D2058" s="883"/>
    </row>
    <row r="2059" spans="2:4" ht="12.75" customHeight="1">
      <c r="B2059" s="2078" t="s">
        <v>1080</v>
      </c>
      <c r="C2059" s="1879"/>
      <c r="D2059" s="2079"/>
    </row>
    <row r="2060" spans="2:4" ht="12.75" customHeight="1">
      <c r="B2060" s="2078" t="s">
        <v>1081</v>
      </c>
      <c r="C2060" s="1879"/>
      <c r="D2060" s="2079"/>
    </row>
    <row r="2061" spans="2:4">
      <c r="B2061" s="882" t="s">
        <v>653</v>
      </c>
      <c r="C2061" s="357"/>
      <c r="D2061" s="883"/>
    </row>
    <row r="2062" spans="2:4" ht="12.75" customHeight="1">
      <c r="B2062" s="2082" t="s">
        <v>1069</v>
      </c>
      <c r="C2062" s="2083"/>
      <c r="D2062" s="2084"/>
    </row>
    <row r="2063" spans="2:4" ht="12.75" customHeight="1">
      <c r="B2063" s="2110" t="s">
        <v>517</v>
      </c>
      <c r="C2063" s="2111"/>
      <c r="D2063" s="888"/>
    </row>
    <row r="2064" spans="2:4" ht="12.75" customHeight="1">
      <c r="B2064" s="2082" t="s">
        <v>582</v>
      </c>
      <c r="C2064" s="2083"/>
      <c r="D2064" s="2084"/>
    </row>
    <row r="2065" spans="2:4" ht="13.5" thickBot="1">
      <c r="B2065" s="2085" t="s">
        <v>2705</v>
      </c>
      <c r="C2065" s="2086"/>
      <c r="D2065" s="2087"/>
    </row>
    <row r="2066" spans="2:4" ht="13.5" thickTop="1">
      <c r="B2066"/>
      <c r="C2066"/>
      <c r="D2066"/>
    </row>
    <row r="2067" spans="2:4" ht="13.5" thickBot="1">
      <c r="B2067"/>
      <c r="C2067"/>
      <c r="D2067"/>
    </row>
    <row r="2068" spans="2:4" ht="13.5" thickTop="1">
      <c r="B2068" s="2057" t="s">
        <v>1063</v>
      </c>
      <c r="C2068" s="2058"/>
      <c r="D2068" s="2059"/>
    </row>
    <row r="2069" spans="2:4" ht="13.5" customHeight="1" thickBot="1">
      <c r="B2069" s="2121" t="s">
        <v>1165</v>
      </c>
      <c r="C2069" s="2061"/>
      <c r="D2069" s="2062"/>
    </row>
    <row r="2070" spans="2:4" ht="13.5" thickBot="1">
      <c r="B2070" s="871" t="s">
        <v>307</v>
      </c>
      <c r="C2070" s="350" t="s">
        <v>1087</v>
      </c>
      <c r="D2070" s="872" t="s">
        <v>270</v>
      </c>
    </row>
    <row r="2071" spans="2:4">
      <c r="B2071" s="873" t="s">
        <v>1064</v>
      </c>
      <c r="C2071" s="164" t="s">
        <v>1071</v>
      </c>
      <c r="D2071" s="874" t="s">
        <v>272</v>
      </c>
    </row>
    <row r="2072" spans="2:4">
      <c r="B2072" s="875" t="s">
        <v>273</v>
      </c>
      <c r="C2072" s="351">
        <v>7</v>
      </c>
      <c r="D2072" s="903" t="s">
        <v>609</v>
      </c>
    </row>
    <row r="2073" spans="2:4">
      <c r="B2073" s="875"/>
      <c r="C2073" s="351"/>
      <c r="D2073" s="876"/>
    </row>
    <row r="2074" spans="2:4">
      <c r="B2074" s="2147" t="s">
        <v>215</v>
      </c>
      <c r="C2074" s="2148"/>
      <c r="D2074" s="2149"/>
    </row>
    <row r="2075" spans="2:4" ht="13.5" thickBot="1">
      <c r="B2075" s="925"/>
      <c r="C2075" s="178"/>
      <c r="D2075" s="881"/>
    </row>
    <row r="2076" spans="2:4" ht="12.75" customHeight="1">
      <c r="B2076" s="2094" t="s">
        <v>551</v>
      </c>
      <c r="C2076" s="2095"/>
      <c r="D2076" s="2096"/>
    </row>
    <row r="2077" spans="2:4" ht="13.5" thickBot="1">
      <c r="B2077" s="882"/>
      <c r="C2077" s="357"/>
      <c r="D2077" s="883"/>
    </row>
    <row r="2078" spans="2:4" ht="26.25" thickBot="1">
      <c r="B2078" s="918" t="s">
        <v>1088</v>
      </c>
      <c r="C2078" s="350" t="s">
        <v>1089</v>
      </c>
      <c r="D2078" s="883"/>
    </row>
    <row r="2079" spans="2:4">
      <c r="B2079" s="873" t="s">
        <v>1090</v>
      </c>
      <c r="C2079" s="180">
        <v>0.02</v>
      </c>
      <c r="D2079" s="883"/>
    </row>
    <row r="2080" spans="2:4">
      <c r="B2080" s="875" t="s">
        <v>1091</v>
      </c>
      <c r="C2080" s="181">
        <v>1.9800000000000002E-2</v>
      </c>
      <c r="D2080" s="883"/>
    </row>
    <row r="2081" spans="2:4">
      <c r="B2081" s="875" t="s">
        <v>1092</v>
      </c>
      <c r="C2081" s="181">
        <v>1.9599999999999999E-2</v>
      </c>
      <c r="D2081" s="883"/>
    </row>
    <row r="2082" spans="2:4">
      <c r="B2082" s="875" t="s">
        <v>1093</v>
      </c>
      <c r="C2082" s="181">
        <v>1.9400000000000001E-2</v>
      </c>
      <c r="D2082" s="883"/>
    </row>
    <row r="2083" spans="2:4">
      <c r="B2083" s="875" t="s">
        <v>1094</v>
      </c>
      <c r="C2083" s="181">
        <v>1.9300000000000001E-2</v>
      </c>
      <c r="D2083" s="883"/>
    </row>
    <row r="2084" spans="2:4">
      <c r="B2084" s="875" t="s">
        <v>1095</v>
      </c>
      <c r="C2084" s="181">
        <v>1.9199999999999998E-2</v>
      </c>
      <c r="D2084" s="883"/>
    </row>
    <row r="2085" spans="2:4" ht="13.5" thickBot="1">
      <c r="B2085" s="919" t="s">
        <v>1096</v>
      </c>
      <c r="C2085" s="182">
        <v>1.9E-2</v>
      </c>
      <c r="D2085" s="883"/>
    </row>
    <row r="2086" spans="2:4" ht="13.5" thickBot="1">
      <c r="B2086" s="882"/>
      <c r="C2086" s="357"/>
      <c r="D2086" s="883"/>
    </row>
    <row r="2087" spans="2:4" ht="26.25" thickBot="1">
      <c r="B2087" s="918" t="s">
        <v>1097</v>
      </c>
      <c r="C2087" s="350" t="s">
        <v>1089</v>
      </c>
      <c r="D2087" s="883"/>
    </row>
    <row r="2088" spans="2:4">
      <c r="B2088" s="873" t="s">
        <v>1090</v>
      </c>
      <c r="C2088" s="180">
        <v>5.6000000000000001E-2</v>
      </c>
      <c r="D2088" s="883"/>
    </row>
    <row r="2089" spans="2:4">
      <c r="B2089" s="875" t="s">
        <v>1098</v>
      </c>
      <c r="C2089" s="181">
        <v>5.5899999999999998E-2</v>
      </c>
      <c r="D2089" s="883"/>
    </row>
    <row r="2090" spans="2:4">
      <c r="B2090" s="875" t="s">
        <v>1099</v>
      </c>
      <c r="C2090" s="181">
        <v>5.4600000000000003E-2</v>
      </c>
      <c r="D2090" s="883"/>
    </row>
    <row r="2091" spans="2:4">
      <c r="B2091" s="875" t="s">
        <v>1100</v>
      </c>
      <c r="C2091" s="181">
        <v>5.45E-2</v>
      </c>
      <c r="D2091" s="883"/>
    </row>
    <row r="2092" spans="2:4">
      <c r="B2092" s="875" t="s">
        <v>1101</v>
      </c>
      <c r="C2092" s="181">
        <v>5.4399999999999997E-2</v>
      </c>
      <c r="D2092" s="883"/>
    </row>
    <row r="2093" spans="2:4">
      <c r="B2093" s="875" t="s">
        <v>1102</v>
      </c>
      <c r="C2093" s="181">
        <v>5.3999999999999999E-2</v>
      </c>
      <c r="D2093" s="883"/>
    </row>
    <row r="2094" spans="2:4" ht="13.5" thickBot="1">
      <c r="B2094" s="919" t="s">
        <v>1103</v>
      </c>
      <c r="C2094" s="182">
        <v>4.7E-2</v>
      </c>
      <c r="D2094" s="883"/>
    </row>
    <row r="2095" spans="2:4">
      <c r="B2095" s="922" t="s">
        <v>329</v>
      </c>
      <c r="C2095" s="357"/>
      <c r="D2095" s="883"/>
    </row>
    <row r="2096" spans="2:4" ht="13.5" thickBot="1">
      <c r="B2096" s="882"/>
      <c r="C2096" s="357"/>
      <c r="D2096" s="883"/>
    </row>
    <row r="2097" spans="2:4" ht="26.25" thickBot="1">
      <c r="B2097" s="918" t="s">
        <v>2326</v>
      </c>
      <c r="C2097" s="350" t="s">
        <v>1089</v>
      </c>
      <c r="D2097" s="883"/>
    </row>
    <row r="2098" spans="2:4">
      <c r="B2098" s="873" t="s">
        <v>1105</v>
      </c>
      <c r="C2098" s="193">
        <v>0.14000000000000001</v>
      </c>
      <c r="D2098" s="883"/>
    </row>
    <row r="2099" spans="2:4">
      <c r="B2099" s="875" t="s">
        <v>1106</v>
      </c>
      <c r="C2099" s="194">
        <v>0.13389999999999999</v>
      </c>
      <c r="D2099" s="883"/>
    </row>
    <row r="2100" spans="2:4">
      <c r="B2100" s="875" t="s">
        <v>1107</v>
      </c>
      <c r="C2100" s="194">
        <v>0.13289999999999999</v>
      </c>
      <c r="D2100" s="883"/>
    </row>
    <row r="2101" spans="2:4">
      <c r="B2101" s="875" t="s">
        <v>1108</v>
      </c>
      <c r="C2101" s="194">
        <v>0.13189999999999999</v>
      </c>
      <c r="D2101" s="883"/>
    </row>
    <row r="2102" spans="2:4">
      <c r="B2102" s="875" t="s">
        <v>1109</v>
      </c>
      <c r="C2102" s="194">
        <v>0.13089999999999999</v>
      </c>
      <c r="D2102" s="883"/>
    </row>
    <row r="2103" spans="2:4">
      <c r="B2103" s="875" t="s">
        <v>260</v>
      </c>
      <c r="C2103" s="194">
        <v>0.12989999999999999</v>
      </c>
      <c r="D2103" s="883"/>
    </row>
    <row r="2104" spans="2:4" ht="13.5" thickBot="1">
      <c r="B2104" s="919" t="s">
        <v>261</v>
      </c>
      <c r="C2104" s="195">
        <v>0.12889999999999999</v>
      </c>
      <c r="D2104" s="883"/>
    </row>
    <row r="2105" spans="2:4" ht="12.75" customHeight="1">
      <c r="B2105" s="2106" t="s">
        <v>1431</v>
      </c>
      <c r="C2105" s="2107"/>
      <c r="D2105" s="883"/>
    </row>
    <row r="2106" spans="2:4">
      <c r="B2106" s="882"/>
      <c r="C2106" s="183"/>
      <c r="D2106" s="883"/>
    </row>
    <row r="2107" spans="2:4">
      <c r="B2107" s="2108" t="s">
        <v>281</v>
      </c>
      <c r="C2107" s="2109"/>
      <c r="D2107" s="883"/>
    </row>
    <row r="2108" spans="2:4" ht="13.5" thickBot="1">
      <c r="B2108" s="882"/>
      <c r="C2108" s="183"/>
      <c r="D2108" s="883"/>
    </row>
    <row r="2109" spans="2:4" ht="13.5" thickBot="1">
      <c r="B2109" s="923" t="s">
        <v>206</v>
      </c>
      <c r="C2109" s="184" t="s">
        <v>262</v>
      </c>
      <c r="D2109" s="883"/>
    </row>
    <row r="2110" spans="2:4">
      <c r="B2110" s="924" t="s">
        <v>283</v>
      </c>
      <c r="C2110" s="185">
        <v>0.09</v>
      </c>
      <c r="D2110" s="883"/>
    </row>
    <row r="2111" spans="2:4">
      <c r="B2111" s="877" t="s">
        <v>285</v>
      </c>
      <c r="C2111" s="186">
        <v>0.09</v>
      </c>
      <c r="D2111" s="883"/>
    </row>
    <row r="2112" spans="2:4">
      <c r="B2112" s="877" t="s">
        <v>152</v>
      </c>
      <c r="C2112" s="186">
        <v>0.3</v>
      </c>
      <c r="D2112" s="883"/>
    </row>
    <row r="2113" spans="2:4">
      <c r="B2113" s="897" t="s">
        <v>2274</v>
      </c>
      <c r="C2113" s="331">
        <v>0.13</v>
      </c>
      <c r="D2113" s="883"/>
    </row>
    <row r="2114" spans="2:4">
      <c r="B2114" s="897" t="s">
        <v>2275</v>
      </c>
      <c r="C2114" s="331">
        <v>0.2</v>
      </c>
      <c r="D2114" s="883"/>
    </row>
    <row r="2115" spans="2:4">
      <c r="B2115" s="877" t="s">
        <v>153</v>
      </c>
      <c r="C2115" s="186">
        <v>0.22</v>
      </c>
      <c r="D2115" s="883"/>
    </row>
    <row r="2116" spans="2:4">
      <c r="B2116" s="877" t="s">
        <v>154</v>
      </c>
      <c r="C2116" s="186">
        <v>0.22</v>
      </c>
      <c r="D2116" s="883"/>
    </row>
    <row r="2117" spans="2:4">
      <c r="B2117" s="898" t="s">
        <v>155</v>
      </c>
      <c r="C2117" s="186">
        <v>0.19</v>
      </c>
      <c r="D2117" s="883"/>
    </row>
    <row r="2118" spans="2:4">
      <c r="B2118" s="877" t="s">
        <v>156</v>
      </c>
      <c r="C2118" s="186">
        <v>0.22</v>
      </c>
      <c r="D2118" s="883"/>
    </row>
    <row r="2119" spans="2:4">
      <c r="B2119" s="897" t="s">
        <v>157</v>
      </c>
      <c r="C2119" s="331">
        <v>0.19</v>
      </c>
      <c r="D2119" s="883"/>
    </row>
    <row r="2120" spans="2:4">
      <c r="B2120" s="877" t="s">
        <v>158</v>
      </c>
      <c r="C2120" s="186">
        <v>0.19</v>
      </c>
      <c r="D2120" s="883"/>
    </row>
    <row r="2121" spans="2:4">
      <c r="B2121" s="877" t="s">
        <v>159</v>
      </c>
      <c r="C2121" s="186">
        <v>0.25</v>
      </c>
      <c r="D2121" s="883"/>
    </row>
    <row r="2122" spans="2:4">
      <c r="B2122" s="877" t="s">
        <v>160</v>
      </c>
      <c r="C2122" s="186">
        <v>0.19</v>
      </c>
      <c r="D2122" s="883"/>
    </row>
    <row r="2123" spans="2:4">
      <c r="B2123" s="877" t="s">
        <v>161</v>
      </c>
      <c r="C2123" s="186">
        <v>1</v>
      </c>
      <c r="D2123" s="883"/>
    </row>
    <row r="2124" spans="2:4">
      <c r="B2124" s="877" t="s">
        <v>164</v>
      </c>
      <c r="C2124" s="186">
        <v>0.3</v>
      </c>
      <c r="D2124" s="883"/>
    </row>
    <row r="2125" spans="2:4">
      <c r="B2125" s="897" t="s">
        <v>2276</v>
      </c>
      <c r="C2125" s="331">
        <v>0.6</v>
      </c>
      <c r="D2125" s="883"/>
    </row>
    <row r="2126" spans="2:4">
      <c r="B2126" s="897" t="s">
        <v>2277</v>
      </c>
      <c r="C2126" s="331">
        <v>6.8</v>
      </c>
      <c r="D2126" s="883"/>
    </row>
    <row r="2127" spans="2:4">
      <c r="B2127" s="879" t="s">
        <v>2650</v>
      </c>
      <c r="C2127" s="331">
        <v>0.5</v>
      </c>
      <c r="D2127" s="883"/>
    </row>
    <row r="2128" spans="2:4">
      <c r="B2128" s="879" t="s">
        <v>2651</v>
      </c>
      <c r="C2128" s="331">
        <v>0.5</v>
      </c>
      <c r="D2128" s="883"/>
    </row>
    <row r="2129" spans="2:4">
      <c r="B2129" s="877" t="s">
        <v>162</v>
      </c>
      <c r="C2129" s="186">
        <v>0.22</v>
      </c>
      <c r="D2129" s="883"/>
    </row>
    <row r="2130" spans="2:4">
      <c r="B2130" s="877" t="s">
        <v>163</v>
      </c>
      <c r="C2130" s="186">
        <v>0.35</v>
      </c>
      <c r="D2130" s="883"/>
    </row>
    <row r="2131" spans="2:4">
      <c r="B2131" s="877" t="s">
        <v>165</v>
      </c>
      <c r="C2131" s="186">
        <v>6.8</v>
      </c>
      <c r="D2131" s="883"/>
    </row>
    <row r="2132" spans="2:4" ht="13.5" thickBot="1">
      <c r="B2132" s="880" t="s">
        <v>717</v>
      </c>
      <c r="C2132" s="187">
        <v>0.39</v>
      </c>
      <c r="D2132" s="883"/>
    </row>
    <row r="2133" spans="2:4">
      <c r="B2133" s="922"/>
      <c r="C2133" s="188"/>
      <c r="D2133" s="883"/>
    </row>
    <row r="2134" spans="2:4">
      <c r="B2134" s="922" t="s">
        <v>718</v>
      </c>
      <c r="C2134" s="188"/>
      <c r="D2134" s="883"/>
    </row>
    <row r="2135" spans="2:4">
      <c r="B2135" s="899" t="s">
        <v>209</v>
      </c>
      <c r="C2135" s="357"/>
      <c r="D2135" s="883"/>
    </row>
    <row r="2136" spans="2:4">
      <c r="B2136" s="882" t="s">
        <v>226</v>
      </c>
      <c r="C2136" s="357"/>
      <c r="D2136" s="883"/>
    </row>
    <row r="2137" spans="2:4" ht="12.75" customHeight="1">
      <c r="B2137" s="2097" t="s">
        <v>2674</v>
      </c>
      <c r="C2137" s="2098"/>
      <c r="D2137" s="2099"/>
    </row>
    <row r="2138" spans="2:4" ht="12.75" customHeight="1">
      <c r="B2138" s="2054" t="s">
        <v>2653</v>
      </c>
      <c r="C2138" s="2055"/>
      <c r="D2138" s="2056"/>
    </row>
    <row r="2139" spans="2:4">
      <c r="B2139" s="882"/>
      <c r="C2139" s="357"/>
      <c r="D2139" s="883"/>
    </row>
    <row r="2140" spans="2:4">
      <c r="B2140" s="886" t="s">
        <v>227</v>
      </c>
      <c r="C2140" s="357"/>
      <c r="D2140" s="883"/>
    </row>
    <row r="2141" spans="2:4" ht="12.75" customHeight="1">
      <c r="B2141" s="2078" t="s">
        <v>2334</v>
      </c>
      <c r="C2141" s="1879"/>
      <c r="D2141" s="2079"/>
    </row>
    <row r="2142" spans="2:4" ht="12.75" customHeight="1">
      <c r="B2142" s="2082" t="s">
        <v>185</v>
      </c>
      <c r="C2142" s="2083"/>
      <c r="D2142" s="2084"/>
    </row>
    <row r="2143" spans="2:4" ht="12.75" customHeight="1">
      <c r="B2143" s="2082" t="s">
        <v>915</v>
      </c>
      <c r="C2143" s="2083"/>
      <c r="D2143" s="2084"/>
    </row>
    <row r="2144" spans="2:4" ht="13.5" customHeight="1" thickBot="1">
      <c r="B2144" s="2091" t="s">
        <v>47</v>
      </c>
      <c r="C2144" s="2092"/>
      <c r="D2144" s="2093"/>
    </row>
    <row r="2145" spans="2:4" ht="26.25" thickBot="1">
      <c r="B2145" s="918" t="s">
        <v>644</v>
      </c>
      <c r="C2145" s="350" t="s">
        <v>1089</v>
      </c>
      <c r="D2145" s="888"/>
    </row>
    <row r="2146" spans="2:4">
      <c r="B2146" s="873" t="s">
        <v>645</v>
      </c>
      <c r="C2146" s="180">
        <v>0.04</v>
      </c>
      <c r="D2146" s="888"/>
    </row>
    <row r="2147" spans="2:4">
      <c r="B2147" s="875" t="s">
        <v>646</v>
      </c>
      <c r="C2147" s="181">
        <v>3.9800000000000002E-2</v>
      </c>
      <c r="D2147" s="888"/>
    </row>
    <row r="2148" spans="2:4">
      <c r="B2148" s="875" t="s">
        <v>647</v>
      </c>
      <c r="C2148" s="181">
        <v>3.9600000000000003E-2</v>
      </c>
      <c r="D2148" s="888"/>
    </row>
    <row r="2149" spans="2:4">
      <c r="B2149" s="875" t="s">
        <v>648</v>
      </c>
      <c r="C2149" s="181">
        <v>3.9399999999999998E-2</v>
      </c>
      <c r="D2149" s="888"/>
    </row>
    <row r="2150" spans="2:4">
      <c r="B2150" s="875" t="s">
        <v>649</v>
      </c>
      <c r="C2150" s="181">
        <v>3.9199999999999999E-2</v>
      </c>
      <c r="D2150" s="888"/>
    </row>
    <row r="2151" spans="2:4">
      <c r="B2151" s="875" t="s">
        <v>650</v>
      </c>
      <c r="C2151" s="181">
        <v>3.9E-2</v>
      </c>
      <c r="D2151" s="888"/>
    </row>
    <row r="2152" spans="2:4" ht="13.5" thickBot="1">
      <c r="B2152" s="919" t="s">
        <v>651</v>
      </c>
      <c r="C2152" s="182">
        <v>3.8800000000000001E-2</v>
      </c>
      <c r="D2152" s="888"/>
    </row>
    <row r="2153" spans="2:4" ht="12.75" customHeight="1">
      <c r="B2153" s="2078" t="s">
        <v>1061</v>
      </c>
      <c r="C2153" s="1879"/>
      <c r="D2153" s="2079"/>
    </row>
    <row r="2154" spans="2:4">
      <c r="B2154" s="886" t="s">
        <v>529</v>
      </c>
      <c r="C2154" s="357"/>
      <c r="D2154" s="883"/>
    </row>
    <row r="2155" spans="2:4">
      <c r="B2155" s="882" t="s">
        <v>530</v>
      </c>
      <c r="C2155" s="357"/>
      <c r="D2155" s="883"/>
    </row>
    <row r="2156" spans="2:4">
      <c r="B2156" s="882" t="s">
        <v>531</v>
      </c>
      <c r="C2156" s="357"/>
      <c r="D2156" s="883"/>
    </row>
    <row r="2157" spans="2:4">
      <c r="B2157" s="882" t="s">
        <v>532</v>
      </c>
      <c r="C2157" s="357"/>
      <c r="D2157" s="883"/>
    </row>
    <row r="2158" spans="2:4">
      <c r="B2158" s="882" t="s">
        <v>533</v>
      </c>
      <c r="C2158" s="357"/>
      <c r="D2158" s="883"/>
    </row>
    <row r="2159" spans="2:4">
      <c r="B2159" s="882" t="s">
        <v>534</v>
      </c>
      <c r="C2159" s="357"/>
      <c r="D2159" s="883"/>
    </row>
    <row r="2160" spans="2:4">
      <c r="B2160" s="882" t="s">
        <v>535</v>
      </c>
      <c r="C2160" s="357"/>
      <c r="D2160" s="883"/>
    </row>
    <row r="2161" spans="2:4">
      <c r="B2161" s="882" t="s">
        <v>536</v>
      </c>
      <c r="C2161" s="357"/>
      <c r="D2161" s="883"/>
    </row>
    <row r="2162" spans="2:4">
      <c r="B2162" s="882" t="s">
        <v>537</v>
      </c>
      <c r="C2162" s="357"/>
      <c r="D2162" s="883"/>
    </row>
    <row r="2163" spans="2:4">
      <c r="B2163" s="882" t="s">
        <v>538</v>
      </c>
      <c r="C2163" s="357"/>
      <c r="D2163" s="883"/>
    </row>
    <row r="2164" spans="2:4" ht="12.75" customHeight="1">
      <c r="B2164" s="2078" t="s">
        <v>652</v>
      </c>
      <c r="C2164" s="1879"/>
      <c r="D2164" s="2079"/>
    </row>
    <row r="2165" spans="2:4" ht="12.75" customHeight="1">
      <c r="B2165" s="2078" t="s">
        <v>49</v>
      </c>
      <c r="C2165" s="1879"/>
      <c r="D2165" s="2079"/>
    </row>
    <row r="2166" spans="2:4">
      <c r="B2166" s="886" t="s">
        <v>540</v>
      </c>
      <c r="C2166" s="357"/>
      <c r="D2166" s="883"/>
    </row>
    <row r="2167" spans="2:4">
      <c r="B2167" s="882" t="s">
        <v>541</v>
      </c>
      <c r="C2167" s="357"/>
      <c r="D2167" s="883"/>
    </row>
    <row r="2168" spans="2:4">
      <c r="B2168" s="882" t="s">
        <v>542</v>
      </c>
      <c r="C2168" s="357"/>
      <c r="D2168" s="883"/>
    </row>
    <row r="2169" spans="2:4">
      <c r="B2169" s="882" t="s">
        <v>543</v>
      </c>
      <c r="C2169" s="357"/>
      <c r="D2169" s="883"/>
    </row>
    <row r="2170" spans="2:4">
      <c r="B2170" s="882" t="s">
        <v>544</v>
      </c>
      <c r="C2170" s="357"/>
      <c r="D2170" s="883"/>
    </row>
    <row r="2171" spans="2:4">
      <c r="B2171" s="882" t="s">
        <v>545</v>
      </c>
      <c r="C2171" s="357"/>
      <c r="D2171" s="883"/>
    </row>
    <row r="2172" spans="2:4">
      <c r="B2172" s="882" t="s">
        <v>546</v>
      </c>
      <c r="C2172" s="357"/>
      <c r="D2172" s="883"/>
    </row>
    <row r="2173" spans="2:4">
      <c r="B2173" s="882" t="s">
        <v>547</v>
      </c>
      <c r="C2173" s="357"/>
      <c r="D2173" s="883"/>
    </row>
    <row r="2174" spans="2:4">
      <c r="B2174" s="882" t="s">
        <v>548</v>
      </c>
      <c r="C2174" s="357"/>
      <c r="D2174" s="883"/>
    </row>
    <row r="2175" spans="2:4">
      <c r="B2175" s="882" t="s">
        <v>549</v>
      </c>
      <c r="C2175" s="357"/>
      <c r="D2175" s="883"/>
    </row>
    <row r="2176" spans="2:4">
      <c r="B2176" s="882" t="s">
        <v>550</v>
      </c>
      <c r="C2176" s="357"/>
      <c r="D2176" s="883"/>
    </row>
    <row r="2177" spans="2:4">
      <c r="B2177" s="882" t="s">
        <v>580</v>
      </c>
      <c r="C2177" s="357"/>
      <c r="D2177" s="883"/>
    </row>
    <row r="2178" spans="2:4" ht="12.75" customHeight="1">
      <c r="B2178" s="2078" t="s">
        <v>1080</v>
      </c>
      <c r="C2178" s="1879"/>
      <c r="D2178" s="2079"/>
    </row>
    <row r="2179" spans="2:4" ht="12.75" customHeight="1">
      <c r="B2179" s="2078" t="s">
        <v>1081</v>
      </c>
      <c r="C2179" s="1879"/>
      <c r="D2179" s="2079"/>
    </row>
    <row r="2180" spans="2:4">
      <c r="B2180" s="882" t="s">
        <v>653</v>
      </c>
      <c r="C2180" s="357"/>
      <c r="D2180" s="883"/>
    </row>
    <row r="2181" spans="2:4" ht="12.75" customHeight="1">
      <c r="B2181" s="2082" t="s">
        <v>1069</v>
      </c>
      <c r="C2181" s="2083"/>
      <c r="D2181" s="2084"/>
    </row>
    <row r="2182" spans="2:4" ht="12.75" customHeight="1">
      <c r="B2182" s="2110" t="s">
        <v>517</v>
      </c>
      <c r="C2182" s="2111"/>
      <c r="D2182" s="888"/>
    </row>
    <row r="2183" spans="2:4" ht="12.75" customHeight="1">
      <c r="B2183" s="2082" t="s">
        <v>582</v>
      </c>
      <c r="C2183" s="2083"/>
      <c r="D2183" s="2084"/>
    </row>
    <row r="2184" spans="2:4" ht="13.5" thickBot="1">
      <c r="B2184" s="2085" t="s">
        <v>2705</v>
      </c>
      <c r="C2184" s="2086"/>
      <c r="D2184" s="2087"/>
    </row>
    <row r="2185" spans="2:4" ht="14.25" thickTop="1" thickBot="1">
      <c r="B2185"/>
      <c r="C2185"/>
      <c r="D2185"/>
    </row>
    <row r="2186" spans="2:4" ht="13.5" thickTop="1">
      <c r="B2186" s="2057" t="s">
        <v>442</v>
      </c>
      <c r="C2186" s="2058"/>
      <c r="D2186" s="2059"/>
    </row>
    <row r="2187" spans="2:4" ht="50.25" customHeight="1" thickBot="1">
      <c r="B2187" s="2060" t="s">
        <v>2819</v>
      </c>
      <c r="C2187" s="2061"/>
      <c r="D2187" s="2062"/>
    </row>
    <row r="2188" spans="2:4" ht="13.5" thickBot="1">
      <c r="B2188" s="871" t="s">
        <v>307</v>
      </c>
      <c r="C2188" s="350" t="s">
        <v>443</v>
      </c>
      <c r="D2188" s="872" t="s">
        <v>270</v>
      </c>
    </row>
    <row r="2189" spans="2:4">
      <c r="B2189" s="873" t="s">
        <v>1064</v>
      </c>
      <c r="C2189" s="164">
        <v>49.9</v>
      </c>
      <c r="D2189" s="874" t="s">
        <v>272</v>
      </c>
    </row>
    <row r="2190" spans="2:4">
      <c r="B2190" s="875" t="s">
        <v>273</v>
      </c>
      <c r="C2190" s="351" t="s">
        <v>444</v>
      </c>
      <c r="D2190" s="876" t="s">
        <v>274</v>
      </c>
    </row>
    <row r="2191" spans="2:4">
      <c r="B2191" s="875"/>
      <c r="C2191" s="351"/>
      <c r="D2191" s="876"/>
    </row>
    <row r="2192" spans="2:4">
      <c r="B2192" s="2150" t="s">
        <v>719</v>
      </c>
      <c r="C2192" s="2151"/>
      <c r="D2192" s="2152"/>
    </row>
    <row r="2193" spans="2:4">
      <c r="B2193" s="882"/>
      <c r="C2193" s="179"/>
      <c r="D2193" s="926"/>
    </row>
    <row r="2194" spans="2:4" ht="12.75" customHeight="1">
      <c r="B2194" s="2162" t="s">
        <v>551</v>
      </c>
      <c r="C2194" s="2163"/>
      <c r="D2194" s="2164"/>
    </row>
    <row r="2195" spans="2:4" ht="13.5" thickBot="1">
      <c r="B2195" s="882"/>
      <c r="C2195" s="357"/>
      <c r="D2195" s="883"/>
    </row>
    <row r="2196" spans="2:4" ht="13.5" thickBot="1">
      <c r="B2196" s="918" t="s">
        <v>2722</v>
      </c>
      <c r="C2196" s="350" t="s">
        <v>1089</v>
      </c>
      <c r="D2196" s="883"/>
    </row>
    <row r="2197" spans="2:4">
      <c r="B2197" s="908" t="s">
        <v>2723</v>
      </c>
      <c r="C2197" s="180">
        <v>0.02</v>
      </c>
      <c r="D2197" s="883"/>
    </row>
    <row r="2198" spans="2:4">
      <c r="B2198" s="901" t="s">
        <v>2724</v>
      </c>
      <c r="C2198" s="181">
        <v>1.9800000000000002E-2</v>
      </c>
      <c r="D2198" s="883"/>
    </row>
    <row r="2199" spans="2:4">
      <c r="B2199" s="901" t="s">
        <v>2725</v>
      </c>
      <c r="C2199" s="181">
        <v>1.9599999999999999E-2</v>
      </c>
      <c r="D2199" s="883"/>
    </row>
    <row r="2200" spans="2:4">
      <c r="B2200" s="901" t="s">
        <v>2726</v>
      </c>
      <c r="C2200" s="181">
        <v>1.9400000000000001E-2</v>
      </c>
      <c r="D2200" s="883"/>
    </row>
    <row r="2201" spans="2:4">
      <c r="B2201" s="901" t="s">
        <v>2727</v>
      </c>
      <c r="C2201" s="181">
        <v>1.9300000000000001E-2</v>
      </c>
      <c r="D2201" s="883"/>
    </row>
    <row r="2202" spans="2:4">
      <c r="B2202" s="901" t="s">
        <v>2728</v>
      </c>
      <c r="C2202" s="181">
        <v>1.9199999999999998E-2</v>
      </c>
      <c r="D2202" s="883"/>
    </row>
    <row r="2203" spans="2:4" ht="13.5" thickBot="1">
      <c r="B2203" s="921" t="s">
        <v>2729</v>
      </c>
      <c r="C2203" s="182">
        <v>1.9E-2</v>
      </c>
      <c r="D2203" s="883"/>
    </row>
    <row r="2204" spans="2:4" ht="13.5" thickBot="1">
      <c r="B2204" s="882"/>
      <c r="C2204" s="357"/>
      <c r="D2204" s="883"/>
    </row>
    <row r="2205" spans="2:4" ht="13.5" thickBot="1">
      <c r="B2205" s="918" t="s">
        <v>2730</v>
      </c>
      <c r="C2205" s="350" t="s">
        <v>1089</v>
      </c>
      <c r="D2205" s="883"/>
    </row>
    <row r="2206" spans="2:4">
      <c r="B2206" s="908" t="s">
        <v>2723</v>
      </c>
      <c r="C2206" s="180">
        <v>5.6000000000000001E-2</v>
      </c>
      <c r="D2206" s="883"/>
    </row>
    <row r="2207" spans="2:4">
      <c r="B2207" s="901" t="s">
        <v>2731</v>
      </c>
      <c r="C2207" s="181">
        <v>5.5899999999999998E-2</v>
      </c>
      <c r="D2207" s="883"/>
    </row>
    <row r="2208" spans="2:4">
      <c r="B2208" s="901" t="s">
        <v>2732</v>
      </c>
      <c r="C2208" s="181">
        <v>5.4600000000000003E-2</v>
      </c>
      <c r="D2208" s="883"/>
    </row>
    <row r="2209" spans="2:4">
      <c r="B2209" s="901" t="s">
        <v>2733</v>
      </c>
      <c r="C2209" s="181">
        <v>5.45E-2</v>
      </c>
      <c r="D2209" s="883"/>
    </row>
    <row r="2210" spans="2:4">
      <c r="B2210" s="901" t="s">
        <v>2734</v>
      </c>
      <c r="C2210" s="181">
        <v>5.4399999999999997E-2</v>
      </c>
      <c r="D2210" s="883"/>
    </row>
    <row r="2211" spans="2:4">
      <c r="B2211" s="901" t="s">
        <v>2735</v>
      </c>
      <c r="C2211" s="181">
        <v>5.3999999999999999E-2</v>
      </c>
      <c r="D2211" s="883"/>
    </row>
    <row r="2212" spans="2:4" ht="13.5" thickBot="1">
      <c r="B2212" s="921" t="s">
        <v>2736</v>
      </c>
      <c r="C2212" s="182">
        <v>4.7E-2</v>
      </c>
      <c r="D2212" s="883"/>
    </row>
    <row r="2213" spans="2:4">
      <c r="B2213" s="922" t="s">
        <v>329</v>
      </c>
      <c r="C2213" s="357"/>
      <c r="D2213" s="883"/>
    </row>
    <row r="2214" spans="2:4" ht="13.5" thickBot="1">
      <c r="B2214" s="882"/>
      <c r="C2214" s="357"/>
      <c r="D2214" s="883"/>
    </row>
    <row r="2215" spans="2:4" ht="26.25" thickBot="1">
      <c r="B2215" s="927" t="s">
        <v>2737</v>
      </c>
      <c r="C2215" s="350" t="s">
        <v>1089</v>
      </c>
      <c r="D2215" s="883"/>
    </row>
    <row r="2216" spans="2:4">
      <c r="B2216" s="908" t="s">
        <v>2738</v>
      </c>
      <c r="C2216" s="193" t="s">
        <v>2327</v>
      </c>
      <c r="D2216" s="883"/>
    </row>
    <row r="2217" spans="2:4">
      <c r="B2217" s="901" t="s">
        <v>2739</v>
      </c>
      <c r="C2217" s="194" t="s">
        <v>2328</v>
      </c>
      <c r="D2217" s="883"/>
    </row>
    <row r="2218" spans="2:4">
      <c r="B2218" s="901" t="s">
        <v>2740</v>
      </c>
      <c r="C2218" s="194" t="s">
        <v>2329</v>
      </c>
      <c r="D2218" s="883"/>
    </row>
    <row r="2219" spans="2:4">
      <c r="B2219" s="901" t="s">
        <v>2741</v>
      </c>
      <c r="C2219" s="194" t="s">
        <v>2330</v>
      </c>
      <c r="D2219" s="883"/>
    </row>
    <row r="2220" spans="2:4">
      <c r="B2220" s="901" t="s">
        <v>2742</v>
      </c>
      <c r="C2220" s="194" t="s">
        <v>2331</v>
      </c>
      <c r="D2220" s="883"/>
    </row>
    <row r="2221" spans="2:4">
      <c r="B2221" s="901" t="s">
        <v>2743</v>
      </c>
      <c r="C2221" s="194" t="s">
        <v>2332</v>
      </c>
      <c r="D2221" s="883"/>
    </row>
    <row r="2222" spans="2:4" ht="13.5" thickBot="1">
      <c r="B2222" s="921" t="s">
        <v>2744</v>
      </c>
      <c r="C2222" s="195" t="s">
        <v>2333</v>
      </c>
      <c r="D2222" s="883"/>
    </row>
    <row r="2223" spans="2:4" ht="12.75" customHeight="1">
      <c r="B2223" s="2106" t="s">
        <v>229</v>
      </c>
      <c r="C2223" s="2107"/>
      <c r="D2223" s="883"/>
    </row>
    <row r="2224" spans="2:4">
      <c r="B2224" s="882"/>
      <c r="C2224" s="183"/>
      <c r="D2224" s="883"/>
    </row>
    <row r="2225" spans="2:4">
      <c r="B2225" s="2108" t="s">
        <v>281</v>
      </c>
      <c r="C2225" s="2109"/>
      <c r="D2225" s="883"/>
    </row>
    <row r="2226" spans="2:4" ht="13.5" thickBot="1">
      <c r="B2226" s="882"/>
      <c r="C2226" s="183"/>
      <c r="D2226" s="883"/>
    </row>
    <row r="2227" spans="2:4" ht="13.5" thickBot="1">
      <c r="B2227" s="923" t="s">
        <v>518</v>
      </c>
      <c r="C2227" s="184" t="s">
        <v>262</v>
      </c>
      <c r="D2227" s="883"/>
    </row>
    <row r="2228" spans="2:4">
      <c r="B2228" s="924" t="s">
        <v>283</v>
      </c>
      <c r="C2228" s="185">
        <v>0.09</v>
      </c>
      <c r="D2228" s="883"/>
    </row>
    <row r="2229" spans="2:4">
      <c r="B2229" s="877" t="s">
        <v>285</v>
      </c>
      <c r="C2229" s="186">
        <v>0.09</v>
      </c>
      <c r="D2229" s="883"/>
    </row>
    <row r="2230" spans="2:4">
      <c r="B2230" s="877" t="s">
        <v>152</v>
      </c>
      <c r="C2230" s="186">
        <v>0.3</v>
      </c>
      <c r="D2230" s="883"/>
    </row>
    <row r="2231" spans="2:4">
      <c r="B2231" s="897" t="s">
        <v>2274</v>
      </c>
      <c r="C2231" s="331">
        <v>0.13</v>
      </c>
      <c r="D2231" s="883"/>
    </row>
    <row r="2232" spans="2:4">
      <c r="B2232" s="897" t="s">
        <v>2275</v>
      </c>
      <c r="C2232" s="331">
        <v>0.2</v>
      </c>
      <c r="D2232" s="883"/>
    </row>
    <row r="2233" spans="2:4">
      <c r="B2233" s="877" t="s">
        <v>153</v>
      </c>
      <c r="C2233" s="186">
        <v>0.22</v>
      </c>
      <c r="D2233" s="883"/>
    </row>
    <row r="2234" spans="2:4">
      <c r="B2234" s="877" t="s">
        <v>154</v>
      </c>
      <c r="C2234" s="186">
        <v>0.22</v>
      </c>
      <c r="D2234" s="883"/>
    </row>
    <row r="2235" spans="2:4">
      <c r="B2235" s="898" t="s">
        <v>2304</v>
      </c>
      <c r="C2235" s="186">
        <v>0.19</v>
      </c>
      <c r="D2235" s="883"/>
    </row>
    <row r="2236" spans="2:4">
      <c r="B2236" s="877" t="s">
        <v>156</v>
      </c>
      <c r="C2236" s="186">
        <v>0.22</v>
      </c>
      <c r="D2236" s="883"/>
    </row>
    <row r="2237" spans="2:4">
      <c r="B2237" s="897" t="s">
        <v>157</v>
      </c>
      <c r="C2237" s="331">
        <v>0.19</v>
      </c>
      <c r="D2237" s="883"/>
    </row>
    <row r="2238" spans="2:4">
      <c r="B2238" s="877" t="s">
        <v>158</v>
      </c>
      <c r="C2238" s="186">
        <v>0.19</v>
      </c>
      <c r="D2238" s="883"/>
    </row>
    <row r="2239" spans="2:4">
      <c r="B2239" s="877" t="s">
        <v>159</v>
      </c>
      <c r="C2239" s="186">
        <v>0.25</v>
      </c>
      <c r="D2239" s="883"/>
    </row>
    <row r="2240" spans="2:4">
      <c r="B2240" s="877" t="s">
        <v>160</v>
      </c>
      <c r="C2240" s="186">
        <v>0.19</v>
      </c>
      <c r="D2240" s="883"/>
    </row>
    <row r="2241" spans="2:4">
      <c r="B2241" s="877" t="s">
        <v>161</v>
      </c>
      <c r="C2241" s="186">
        <v>1</v>
      </c>
      <c r="D2241" s="883"/>
    </row>
    <row r="2242" spans="2:4">
      <c r="B2242" s="877" t="s">
        <v>164</v>
      </c>
      <c r="C2242" s="186">
        <v>0.3</v>
      </c>
      <c r="D2242" s="883"/>
    </row>
    <row r="2243" spans="2:4">
      <c r="B2243" s="897" t="s">
        <v>2276</v>
      </c>
      <c r="C2243" s="331">
        <v>0.6</v>
      </c>
      <c r="D2243" s="883"/>
    </row>
    <row r="2244" spans="2:4">
      <c r="B2244" s="897" t="s">
        <v>2277</v>
      </c>
      <c r="C2244" s="331">
        <v>6.8</v>
      </c>
      <c r="D2244" s="883"/>
    </row>
    <row r="2245" spans="2:4">
      <c r="B2245" s="897" t="s">
        <v>2745</v>
      </c>
      <c r="C2245" s="331">
        <v>0.5</v>
      </c>
      <c r="D2245" s="883"/>
    </row>
    <row r="2246" spans="2:4">
      <c r="B2246" s="898" t="s">
        <v>2278</v>
      </c>
      <c r="C2246" s="186">
        <v>0.22</v>
      </c>
      <c r="D2246" s="883"/>
    </row>
    <row r="2247" spans="2:4">
      <c r="B2247" s="877" t="s">
        <v>163</v>
      </c>
      <c r="C2247" s="186">
        <v>0.35</v>
      </c>
      <c r="D2247" s="883"/>
    </row>
    <row r="2248" spans="2:4">
      <c r="B2248" s="877" t="s">
        <v>165</v>
      </c>
      <c r="C2248" s="186">
        <v>6.8</v>
      </c>
      <c r="D2248" s="883"/>
    </row>
    <row r="2249" spans="2:4" ht="13.5" thickBot="1">
      <c r="B2249" s="880" t="s">
        <v>717</v>
      </c>
      <c r="C2249" s="187">
        <v>0.39</v>
      </c>
      <c r="D2249" s="883"/>
    </row>
    <row r="2250" spans="2:4">
      <c r="B2250" s="922"/>
      <c r="C2250" s="188"/>
      <c r="D2250" s="883"/>
    </row>
    <row r="2251" spans="2:4">
      <c r="B2251" s="922" t="s">
        <v>718</v>
      </c>
      <c r="C2251" s="188"/>
      <c r="D2251" s="883"/>
    </row>
    <row r="2252" spans="2:4" ht="12.75" customHeight="1">
      <c r="B2252" s="2112" t="s">
        <v>2335</v>
      </c>
      <c r="C2252" s="2113"/>
      <c r="D2252" s="2114"/>
    </row>
    <row r="2253" spans="2:4" ht="12.75" customHeight="1">
      <c r="B2253" s="2097" t="s">
        <v>2652</v>
      </c>
      <c r="C2253" s="2098"/>
      <c r="D2253" s="2099"/>
    </row>
    <row r="2254" spans="2:4" ht="12.75" customHeight="1">
      <c r="B2254" s="2054" t="s">
        <v>2653</v>
      </c>
      <c r="C2254" s="2055"/>
      <c r="D2254" s="2056"/>
    </row>
    <row r="2255" spans="2:4">
      <c r="B2255" s="882"/>
      <c r="C2255" s="357"/>
      <c r="D2255" s="883"/>
    </row>
    <row r="2256" spans="2:4">
      <c r="B2256" s="886" t="s">
        <v>227</v>
      </c>
      <c r="C2256" s="357"/>
      <c r="D2256" s="883"/>
    </row>
    <row r="2257" spans="2:4" ht="12.75" customHeight="1">
      <c r="B2257" s="2082" t="s">
        <v>230</v>
      </c>
      <c r="C2257" s="2083"/>
      <c r="D2257" s="2084"/>
    </row>
    <row r="2258" spans="2:4" ht="12.75" customHeight="1">
      <c r="B2258" s="2082" t="s">
        <v>185</v>
      </c>
      <c r="C2258" s="2083"/>
      <c r="D2258" s="2084"/>
    </row>
    <row r="2259" spans="2:4" ht="13.5" customHeight="1" thickBot="1">
      <c r="B2259" s="2091" t="s">
        <v>1426</v>
      </c>
      <c r="C2259" s="2092"/>
      <c r="D2259" s="2093"/>
    </row>
    <row r="2260" spans="2:4" ht="26.25" thickBot="1">
      <c r="B2260" s="918" t="s">
        <v>2746</v>
      </c>
      <c r="C2260" s="350" t="s">
        <v>1089</v>
      </c>
      <c r="D2260" s="888"/>
    </row>
    <row r="2261" spans="2:4">
      <c r="B2261" s="908" t="s">
        <v>2747</v>
      </c>
      <c r="C2261" s="180">
        <v>0.04</v>
      </c>
      <c r="D2261" s="888"/>
    </row>
    <row r="2262" spans="2:4">
      <c r="B2262" s="901" t="s">
        <v>2748</v>
      </c>
      <c r="C2262" s="181">
        <v>3.9800000000000002E-2</v>
      </c>
      <c r="D2262" s="888"/>
    </row>
    <row r="2263" spans="2:4">
      <c r="B2263" s="901" t="s">
        <v>2749</v>
      </c>
      <c r="C2263" s="181">
        <v>3.9600000000000003E-2</v>
      </c>
      <c r="D2263" s="888"/>
    </row>
    <row r="2264" spans="2:4">
      <c r="B2264" s="901" t="s">
        <v>2750</v>
      </c>
      <c r="C2264" s="181">
        <v>3.9399999999999998E-2</v>
      </c>
      <c r="D2264" s="888"/>
    </row>
    <row r="2265" spans="2:4">
      <c r="B2265" s="901" t="s">
        <v>2751</v>
      </c>
      <c r="C2265" s="181">
        <v>3.9199999999999999E-2</v>
      </c>
      <c r="D2265" s="888"/>
    </row>
    <row r="2266" spans="2:4">
      <c r="B2266" s="901" t="s">
        <v>2752</v>
      </c>
      <c r="C2266" s="181">
        <v>3.9E-2</v>
      </c>
      <c r="D2266" s="888"/>
    </row>
    <row r="2267" spans="2:4" ht="13.5" thickBot="1">
      <c r="B2267" s="921" t="s">
        <v>2753</v>
      </c>
      <c r="C2267" s="182">
        <v>3.8800000000000001E-2</v>
      </c>
      <c r="D2267" s="888"/>
    </row>
    <row r="2268" spans="2:4">
      <c r="B2268" s="887"/>
      <c r="C2268" s="363"/>
      <c r="D2268" s="888"/>
    </row>
    <row r="2269" spans="2:4" ht="12.75" customHeight="1">
      <c r="B2269" s="2078" t="s">
        <v>2754</v>
      </c>
      <c r="C2269" s="1879"/>
      <c r="D2269" s="2079"/>
    </row>
    <row r="2270" spans="2:4">
      <c r="B2270" s="886" t="s">
        <v>529</v>
      </c>
      <c r="C2270" s="357"/>
      <c r="D2270" s="883"/>
    </row>
    <row r="2271" spans="2:4">
      <c r="B2271" s="882" t="s">
        <v>530</v>
      </c>
      <c r="C2271" s="357"/>
      <c r="D2271" s="883"/>
    </row>
    <row r="2272" spans="2:4">
      <c r="B2272" s="882" t="s">
        <v>531</v>
      </c>
      <c r="C2272" s="357"/>
      <c r="D2272" s="883"/>
    </row>
    <row r="2273" spans="2:4">
      <c r="B2273" s="882" t="s">
        <v>532</v>
      </c>
      <c r="C2273" s="357"/>
      <c r="D2273" s="883"/>
    </row>
    <row r="2274" spans="2:4">
      <c r="B2274" s="882" t="s">
        <v>533</v>
      </c>
      <c r="C2274" s="357"/>
      <c r="D2274" s="883"/>
    </row>
    <row r="2275" spans="2:4">
      <c r="B2275" s="882" t="s">
        <v>534</v>
      </c>
      <c r="C2275" s="357"/>
      <c r="D2275" s="883"/>
    </row>
    <row r="2276" spans="2:4">
      <c r="B2276" s="882" t="s">
        <v>535</v>
      </c>
      <c r="C2276" s="357"/>
      <c r="D2276" s="883"/>
    </row>
    <row r="2277" spans="2:4">
      <c r="B2277" s="882" t="s">
        <v>536</v>
      </c>
      <c r="C2277" s="357"/>
      <c r="D2277" s="883"/>
    </row>
    <row r="2278" spans="2:4">
      <c r="B2278" s="882" t="s">
        <v>537</v>
      </c>
      <c r="C2278" s="357"/>
      <c r="D2278" s="883"/>
    </row>
    <row r="2279" spans="2:4">
      <c r="B2279" s="882" t="s">
        <v>538</v>
      </c>
      <c r="C2279" s="357"/>
      <c r="D2279" s="883"/>
    </row>
    <row r="2280" spans="2:4" ht="12.75" customHeight="1">
      <c r="B2280" s="2078" t="s">
        <v>652</v>
      </c>
      <c r="C2280" s="1879"/>
      <c r="D2280" s="2079"/>
    </row>
    <row r="2281" spans="2:4" ht="12.75" customHeight="1">
      <c r="B2281" s="2078" t="s">
        <v>49</v>
      </c>
      <c r="C2281" s="1879"/>
      <c r="D2281" s="2079"/>
    </row>
    <row r="2282" spans="2:4">
      <c r="B2282" s="886" t="s">
        <v>540</v>
      </c>
      <c r="C2282" s="357"/>
      <c r="D2282" s="883"/>
    </row>
    <row r="2283" spans="2:4">
      <c r="B2283" s="882" t="s">
        <v>541</v>
      </c>
      <c r="C2283" s="357"/>
      <c r="D2283" s="883"/>
    </row>
    <row r="2284" spans="2:4">
      <c r="B2284" s="882" t="s">
        <v>542</v>
      </c>
      <c r="C2284" s="357"/>
      <c r="D2284" s="883"/>
    </row>
    <row r="2285" spans="2:4">
      <c r="B2285" s="882" t="s">
        <v>543</v>
      </c>
      <c r="C2285" s="357"/>
      <c r="D2285" s="883"/>
    </row>
    <row r="2286" spans="2:4">
      <c r="B2286" s="882" t="s">
        <v>544</v>
      </c>
      <c r="C2286" s="357"/>
      <c r="D2286" s="883"/>
    </row>
    <row r="2287" spans="2:4">
      <c r="B2287" s="882" t="s">
        <v>545</v>
      </c>
      <c r="C2287" s="357"/>
      <c r="D2287" s="883"/>
    </row>
    <row r="2288" spans="2:4">
      <c r="B2288" s="882" t="s">
        <v>546</v>
      </c>
      <c r="C2288" s="357"/>
      <c r="D2288" s="883"/>
    </row>
    <row r="2289" spans="2:4">
      <c r="B2289" s="882" t="s">
        <v>547</v>
      </c>
      <c r="C2289" s="357"/>
      <c r="D2289" s="883"/>
    </row>
    <row r="2290" spans="2:4">
      <c r="B2290" s="882" t="s">
        <v>548</v>
      </c>
      <c r="C2290" s="357"/>
      <c r="D2290" s="883"/>
    </row>
    <row r="2291" spans="2:4">
      <c r="B2291" s="882" t="s">
        <v>549</v>
      </c>
      <c r="C2291" s="357"/>
      <c r="D2291" s="883"/>
    </row>
    <row r="2292" spans="2:4">
      <c r="B2292" s="882" t="s">
        <v>550</v>
      </c>
      <c r="C2292" s="357"/>
      <c r="D2292" s="883"/>
    </row>
    <row r="2293" spans="2:4">
      <c r="B2293" s="882" t="s">
        <v>580</v>
      </c>
      <c r="C2293" s="357"/>
      <c r="D2293" s="883"/>
    </row>
    <row r="2294" spans="2:4" ht="12.75" customHeight="1">
      <c r="B2294" s="2078" t="s">
        <v>1080</v>
      </c>
      <c r="C2294" s="1879"/>
      <c r="D2294" s="2079"/>
    </row>
    <row r="2295" spans="2:4" ht="12.75" customHeight="1">
      <c r="B2295" s="2078" t="s">
        <v>1081</v>
      </c>
      <c r="C2295" s="1879"/>
      <c r="D2295" s="2079"/>
    </row>
    <row r="2296" spans="2:4" ht="12.75" customHeight="1">
      <c r="B2296" s="2082" t="s">
        <v>302</v>
      </c>
      <c r="C2296" s="2083"/>
      <c r="D2296" s="2084"/>
    </row>
    <row r="2297" spans="2:4" ht="12.75" customHeight="1">
      <c r="B2297" s="2080" t="s">
        <v>521</v>
      </c>
      <c r="C2297" s="2081"/>
      <c r="D2297" s="888"/>
    </row>
    <row r="2298" spans="2:4" ht="12.75" customHeight="1">
      <c r="B2298" s="2082" t="s">
        <v>181</v>
      </c>
      <c r="C2298" s="2083"/>
      <c r="D2298" s="2084"/>
    </row>
    <row r="2299" spans="2:4" ht="13.5" thickBot="1">
      <c r="B2299" s="2153" t="s">
        <v>2755</v>
      </c>
      <c r="C2299" s="2154"/>
      <c r="D2299" s="2155"/>
    </row>
    <row r="2300" spans="2:4" ht="14.25" thickTop="1" thickBot="1">
      <c r="B2300" s="882"/>
      <c r="C2300" s="357"/>
      <c r="D2300" s="883"/>
    </row>
    <row r="2301" spans="2:4" ht="13.5" thickTop="1">
      <c r="B2301" s="2156" t="s">
        <v>182</v>
      </c>
      <c r="C2301" s="2157"/>
      <c r="D2301" s="2158"/>
    </row>
    <row r="2302" spans="2:4" ht="13.5" customHeight="1" thickBot="1">
      <c r="B2302" s="2121" t="s">
        <v>183</v>
      </c>
      <c r="C2302" s="2061"/>
      <c r="D2302" s="2062"/>
    </row>
    <row r="2303" spans="2:4" ht="13.5" thickBot="1">
      <c r="B2303" s="871" t="s">
        <v>307</v>
      </c>
      <c r="C2303" s="350" t="s">
        <v>2661</v>
      </c>
      <c r="D2303" s="872" t="s">
        <v>270</v>
      </c>
    </row>
    <row r="2304" spans="2:4">
      <c r="B2304" s="873" t="s">
        <v>271</v>
      </c>
      <c r="C2304" s="191">
        <v>1.8</v>
      </c>
      <c r="D2304" s="874" t="s">
        <v>272</v>
      </c>
    </row>
    <row r="2305" spans="2:4">
      <c r="B2305" s="875" t="s">
        <v>273</v>
      </c>
      <c r="C2305" s="351">
        <v>210</v>
      </c>
      <c r="D2305" s="876" t="s">
        <v>609</v>
      </c>
    </row>
    <row r="2306" spans="2:4">
      <c r="B2306" s="928"/>
      <c r="C2306" s="192"/>
      <c r="D2306" s="929"/>
    </row>
    <row r="2307" spans="2:4">
      <c r="B2307" s="2159" t="s">
        <v>215</v>
      </c>
      <c r="C2307" s="2160"/>
      <c r="D2307" s="2161"/>
    </row>
    <row r="2308" spans="2:4">
      <c r="B2308" s="882"/>
      <c r="C2308" s="179"/>
      <c r="D2308" s="926"/>
    </row>
    <row r="2309" spans="2:4" ht="12.75" customHeight="1">
      <c r="B2309" s="2165" t="s">
        <v>551</v>
      </c>
      <c r="C2309" s="2166"/>
      <c r="D2309" s="930"/>
    </row>
    <row r="2310" spans="2:4" ht="13.5" thickBot="1">
      <c r="B2310" s="882"/>
      <c r="C2310" s="357"/>
      <c r="D2310" s="883"/>
    </row>
    <row r="2311" spans="2:4" ht="26.25" thickBot="1">
      <c r="B2311" s="918" t="s">
        <v>445</v>
      </c>
      <c r="C2311" s="350" t="s">
        <v>1089</v>
      </c>
      <c r="D2311" s="883"/>
    </row>
    <row r="2312" spans="2:4">
      <c r="B2312" s="873" t="s">
        <v>1090</v>
      </c>
      <c r="C2312" s="180">
        <v>0.02</v>
      </c>
      <c r="D2312" s="883"/>
    </row>
    <row r="2313" spans="2:4">
      <c r="B2313" s="875" t="s">
        <v>1091</v>
      </c>
      <c r="C2313" s="181">
        <v>1.9800000000000002E-2</v>
      </c>
      <c r="D2313" s="883"/>
    </row>
    <row r="2314" spans="2:4">
      <c r="B2314" s="875" t="s">
        <v>1092</v>
      </c>
      <c r="C2314" s="181">
        <v>1.9599999999999999E-2</v>
      </c>
      <c r="D2314" s="883"/>
    </row>
    <row r="2315" spans="2:4">
      <c r="B2315" s="875" t="s">
        <v>1093</v>
      </c>
      <c r="C2315" s="181">
        <v>1.9400000000000001E-2</v>
      </c>
      <c r="D2315" s="883"/>
    </row>
    <row r="2316" spans="2:4">
      <c r="B2316" s="875" t="s">
        <v>1094</v>
      </c>
      <c r="C2316" s="181">
        <v>1.9300000000000001E-2</v>
      </c>
      <c r="D2316" s="883"/>
    </row>
    <row r="2317" spans="2:4">
      <c r="B2317" s="875" t="s">
        <v>1095</v>
      </c>
      <c r="C2317" s="181">
        <v>1.9199999999999998E-2</v>
      </c>
      <c r="D2317" s="883"/>
    </row>
    <row r="2318" spans="2:4" ht="13.5" thickBot="1">
      <c r="B2318" s="919" t="s">
        <v>1096</v>
      </c>
      <c r="C2318" s="182">
        <v>1.9E-2</v>
      </c>
      <c r="D2318" s="883"/>
    </row>
    <row r="2319" spans="2:4" ht="13.5" thickBot="1">
      <c r="B2319" s="882"/>
      <c r="C2319" s="357"/>
      <c r="D2319" s="883"/>
    </row>
    <row r="2320" spans="2:4" ht="26.25" thickBot="1">
      <c r="B2320" s="918" t="s">
        <v>1429</v>
      </c>
      <c r="C2320" s="350" t="s">
        <v>1089</v>
      </c>
      <c r="D2320" s="883"/>
    </row>
    <row r="2321" spans="2:4">
      <c r="B2321" s="873" t="s">
        <v>1090</v>
      </c>
      <c r="C2321" s="180">
        <v>5.6000000000000001E-2</v>
      </c>
      <c r="D2321" s="883"/>
    </row>
    <row r="2322" spans="2:4">
      <c r="B2322" s="875" t="s">
        <v>1098</v>
      </c>
      <c r="C2322" s="181">
        <v>5.5899999999999998E-2</v>
      </c>
      <c r="D2322" s="883"/>
    </row>
    <row r="2323" spans="2:4">
      <c r="B2323" s="875" t="s">
        <v>1099</v>
      </c>
      <c r="C2323" s="181">
        <v>5.4600000000000003E-2</v>
      </c>
      <c r="D2323" s="883"/>
    </row>
    <row r="2324" spans="2:4">
      <c r="B2324" s="875" t="s">
        <v>1100</v>
      </c>
      <c r="C2324" s="181">
        <v>5.45E-2</v>
      </c>
      <c r="D2324" s="883"/>
    </row>
    <row r="2325" spans="2:4">
      <c r="B2325" s="875" t="s">
        <v>1101</v>
      </c>
      <c r="C2325" s="181">
        <v>5.4399999999999997E-2</v>
      </c>
      <c r="D2325" s="883"/>
    </row>
    <row r="2326" spans="2:4">
      <c r="B2326" s="875" t="s">
        <v>1102</v>
      </c>
      <c r="C2326" s="181">
        <v>5.3999999999999999E-2</v>
      </c>
      <c r="D2326" s="883"/>
    </row>
    <row r="2327" spans="2:4" ht="13.5" thickBot="1">
      <c r="B2327" s="919" t="s">
        <v>1103</v>
      </c>
      <c r="C2327" s="182">
        <v>4.7E-2</v>
      </c>
      <c r="D2327" s="883"/>
    </row>
    <row r="2328" spans="2:4">
      <c r="B2328" s="931" t="s">
        <v>208</v>
      </c>
      <c r="C2328" s="357"/>
      <c r="D2328" s="883"/>
    </row>
    <row r="2329" spans="2:4" ht="13.5" thickBot="1">
      <c r="B2329" s="882"/>
      <c r="C2329" s="357"/>
      <c r="D2329" s="883"/>
    </row>
    <row r="2330" spans="2:4" ht="26.25" thickBot="1">
      <c r="B2330" s="918" t="s">
        <v>2336</v>
      </c>
      <c r="C2330" s="350" t="s">
        <v>1089</v>
      </c>
      <c r="D2330" s="883"/>
    </row>
    <row r="2331" spans="2:4">
      <c r="B2331" s="873" t="s">
        <v>1105</v>
      </c>
      <c r="C2331" s="193">
        <v>0.14000000000000001</v>
      </c>
      <c r="D2331" s="883"/>
    </row>
    <row r="2332" spans="2:4">
      <c r="B2332" s="875" t="s">
        <v>1106</v>
      </c>
      <c r="C2332" s="194">
        <v>0.13389999999999999</v>
      </c>
      <c r="D2332" s="883"/>
    </row>
    <row r="2333" spans="2:4">
      <c r="B2333" s="875" t="s">
        <v>1107</v>
      </c>
      <c r="C2333" s="194">
        <v>0.13289999999999999</v>
      </c>
      <c r="D2333" s="883"/>
    </row>
    <row r="2334" spans="2:4">
      <c r="B2334" s="875" t="s">
        <v>1108</v>
      </c>
      <c r="C2334" s="194">
        <v>0.13189999999999999</v>
      </c>
      <c r="D2334" s="883"/>
    </row>
    <row r="2335" spans="2:4">
      <c r="B2335" s="875" t="s">
        <v>1109</v>
      </c>
      <c r="C2335" s="194">
        <v>0.13089999999999999</v>
      </c>
      <c r="D2335" s="883"/>
    </row>
    <row r="2336" spans="2:4">
      <c r="B2336" s="875" t="s">
        <v>260</v>
      </c>
      <c r="C2336" s="194">
        <v>0.12989999999999999</v>
      </c>
      <c r="D2336" s="883"/>
    </row>
    <row r="2337" spans="2:4" ht="13.5" thickBot="1">
      <c r="B2337" s="921" t="s">
        <v>2756</v>
      </c>
      <c r="C2337" s="195">
        <v>0.12889999999999999</v>
      </c>
      <c r="D2337" s="883"/>
    </row>
    <row r="2338" spans="2:4" ht="12.75" customHeight="1">
      <c r="B2338" s="2106" t="s">
        <v>1432</v>
      </c>
      <c r="C2338" s="2107"/>
      <c r="D2338" s="883"/>
    </row>
    <row r="2339" spans="2:4">
      <c r="B2339" s="882"/>
      <c r="C2339" s="183"/>
      <c r="D2339" s="883"/>
    </row>
    <row r="2340" spans="2:4">
      <c r="B2340" s="2108" t="s">
        <v>281</v>
      </c>
      <c r="C2340" s="2109"/>
      <c r="D2340" s="883"/>
    </row>
    <row r="2341" spans="2:4" ht="13.5" thickBot="1">
      <c r="B2341" s="882"/>
      <c r="C2341" s="183"/>
      <c r="D2341" s="883"/>
    </row>
    <row r="2342" spans="2:4" ht="13.5" thickBot="1">
      <c r="B2342" s="923" t="s">
        <v>282</v>
      </c>
      <c r="C2342" s="184" t="s">
        <v>262</v>
      </c>
      <c r="D2342" s="883"/>
    </row>
    <row r="2343" spans="2:4">
      <c r="B2343" s="924" t="s">
        <v>283</v>
      </c>
      <c r="C2343" s="185">
        <v>0.09</v>
      </c>
      <c r="D2343" s="883"/>
    </row>
    <row r="2344" spans="2:4">
      <c r="B2344" s="877" t="s">
        <v>285</v>
      </c>
      <c r="C2344" s="186">
        <v>0.09</v>
      </c>
      <c r="D2344" s="883"/>
    </row>
    <row r="2345" spans="2:4">
      <c r="B2345" s="877" t="s">
        <v>921</v>
      </c>
      <c r="C2345" s="186">
        <v>0.21</v>
      </c>
      <c r="D2345" s="883"/>
    </row>
    <row r="2346" spans="2:4">
      <c r="B2346" s="877" t="s">
        <v>922</v>
      </c>
      <c r="C2346" s="186">
        <v>0.23</v>
      </c>
      <c r="D2346" s="883"/>
    </row>
    <row r="2347" spans="2:4">
      <c r="B2347" s="898" t="s">
        <v>2337</v>
      </c>
      <c r="C2347" s="186">
        <v>0.22</v>
      </c>
      <c r="D2347" s="883"/>
    </row>
    <row r="2348" spans="2:4">
      <c r="B2348" s="898" t="s">
        <v>2338</v>
      </c>
      <c r="C2348" s="186">
        <v>0.22</v>
      </c>
      <c r="D2348" s="883"/>
    </row>
    <row r="2349" spans="2:4">
      <c r="B2349" s="898" t="s">
        <v>923</v>
      </c>
      <c r="C2349" s="186">
        <v>0.13</v>
      </c>
      <c r="D2349" s="883"/>
    </row>
    <row r="2350" spans="2:4">
      <c r="B2350" s="898" t="s">
        <v>2339</v>
      </c>
      <c r="C2350" s="186">
        <v>0.22</v>
      </c>
      <c r="D2350" s="883"/>
    </row>
    <row r="2351" spans="2:4">
      <c r="B2351" s="898" t="s">
        <v>926</v>
      </c>
      <c r="C2351" s="189">
        <v>0.19</v>
      </c>
      <c r="D2351" s="883"/>
    </row>
    <row r="2352" spans="2:4">
      <c r="B2352" s="898" t="s">
        <v>705</v>
      </c>
      <c r="C2352" s="189">
        <v>0.13</v>
      </c>
      <c r="D2352" s="883"/>
    </row>
    <row r="2353" spans="2:4">
      <c r="B2353" s="897" t="s">
        <v>2340</v>
      </c>
      <c r="C2353" s="331">
        <v>0.2</v>
      </c>
      <c r="D2353" s="883"/>
    </row>
    <row r="2354" spans="2:4">
      <c r="B2354" s="898" t="s">
        <v>2341</v>
      </c>
      <c r="C2354" s="186">
        <v>0.13</v>
      </c>
      <c r="D2354" s="883"/>
    </row>
    <row r="2355" spans="2:4">
      <c r="B2355" s="898" t="s">
        <v>2342</v>
      </c>
      <c r="C2355" s="186">
        <v>0.25</v>
      </c>
      <c r="D2355" s="883"/>
    </row>
    <row r="2356" spans="2:4">
      <c r="B2356" s="898" t="s">
        <v>2343</v>
      </c>
      <c r="C2356" s="186">
        <v>0.19</v>
      </c>
      <c r="D2356" s="883"/>
    </row>
    <row r="2357" spans="2:4">
      <c r="B2357" s="898" t="s">
        <v>2344</v>
      </c>
      <c r="C2357" s="186">
        <v>1</v>
      </c>
      <c r="D2357" s="883"/>
    </row>
    <row r="2358" spans="2:4">
      <c r="B2358" s="898" t="s">
        <v>2345</v>
      </c>
      <c r="C2358" s="186">
        <v>0.3</v>
      </c>
      <c r="D2358" s="883"/>
    </row>
    <row r="2359" spans="2:4">
      <c r="B2359" s="897" t="s">
        <v>2276</v>
      </c>
      <c r="C2359" s="331">
        <v>0.6</v>
      </c>
      <c r="D2359" s="883"/>
    </row>
    <row r="2360" spans="2:4">
      <c r="B2360" s="897" t="s">
        <v>2277</v>
      </c>
      <c r="C2360" s="331">
        <v>6.8</v>
      </c>
      <c r="D2360" s="883"/>
    </row>
    <row r="2361" spans="2:4">
      <c r="B2361" s="879" t="s">
        <v>2650</v>
      </c>
      <c r="C2361" s="331">
        <v>0.5</v>
      </c>
      <c r="D2361" s="883"/>
    </row>
    <row r="2362" spans="2:4">
      <c r="B2362" s="879" t="s">
        <v>2651</v>
      </c>
      <c r="C2362" s="331">
        <v>0.5</v>
      </c>
      <c r="D2362" s="883"/>
    </row>
    <row r="2363" spans="2:4">
      <c r="B2363" s="898" t="s">
        <v>2346</v>
      </c>
      <c r="C2363" s="186">
        <v>0.22</v>
      </c>
      <c r="D2363" s="926"/>
    </row>
    <row r="2364" spans="2:4">
      <c r="B2364" s="898" t="s">
        <v>163</v>
      </c>
      <c r="C2364" s="186">
        <v>0.35</v>
      </c>
      <c r="D2364" s="883"/>
    </row>
    <row r="2365" spans="2:4">
      <c r="B2365" s="898" t="s">
        <v>165</v>
      </c>
      <c r="C2365" s="186">
        <v>6.8</v>
      </c>
      <c r="D2365" s="883"/>
    </row>
    <row r="2366" spans="2:4" ht="13.5" thickBot="1">
      <c r="B2366" s="932" t="s">
        <v>207</v>
      </c>
      <c r="C2366" s="187">
        <v>0.39</v>
      </c>
      <c r="D2366" s="883"/>
    </row>
    <row r="2367" spans="2:4">
      <c r="B2367" s="922"/>
      <c r="C2367" s="188"/>
      <c r="D2367" s="883"/>
    </row>
    <row r="2368" spans="2:4">
      <c r="B2368" s="922" t="s">
        <v>718</v>
      </c>
      <c r="C2368" s="188"/>
      <c r="D2368" s="883"/>
    </row>
    <row r="2369" spans="2:4">
      <c r="B2369" s="899" t="s">
        <v>209</v>
      </c>
      <c r="C2369" s="357"/>
      <c r="D2369" s="883"/>
    </row>
    <row r="2370" spans="2:4">
      <c r="B2370" s="882" t="s">
        <v>226</v>
      </c>
      <c r="C2370" s="357"/>
      <c r="D2370" s="883"/>
    </row>
    <row r="2371" spans="2:4" ht="12.75" customHeight="1">
      <c r="B2371" s="2097" t="s">
        <v>2674</v>
      </c>
      <c r="C2371" s="2098"/>
      <c r="D2371" s="2099"/>
    </row>
    <row r="2372" spans="2:4" ht="12.75" customHeight="1">
      <c r="B2372" s="2054" t="s">
        <v>2653</v>
      </c>
      <c r="C2372" s="2055"/>
      <c r="D2372" s="2056"/>
    </row>
    <row r="2373" spans="2:4">
      <c r="B2373" s="882"/>
      <c r="C2373" s="357"/>
      <c r="D2373" s="883"/>
    </row>
    <row r="2374" spans="2:4">
      <c r="B2374" s="886" t="s">
        <v>227</v>
      </c>
      <c r="C2374" s="357"/>
      <c r="D2374" s="883"/>
    </row>
    <row r="2375" spans="2:4" ht="12.75" customHeight="1">
      <c r="B2375" s="2082" t="s">
        <v>552</v>
      </c>
      <c r="C2375" s="2083"/>
      <c r="D2375" s="2084"/>
    </row>
    <row r="2376" spans="2:4" ht="12.75" customHeight="1">
      <c r="B2376" s="2082" t="s">
        <v>185</v>
      </c>
      <c r="C2376" s="2083"/>
      <c r="D2376" s="2084"/>
    </row>
    <row r="2377" spans="2:4" ht="12.75" customHeight="1">
      <c r="B2377" s="2082" t="s">
        <v>553</v>
      </c>
      <c r="C2377" s="2083"/>
      <c r="D2377" s="2084"/>
    </row>
    <row r="2378" spans="2:4" ht="13.5" customHeight="1" thickBot="1">
      <c r="B2378" s="2091" t="s">
        <v>47</v>
      </c>
      <c r="C2378" s="2092"/>
      <c r="D2378" s="2093"/>
    </row>
    <row r="2379" spans="2:4" ht="26.25" thickBot="1">
      <c r="B2379" s="918" t="s">
        <v>644</v>
      </c>
      <c r="C2379" s="350" t="s">
        <v>1089</v>
      </c>
      <c r="D2379" s="888"/>
    </row>
    <row r="2380" spans="2:4">
      <c r="B2380" s="873" t="s">
        <v>645</v>
      </c>
      <c r="C2380" s="180">
        <v>0.04</v>
      </c>
      <c r="D2380" s="888"/>
    </row>
    <row r="2381" spans="2:4">
      <c r="B2381" s="875" t="s">
        <v>646</v>
      </c>
      <c r="C2381" s="181">
        <v>3.9800000000000002E-2</v>
      </c>
      <c r="D2381" s="888"/>
    </row>
    <row r="2382" spans="2:4">
      <c r="B2382" s="875" t="s">
        <v>647</v>
      </c>
      <c r="C2382" s="181">
        <v>3.9600000000000003E-2</v>
      </c>
      <c r="D2382" s="888"/>
    </row>
    <row r="2383" spans="2:4">
      <c r="B2383" s="875" t="s">
        <v>648</v>
      </c>
      <c r="C2383" s="181">
        <v>3.9399999999999998E-2</v>
      </c>
      <c r="D2383" s="888"/>
    </row>
    <row r="2384" spans="2:4">
      <c r="B2384" s="875" t="s">
        <v>649</v>
      </c>
      <c r="C2384" s="181">
        <v>3.9199999999999999E-2</v>
      </c>
      <c r="D2384" s="888"/>
    </row>
    <row r="2385" spans="2:4">
      <c r="B2385" s="875" t="s">
        <v>650</v>
      </c>
      <c r="C2385" s="181">
        <v>3.9E-2</v>
      </c>
      <c r="D2385" s="888"/>
    </row>
    <row r="2386" spans="2:4" ht="13.5" thickBot="1">
      <c r="B2386" s="919" t="s">
        <v>651</v>
      </c>
      <c r="C2386" s="182">
        <v>3.8800000000000001E-2</v>
      </c>
      <c r="D2386" s="888"/>
    </row>
    <row r="2387" spans="2:4">
      <c r="B2387" s="887"/>
      <c r="C2387" s="363"/>
      <c r="D2387" s="888"/>
    </row>
    <row r="2388" spans="2:4" ht="12.75" customHeight="1">
      <c r="B2388" s="2078" t="s">
        <v>1061</v>
      </c>
      <c r="C2388" s="1879"/>
      <c r="D2388" s="2079"/>
    </row>
    <row r="2389" spans="2:4">
      <c r="B2389" s="886" t="s">
        <v>529</v>
      </c>
      <c r="C2389" s="357"/>
      <c r="D2389" s="883"/>
    </row>
    <row r="2390" spans="2:4">
      <c r="B2390" s="882" t="s">
        <v>530</v>
      </c>
      <c r="C2390" s="357"/>
      <c r="D2390" s="883"/>
    </row>
    <row r="2391" spans="2:4">
      <c r="B2391" s="882" t="s">
        <v>531</v>
      </c>
      <c r="C2391" s="357"/>
      <c r="D2391" s="883"/>
    </row>
    <row r="2392" spans="2:4">
      <c r="B2392" s="882" t="s">
        <v>532</v>
      </c>
      <c r="C2392" s="357"/>
      <c r="D2392" s="883"/>
    </row>
    <row r="2393" spans="2:4">
      <c r="B2393" s="882" t="s">
        <v>533</v>
      </c>
      <c r="C2393" s="357"/>
      <c r="D2393" s="883"/>
    </row>
    <row r="2394" spans="2:4">
      <c r="B2394" s="882" t="s">
        <v>534</v>
      </c>
      <c r="C2394" s="357"/>
      <c r="D2394" s="883"/>
    </row>
    <row r="2395" spans="2:4">
      <c r="B2395" s="882" t="s">
        <v>535</v>
      </c>
      <c r="C2395" s="357"/>
      <c r="D2395" s="883"/>
    </row>
    <row r="2396" spans="2:4">
      <c r="B2396" s="882" t="s">
        <v>536</v>
      </c>
      <c r="C2396" s="357"/>
      <c r="D2396" s="883"/>
    </row>
    <row r="2397" spans="2:4">
      <c r="B2397" s="882" t="s">
        <v>537</v>
      </c>
      <c r="C2397" s="357"/>
      <c r="D2397" s="883"/>
    </row>
    <row r="2398" spans="2:4">
      <c r="B2398" s="882" t="s">
        <v>538</v>
      </c>
      <c r="C2398" s="357"/>
      <c r="D2398" s="883"/>
    </row>
    <row r="2399" spans="2:4" ht="12.75" customHeight="1">
      <c r="B2399" s="2078" t="s">
        <v>652</v>
      </c>
      <c r="C2399" s="1879"/>
      <c r="D2399" s="2079"/>
    </row>
    <row r="2400" spans="2:4" ht="12.75" customHeight="1">
      <c r="B2400" s="2082" t="s">
        <v>49</v>
      </c>
      <c r="C2400" s="2083"/>
      <c r="D2400" s="2084"/>
    </row>
    <row r="2401" spans="2:4">
      <c r="B2401" s="886" t="s">
        <v>540</v>
      </c>
      <c r="C2401" s="357"/>
      <c r="D2401" s="883"/>
    </row>
    <row r="2402" spans="2:4">
      <c r="B2402" s="882" t="s">
        <v>541</v>
      </c>
      <c r="C2402" s="357"/>
      <c r="D2402" s="883"/>
    </row>
    <row r="2403" spans="2:4">
      <c r="B2403" s="882" t="s">
        <v>542</v>
      </c>
      <c r="C2403" s="357"/>
      <c r="D2403" s="883"/>
    </row>
    <row r="2404" spans="2:4">
      <c r="B2404" s="882" t="s">
        <v>543</v>
      </c>
      <c r="C2404" s="357"/>
      <c r="D2404" s="883"/>
    </row>
    <row r="2405" spans="2:4">
      <c r="B2405" s="882" t="s">
        <v>544</v>
      </c>
      <c r="C2405" s="357"/>
      <c r="D2405" s="883"/>
    </row>
    <row r="2406" spans="2:4">
      <c r="B2406" s="882" t="s">
        <v>545</v>
      </c>
      <c r="C2406" s="357"/>
      <c r="D2406" s="883"/>
    </row>
    <row r="2407" spans="2:4">
      <c r="B2407" s="882" t="s">
        <v>546</v>
      </c>
      <c r="C2407" s="357"/>
      <c r="D2407" s="883"/>
    </row>
    <row r="2408" spans="2:4">
      <c r="B2408" s="882" t="s">
        <v>547</v>
      </c>
      <c r="C2408" s="357"/>
      <c r="D2408" s="883"/>
    </row>
    <row r="2409" spans="2:4">
      <c r="B2409" s="882" t="s">
        <v>548</v>
      </c>
      <c r="C2409" s="357"/>
      <c r="D2409" s="883"/>
    </row>
    <row r="2410" spans="2:4">
      <c r="B2410" s="882" t="s">
        <v>549</v>
      </c>
      <c r="C2410" s="357"/>
      <c r="D2410" s="883"/>
    </row>
    <row r="2411" spans="2:4">
      <c r="B2411" s="882" t="s">
        <v>550</v>
      </c>
      <c r="C2411" s="357"/>
      <c r="D2411" s="883"/>
    </row>
    <row r="2412" spans="2:4">
      <c r="B2412" s="882" t="s">
        <v>580</v>
      </c>
      <c r="C2412" s="357"/>
      <c r="D2412" s="883"/>
    </row>
    <row r="2413" spans="2:4" ht="12.75" customHeight="1">
      <c r="B2413" s="2078" t="s">
        <v>1080</v>
      </c>
      <c r="C2413" s="1879"/>
      <c r="D2413" s="2079"/>
    </row>
    <row r="2414" spans="2:4" ht="12.75" customHeight="1">
      <c r="B2414" s="2082" t="s">
        <v>1081</v>
      </c>
      <c r="C2414" s="2083"/>
      <c r="D2414" s="2084"/>
    </row>
    <row r="2415" spans="2:4" ht="12.75" customHeight="1">
      <c r="B2415" s="2082" t="s">
        <v>1069</v>
      </c>
      <c r="C2415" s="2083"/>
      <c r="D2415" s="2084"/>
    </row>
    <row r="2416" spans="2:4" ht="12.75" customHeight="1">
      <c r="B2416" s="2080" t="s">
        <v>522</v>
      </c>
      <c r="C2416" s="2081"/>
      <c r="D2416" s="888"/>
    </row>
    <row r="2417" spans="2:4" ht="12.75" customHeight="1">
      <c r="B2417" s="2082" t="s">
        <v>582</v>
      </c>
      <c r="C2417" s="2083"/>
      <c r="D2417" s="2084"/>
    </row>
    <row r="2418" spans="2:4" ht="13.5" thickBot="1">
      <c r="B2418" s="2085" t="s">
        <v>2705</v>
      </c>
      <c r="C2418" s="2086"/>
      <c r="D2418" s="2087"/>
    </row>
    <row r="2419" spans="2:4" ht="13.5" thickTop="1">
      <c r="B2419" s="271"/>
      <c r="C2419" s="137"/>
      <c r="D2419" s="137"/>
    </row>
    <row r="2420" spans="2:4" ht="13.5" thickBot="1">
      <c r="B2420"/>
      <c r="C2420"/>
      <c r="D2420"/>
    </row>
    <row r="2421" spans="2:4" ht="13.5" thickTop="1">
      <c r="B2421" s="2057" t="s">
        <v>2662</v>
      </c>
      <c r="C2421" s="2058"/>
      <c r="D2421" s="2059"/>
    </row>
    <row r="2422" spans="2:4" ht="13.5" customHeight="1" thickBot="1">
      <c r="B2422" s="2091" t="s">
        <v>2663</v>
      </c>
      <c r="C2422" s="2092"/>
      <c r="D2422" s="2093"/>
    </row>
    <row r="2423" spans="2:4" ht="13.5" thickBot="1">
      <c r="B2423" s="871" t="s">
        <v>307</v>
      </c>
      <c r="C2423" s="350" t="s">
        <v>2664</v>
      </c>
      <c r="D2423" s="872" t="s">
        <v>270</v>
      </c>
    </row>
    <row r="2424" spans="2:4">
      <c r="B2424" s="873" t="s">
        <v>271</v>
      </c>
      <c r="C2424" s="191">
        <v>1.8</v>
      </c>
      <c r="D2424" s="874" t="s">
        <v>272</v>
      </c>
    </row>
    <row r="2425" spans="2:4">
      <c r="B2425" s="875" t="s">
        <v>273</v>
      </c>
      <c r="C2425" s="351">
        <v>210</v>
      </c>
      <c r="D2425" s="876" t="s">
        <v>609</v>
      </c>
    </row>
    <row r="2426" spans="2:4">
      <c r="B2426" s="875"/>
      <c r="C2426" s="351"/>
      <c r="D2426" s="876"/>
    </row>
    <row r="2427" spans="2:4">
      <c r="B2427" s="882" t="s">
        <v>215</v>
      </c>
      <c r="C2427" s="351"/>
      <c r="D2427" s="876"/>
    </row>
    <row r="2428" spans="2:4" ht="13.5" thickBot="1">
      <c r="B2428" s="925"/>
      <c r="C2428" s="178"/>
      <c r="D2428" s="881"/>
    </row>
    <row r="2429" spans="2:4">
      <c r="B2429" s="882"/>
      <c r="C2429" s="179"/>
      <c r="D2429" s="926"/>
    </row>
    <row r="2430" spans="2:4" ht="12.75" customHeight="1">
      <c r="B2430" s="2165" t="s">
        <v>551</v>
      </c>
      <c r="C2430" s="2166"/>
      <c r="D2430" s="930"/>
    </row>
    <row r="2431" spans="2:4" ht="13.5" thickBot="1">
      <c r="B2431" s="882"/>
      <c r="C2431" s="357"/>
      <c r="D2431" s="883"/>
    </row>
    <row r="2432" spans="2:4" ht="26.25" thickBot="1">
      <c r="B2432" s="918" t="s">
        <v>445</v>
      </c>
      <c r="C2432" s="350" t="s">
        <v>1089</v>
      </c>
      <c r="D2432" s="883"/>
    </row>
    <row r="2433" spans="2:4">
      <c r="B2433" s="873" t="s">
        <v>1090</v>
      </c>
      <c r="C2433" s="180">
        <v>0.02</v>
      </c>
      <c r="D2433" s="883"/>
    </row>
    <row r="2434" spans="2:4">
      <c r="B2434" s="875" t="s">
        <v>1091</v>
      </c>
      <c r="C2434" s="181">
        <v>1.9800000000000002E-2</v>
      </c>
      <c r="D2434" s="883"/>
    </row>
    <row r="2435" spans="2:4">
      <c r="B2435" s="875" t="s">
        <v>1092</v>
      </c>
      <c r="C2435" s="181">
        <v>1.9599999999999999E-2</v>
      </c>
      <c r="D2435" s="883"/>
    </row>
    <row r="2436" spans="2:4">
      <c r="B2436" s="875" t="s">
        <v>1093</v>
      </c>
      <c r="C2436" s="181">
        <v>1.9400000000000001E-2</v>
      </c>
      <c r="D2436" s="883"/>
    </row>
    <row r="2437" spans="2:4">
      <c r="B2437" s="875" t="s">
        <v>1094</v>
      </c>
      <c r="C2437" s="181">
        <v>1.9300000000000001E-2</v>
      </c>
      <c r="D2437" s="883"/>
    </row>
    <row r="2438" spans="2:4">
      <c r="B2438" s="875" t="s">
        <v>1095</v>
      </c>
      <c r="C2438" s="181">
        <v>1.9199999999999998E-2</v>
      </c>
      <c r="D2438" s="883"/>
    </row>
    <row r="2439" spans="2:4" ht="13.5" thickBot="1">
      <c r="B2439" s="919" t="s">
        <v>1096</v>
      </c>
      <c r="C2439" s="182">
        <v>1.9E-2</v>
      </c>
      <c r="D2439" s="883"/>
    </row>
    <row r="2440" spans="2:4" ht="13.5" thickBot="1">
      <c r="B2440" s="882"/>
      <c r="C2440" s="357"/>
      <c r="D2440" s="883"/>
    </row>
    <row r="2441" spans="2:4" ht="26.25" thickBot="1">
      <c r="B2441" s="918" t="s">
        <v>1429</v>
      </c>
      <c r="C2441" s="350" t="s">
        <v>1089</v>
      </c>
      <c r="D2441" s="883"/>
    </row>
    <row r="2442" spans="2:4">
      <c r="B2442" s="873" t="s">
        <v>1090</v>
      </c>
      <c r="C2442" s="180">
        <v>5.6000000000000001E-2</v>
      </c>
      <c r="D2442" s="883"/>
    </row>
    <row r="2443" spans="2:4">
      <c r="B2443" s="875" t="s">
        <v>1098</v>
      </c>
      <c r="C2443" s="181">
        <v>5.5899999999999998E-2</v>
      </c>
      <c r="D2443" s="883"/>
    </row>
    <row r="2444" spans="2:4">
      <c r="B2444" s="875" t="s">
        <v>1099</v>
      </c>
      <c r="C2444" s="181">
        <v>5.4600000000000003E-2</v>
      </c>
      <c r="D2444" s="883"/>
    </row>
    <row r="2445" spans="2:4">
      <c r="B2445" s="875" t="s">
        <v>1100</v>
      </c>
      <c r="C2445" s="181">
        <v>5.45E-2</v>
      </c>
      <c r="D2445" s="883"/>
    </row>
    <row r="2446" spans="2:4">
      <c r="B2446" s="875" t="s">
        <v>1101</v>
      </c>
      <c r="C2446" s="181">
        <v>5.4399999999999997E-2</v>
      </c>
      <c r="D2446" s="883"/>
    </row>
    <row r="2447" spans="2:4">
      <c r="B2447" s="875" t="s">
        <v>1102</v>
      </c>
      <c r="C2447" s="181">
        <v>5.3999999999999999E-2</v>
      </c>
      <c r="D2447" s="883"/>
    </row>
    <row r="2448" spans="2:4" ht="13.5" thickBot="1">
      <c r="B2448" s="919" t="s">
        <v>1103</v>
      </c>
      <c r="C2448" s="182">
        <v>4.7E-2</v>
      </c>
      <c r="D2448" s="883"/>
    </row>
    <row r="2449" spans="2:4">
      <c r="B2449" s="931" t="s">
        <v>208</v>
      </c>
      <c r="C2449" s="357"/>
      <c r="D2449" s="883"/>
    </row>
    <row r="2450" spans="2:4" ht="13.5" thickBot="1">
      <c r="B2450" s="882"/>
      <c r="C2450" s="357"/>
      <c r="D2450" s="883"/>
    </row>
    <row r="2451" spans="2:4" ht="26.25" thickBot="1">
      <c r="B2451" s="918" t="s">
        <v>1104</v>
      </c>
      <c r="C2451" s="350" t="s">
        <v>1089</v>
      </c>
      <c r="D2451" s="883"/>
    </row>
    <row r="2452" spans="2:4">
      <c r="B2452" s="873" t="s">
        <v>1105</v>
      </c>
      <c r="C2452" s="193">
        <v>0.14000000000000001</v>
      </c>
      <c r="D2452" s="883"/>
    </row>
    <row r="2453" spans="2:4">
      <c r="B2453" s="875" t="s">
        <v>1106</v>
      </c>
      <c r="C2453" s="194">
        <v>0.13389999999999999</v>
      </c>
      <c r="D2453" s="883"/>
    </row>
    <row r="2454" spans="2:4">
      <c r="B2454" s="875" t="s">
        <v>1107</v>
      </c>
      <c r="C2454" s="194">
        <v>0.13289999999999999</v>
      </c>
      <c r="D2454" s="883"/>
    </row>
    <row r="2455" spans="2:4">
      <c r="B2455" s="875" t="s">
        <v>1108</v>
      </c>
      <c r="C2455" s="194">
        <v>0.13189999999999999</v>
      </c>
      <c r="D2455" s="883"/>
    </row>
    <row r="2456" spans="2:4">
      <c r="B2456" s="875" t="s">
        <v>1109</v>
      </c>
      <c r="C2456" s="194">
        <v>0.13089999999999999</v>
      </c>
      <c r="D2456" s="883"/>
    </row>
    <row r="2457" spans="2:4">
      <c r="B2457" s="875" t="s">
        <v>260</v>
      </c>
      <c r="C2457" s="194">
        <v>0.12989999999999999</v>
      </c>
      <c r="D2457" s="883"/>
    </row>
    <row r="2458" spans="2:4" ht="13.5" thickBot="1">
      <c r="B2458" s="921" t="s">
        <v>2756</v>
      </c>
      <c r="C2458" s="195">
        <v>0.12889999999999999</v>
      </c>
      <c r="D2458" s="883"/>
    </row>
    <row r="2459" spans="2:4" ht="12.75" customHeight="1">
      <c r="B2459" s="2145" t="s">
        <v>2347</v>
      </c>
      <c r="C2459" s="2146"/>
      <c r="D2459" s="883"/>
    </row>
    <row r="2460" spans="2:4">
      <c r="B2460" s="882"/>
      <c r="C2460" s="183"/>
      <c r="D2460" s="883"/>
    </row>
    <row r="2461" spans="2:4">
      <c r="B2461" s="2108" t="s">
        <v>281</v>
      </c>
      <c r="C2461" s="2109"/>
      <c r="D2461" s="883"/>
    </row>
    <row r="2462" spans="2:4" ht="13.5" thickBot="1">
      <c r="B2462" s="882"/>
      <c r="C2462" s="183"/>
      <c r="D2462" s="883"/>
    </row>
    <row r="2463" spans="2:4" ht="13.5" thickBot="1">
      <c r="B2463" s="923" t="s">
        <v>282</v>
      </c>
      <c r="C2463" s="184" t="s">
        <v>262</v>
      </c>
      <c r="D2463" s="883"/>
    </row>
    <row r="2464" spans="2:4">
      <c r="B2464" s="933" t="s">
        <v>283</v>
      </c>
      <c r="C2464" s="185">
        <v>0.09</v>
      </c>
      <c r="D2464" s="883"/>
    </row>
    <row r="2465" spans="2:4">
      <c r="B2465" s="898" t="s">
        <v>285</v>
      </c>
      <c r="C2465" s="186">
        <v>0.09</v>
      </c>
      <c r="D2465" s="883"/>
    </row>
    <row r="2466" spans="2:4">
      <c r="B2466" s="898" t="s">
        <v>921</v>
      </c>
      <c r="C2466" s="186">
        <v>0.21</v>
      </c>
      <c r="D2466" s="883"/>
    </row>
    <row r="2467" spans="2:4">
      <c r="B2467" s="898" t="s">
        <v>922</v>
      </c>
      <c r="C2467" s="186">
        <v>0.23</v>
      </c>
      <c r="D2467" s="883"/>
    </row>
    <row r="2468" spans="2:4">
      <c r="B2468" s="898" t="s">
        <v>2337</v>
      </c>
      <c r="C2468" s="186">
        <v>0.22</v>
      </c>
      <c r="D2468" s="883"/>
    </row>
    <row r="2469" spans="2:4">
      <c r="B2469" s="898" t="s">
        <v>2338</v>
      </c>
      <c r="C2469" s="186">
        <v>0.22</v>
      </c>
      <c r="D2469" s="883"/>
    </row>
    <row r="2470" spans="2:4">
      <c r="B2470" s="898" t="s">
        <v>923</v>
      </c>
      <c r="C2470" s="186">
        <v>0.13</v>
      </c>
      <c r="D2470" s="883"/>
    </row>
    <row r="2471" spans="2:4">
      <c r="B2471" s="898" t="s">
        <v>2339</v>
      </c>
      <c r="C2471" s="186">
        <v>0.22</v>
      </c>
      <c r="D2471" s="883"/>
    </row>
    <row r="2472" spans="2:4">
      <c r="B2472" s="898" t="s">
        <v>926</v>
      </c>
      <c r="C2472" s="189">
        <v>0.19</v>
      </c>
      <c r="D2472" s="883"/>
    </row>
    <row r="2473" spans="2:4">
      <c r="B2473" s="898" t="s">
        <v>705</v>
      </c>
      <c r="C2473" s="189">
        <v>0.13</v>
      </c>
      <c r="D2473" s="883"/>
    </row>
    <row r="2474" spans="2:4">
      <c r="B2474" s="897" t="s">
        <v>2340</v>
      </c>
      <c r="C2474" s="331">
        <v>0.2</v>
      </c>
      <c r="D2474" s="883"/>
    </row>
    <row r="2475" spans="2:4">
      <c r="B2475" s="898" t="s">
        <v>2341</v>
      </c>
      <c r="C2475" s="186">
        <v>0.13</v>
      </c>
      <c r="D2475" s="883"/>
    </row>
    <row r="2476" spans="2:4">
      <c r="B2476" s="898" t="s">
        <v>2342</v>
      </c>
      <c r="C2476" s="186">
        <v>0.25</v>
      </c>
      <c r="D2476" s="883"/>
    </row>
    <row r="2477" spans="2:4">
      <c r="B2477" s="898" t="s">
        <v>2343</v>
      </c>
      <c r="C2477" s="186">
        <v>0.19</v>
      </c>
      <c r="D2477" s="883"/>
    </row>
    <row r="2478" spans="2:4">
      <c r="B2478" s="898" t="s">
        <v>2344</v>
      </c>
      <c r="C2478" s="186">
        <v>1</v>
      </c>
      <c r="D2478" s="883"/>
    </row>
    <row r="2479" spans="2:4">
      <c r="B2479" s="898" t="s">
        <v>2345</v>
      </c>
      <c r="C2479" s="186">
        <v>0.3</v>
      </c>
      <c r="D2479" s="883"/>
    </row>
    <row r="2480" spans="2:4">
      <c r="B2480" s="897" t="s">
        <v>2276</v>
      </c>
      <c r="C2480" s="331">
        <v>0.6</v>
      </c>
      <c r="D2480" s="883"/>
    </row>
    <row r="2481" spans="2:4">
      <c r="B2481" s="897" t="s">
        <v>2277</v>
      </c>
      <c r="C2481" s="331">
        <v>6.8</v>
      </c>
      <c r="D2481" s="883"/>
    </row>
    <row r="2482" spans="2:4">
      <c r="B2482" s="879" t="s">
        <v>2650</v>
      </c>
      <c r="C2482" s="331">
        <v>0.5</v>
      </c>
      <c r="D2482" s="883"/>
    </row>
    <row r="2483" spans="2:4">
      <c r="B2483" s="879" t="s">
        <v>2651</v>
      </c>
      <c r="C2483" s="331">
        <v>0.5</v>
      </c>
      <c r="D2483" s="883"/>
    </row>
    <row r="2484" spans="2:4">
      <c r="B2484" s="898" t="s">
        <v>2346</v>
      </c>
      <c r="C2484" s="186">
        <v>0.22</v>
      </c>
      <c r="D2484" s="883"/>
    </row>
    <row r="2485" spans="2:4">
      <c r="B2485" s="898" t="s">
        <v>163</v>
      </c>
      <c r="C2485" s="186">
        <v>0.35</v>
      </c>
      <c r="D2485" s="883"/>
    </row>
    <row r="2486" spans="2:4">
      <c r="B2486" s="898" t="s">
        <v>165</v>
      </c>
      <c r="C2486" s="186">
        <v>6.8</v>
      </c>
      <c r="D2486" s="883"/>
    </row>
    <row r="2487" spans="2:4" ht="13.5" thickBot="1">
      <c r="B2487" s="932" t="s">
        <v>207</v>
      </c>
      <c r="C2487" s="187">
        <v>0.39</v>
      </c>
      <c r="D2487" s="883"/>
    </row>
    <row r="2488" spans="2:4">
      <c r="B2488" s="922"/>
      <c r="C2488" s="188"/>
      <c r="D2488" s="883"/>
    </row>
    <row r="2489" spans="2:4">
      <c r="B2489" s="922" t="s">
        <v>718</v>
      </c>
      <c r="C2489" s="188"/>
      <c r="D2489" s="883"/>
    </row>
    <row r="2490" spans="2:4">
      <c r="B2490" s="899" t="s">
        <v>209</v>
      </c>
      <c r="C2490" s="357"/>
      <c r="D2490" s="883"/>
    </row>
    <row r="2491" spans="2:4">
      <c r="B2491" s="882" t="s">
        <v>226</v>
      </c>
      <c r="C2491" s="357"/>
      <c r="D2491" s="883"/>
    </row>
    <row r="2492" spans="2:4" ht="12.75" customHeight="1">
      <c r="B2492" s="2097" t="s">
        <v>2674</v>
      </c>
      <c r="C2492" s="2098"/>
      <c r="D2492" s="2099"/>
    </row>
    <row r="2493" spans="2:4" ht="12.75" customHeight="1">
      <c r="B2493" s="2054" t="s">
        <v>2653</v>
      </c>
      <c r="C2493" s="2055"/>
      <c r="D2493" s="2056"/>
    </row>
    <row r="2494" spans="2:4">
      <c r="B2494" s="882"/>
      <c r="C2494" s="357"/>
      <c r="D2494" s="883"/>
    </row>
    <row r="2495" spans="2:4">
      <c r="B2495" s="886" t="s">
        <v>227</v>
      </c>
      <c r="C2495" s="357"/>
      <c r="D2495" s="883"/>
    </row>
    <row r="2496" spans="2:4" ht="12.75" customHeight="1">
      <c r="B2496" s="2082" t="s">
        <v>170</v>
      </c>
      <c r="C2496" s="2083"/>
      <c r="D2496" s="2084"/>
    </row>
    <row r="2497" spans="2:4" ht="12.75" customHeight="1">
      <c r="B2497" s="2082" t="s">
        <v>456</v>
      </c>
      <c r="C2497" s="2083"/>
      <c r="D2497" s="2084"/>
    </row>
    <row r="2498" spans="2:4" ht="12.75" customHeight="1">
      <c r="B2498" s="2082" t="s">
        <v>915</v>
      </c>
      <c r="C2498" s="2083"/>
      <c r="D2498" s="2084"/>
    </row>
    <row r="2499" spans="2:4" ht="13.5" customHeight="1" thickBot="1">
      <c r="B2499" s="2091" t="s">
        <v>47</v>
      </c>
      <c r="C2499" s="2092"/>
      <c r="D2499" s="2093"/>
    </row>
    <row r="2500" spans="2:4" ht="26.25" thickBot="1">
      <c r="B2500" s="918" t="s">
        <v>644</v>
      </c>
      <c r="C2500" s="350" t="s">
        <v>1089</v>
      </c>
      <c r="D2500" s="888"/>
    </row>
    <row r="2501" spans="2:4">
      <c r="B2501" s="873" t="s">
        <v>645</v>
      </c>
      <c r="C2501" s="180">
        <v>0.04</v>
      </c>
      <c r="D2501" s="888"/>
    </row>
    <row r="2502" spans="2:4">
      <c r="B2502" s="875" t="s">
        <v>646</v>
      </c>
      <c r="C2502" s="181">
        <v>3.9800000000000002E-2</v>
      </c>
      <c r="D2502" s="888"/>
    </row>
    <row r="2503" spans="2:4">
      <c r="B2503" s="875" t="s">
        <v>647</v>
      </c>
      <c r="C2503" s="181">
        <v>3.9600000000000003E-2</v>
      </c>
      <c r="D2503" s="888"/>
    </row>
    <row r="2504" spans="2:4">
      <c r="B2504" s="875" t="s">
        <v>648</v>
      </c>
      <c r="C2504" s="181">
        <v>3.9399999999999998E-2</v>
      </c>
      <c r="D2504" s="888"/>
    </row>
    <row r="2505" spans="2:4">
      <c r="B2505" s="875" t="s">
        <v>649</v>
      </c>
      <c r="C2505" s="181">
        <v>3.9199999999999999E-2</v>
      </c>
      <c r="D2505" s="888"/>
    </row>
    <row r="2506" spans="2:4">
      <c r="B2506" s="875" t="s">
        <v>650</v>
      </c>
      <c r="C2506" s="181">
        <v>3.9E-2</v>
      </c>
      <c r="D2506" s="888"/>
    </row>
    <row r="2507" spans="2:4" ht="13.5" thickBot="1">
      <c r="B2507" s="919" t="s">
        <v>651</v>
      </c>
      <c r="C2507" s="182">
        <v>3.8800000000000001E-2</v>
      </c>
      <c r="D2507" s="888"/>
    </row>
    <row r="2508" spans="2:4">
      <c r="B2508" s="887"/>
      <c r="C2508" s="363"/>
      <c r="D2508" s="888"/>
    </row>
    <row r="2509" spans="2:4" ht="12.75" customHeight="1">
      <c r="B2509" s="2082" t="s">
        <v>916</v>
      </c>
      <c r="C2509" s="2083"/>
      <c r="D2509" s="2084"/>
    </row>
    <row r="2510" spans="2:4">
      <c r="B2510" s="886" t="s">
        <v>529</v>
      </c>
      <c r="C2510" s="357"/>
      <c r="D2510" s="883"/>
    </row>
    <row r="2511" spans="2:4">
      <c r="B2511" s="882" t="s">
        <v>530</v>
      </c>
      <c r="C2511" s="357"/>
      <c r="D2511" s="883"/>
    </row>
    <row r="2512" spans="2:4">
      <c r="B2512" s="882" t="s">
        <v>531</v>
      </c>
      <c r="C2512" s="357"/>
      <c r="D2512" s="883"/>
    </row>
    <row r="2513" spans="2:4">
      <c r="B2513" s="882" t="s">
        <v>532</v>
      </c>
      <c r="C2513" s="357"/>
      <c r="D2513" s="883"/>
    </row>
    <row r="2514" spans="2:4">
      <c r="B2514" s="882" t="s">
        <v>533</v>
      </c>
      <c r="C2514" s="357"/>
      <c r="D2514" s="883"/>
    </row>
    <row r="2515" spans="2:4">
      <c r="B2515" s="882" t="s">
        <v>534</v>
      </c>
      <c r="C2515" s="357"/>
      <c r="D2515" s="883"/>
    </row>
    <row r="2516" spans="2:4">
      <c r="B2516" s="882" t="s">
        <v>535</v>
      </c>
      <c r="C2516" s="357"/>
      <c r="D2516" s="883"/>
    </row>
    <row r="2517" spans="2:4">
      <c r="B2517" s="882" t="s">
        <v>536</v>
      </c>
      <c r="C2517" s="357"/>
      <c r="D2517" s="883"/>
    </row>
    <row r="2518" spans="2:4">
      <c r="B2518" s="882" t="s">
        <v>537</v>
      </c>
      <c r="C2518" s="357"/>
      <c r="D2518" s="883"/>
    </row>
    <row r="2519" spans="2:4">
      <c r="B2519" s="882" t="s">
        <v>538</v>
      </c>
      <c r="C2519" s="357"/>
      <c r="D2519" s="883"/>
    </row>
    <row r="2520" spans="2:4" ht="12.75" customHeight="1">
      <c r="B2520" s="2078" t="s">
        <v>652</v>
      </c>
      <c r="C2520" s="1879"/>
      <c r="D2520" s="2079"/>
    </row>
    <row r="2521" spans="2:4" ht="12.75" customHeight="1">
      <c r="B2521" s="2078" t="s">
        <v>49</v>
      </c>
      <c r="C2521" s="1879"/>
      <c r="D2521" s="2079"/>
    </row>
    <row r="2522" spans="2:4">
      <c r="B2522" s="886" t="s">
        <v>540</v>
      </c>
      <c r="C2522" s="357"/>
      <c r="D2522" s="883"/>
    </row>
    <row r="2523" spans="2:4">
      <c r="B2523" s="882" t="s">
        <v>541</v>
      </c>
      <c r="C2523" s="357"/>
      <c r="D2523" s="883"/>
    </row>
    <row r="2524" spans="2:4">
      <c r="B2524" s="882" t="s">
        <v>542</v>
      </c>
      <c r="C2524" s="357"/>
      <c r="D2524" s="883"/>
    </row>
    <row r="2525" spans="2:4">
      <c r="B2525" s="882" t="s">
        <v>543</v>
      </c>
      <c r="C2525" s="357"/>
      <c r="D2525" s="883"/>
    </row>
    <row r="2526" spans="2:4">
      <c r="B2526" s="882" t="s">
        <v>544</v>
      </c>
      <c r="C2526" s="357"/>
      <c r="D2526" s="883"/>
    </row>
    <row r="2527" spans="2:4">
      <c r="B2527" s="882" t="s">
        <v>545</v>
      </c>
      <c r="C2527" s="357"/>
      <c r="D2527" s="883"/>
    </row>
    <row r="2528" spans="2:4">
      <c r="B2528" s="882" t="s">
        <v>546</v>
      </c>
      <c r="C2528" s="357"/>
      <c r="D2528" s="883"/>
    </row>
    <row r="2529" spans="2:4">
      <c r="B2529" s="882" t="s">
        <v>547</v>
      </c>
      <c r="C2529" s="357"/>
      <c r="D2529" s="883"/>
    </row>
    <row r="2530" spans="2:4">
      <c r="B2530" s="882" t="s">
        <v>548</v>
      </c>
      <c r="C2530" s="357"/>
      <c r="D2530" s="883"/>
    </row>
    <row r="2531" spans="2:4">
      <c r="B2531" s="882" t="s">
        <v>549</v>
      </c>
      <c r="C2531" s="357"/>
      <c r="D2531" s="883"/>
    </row>
    <row r="2532" spans="2:4">
      <c r="B2532" s="882" t="s">
        <v>550</v>
      </c>
      <c r="C2532" s="357"/>
      <c r="D2532" s="883"/>
    </row>
    <row r="2533" spans="2:4">
      <c r="B2533" s="882" t="s">
        <v>580</v>
      </c>
      <c r="C2533" s="357"/>
      <c r="D2533" s="883"/>
    </row>
    <row r="2534" spans="2:4" ht="12.75" customHeight="1">
      <c r="B2534" s="2078" t="s">
        <v>1080</v>
      </c>
      <c r="C2534" s="1879"/>
      <c r="D2534" s="2079"/>
    </row>
    <row r="2535" spans="2:4" ht="12.75" customHeight="1">
      <c r="B2535" s="2082" t="s">
        <v>1081</v>
      </c>
      <c r="C2535" s="2083"/>
      <c r="D2535" s="2084"/>
    </row>
    <row r="2536" spans="2:4" ht="12.75" customHeight="1">
      <c r="B2536" s="2082" t="s">
        <v>1069</v>
      </c>
      <c r="C2536" s="2083"/>
      <c r="D2536" s="2084"/>
    </row>
    <row r="2537" spans="2:4" ht="12.75" customHeight="1">
      <c r="B2537" s="2080" t="s">
        <v>523</v>
      </c>
      <c r="C2537" s="2081"/>
      <c r="D2537" s="888"/>
    </row>
    <row r="2538" spans="2:4" ht="12.75" customHeight="1">
      <c r="B2538" s="2082" t="s">
        <v>582</v>
      </c>
      <c r="C2538" s="2083"/>
      <c r="D2538" s="2084"/>
    </row>
    <row r="2539" spans="2:4" ht="13.5" thickBot="1">
      <c r="B2539" s="2085" t="s">
        <v>2705</v>
      </c>
      <c r="C2539" s="2086"/>
      <c r="D2539" s="2087"/>
    </row>
    <row r="2540" spans="2:4" ht="13.5" thickTop="1">
      <c r="B2540" s="326"/>
      <c r="C2540" s="147"/>
      <c r="D2540" s="147"/>
    </row>
    <row r="2541" spans="2:4" ht="13.5" thickBot="1">
      <c r="B2541" s="271"/>
      <c r="C2541" s="137"/>
      <c r="D2541" s="137"/>
    </row>
    <row r="2542" spans="2:4" ht="13.5" thickTop="1">
      <c r="B2542" s="2057" t="s">
        <v>2757</v>
      </c>
      <c r="C2542" s="2058"/>
      <c r="D2542" s="2059"/>
    </row>
    <row r="2543" spans="2:4" ht="13.5" customHeight="1" thickBot="1">
      <c r="B2543" s="2091" t="s">
        <v>2758</v>
      </c>
      <c r="C2543" s="2092"/>
      <c r="D2543" s="2093"/>
    </row>
    <row r="2544" spans="2:4" ht="13.5" thickBot="1">
      <c r="B2544" s="871" t="s">
        <v>307</v>
      </c>
      <c r="C2544" s="350" t="s">
        <v>2759</v>
      </c>
      <c r="D2544" s="872" t="s">
        <v>270</v>
      </c>
    </row>
    <row r="2545" spans="2:4">
      <c r="B2545" s="873" t="s">
        <v>271</v>
      </c>
      <c r="C2545" s="164">
        <v>3600</v>
      </c>
      <c r="D2545" s="874" t="s">
        <v>272</v>
      </c>
    </row>
    <row r="2546" spans="2:4">
      <c r="B2546" s="875" t="s">
        <v>273</v>
      </c>
      <c r="C2546" s="351">
        <v>420</v>
      </c>
      <c r="D2546" s="876" t="s">
        <v>609</v>
      </c>
    </row>
    <row r="2547" spans="2:4">
      <c r="B2547" s="875"/>
      <c r="C2547" s="351"/>
      <c r="D2547" s="876"/>
    </row>
    <row r="2548" spans="2:4">
      <c r="B2548" s="2167" t="s">
        <v>215</v>
      </c>
      <c r="C2548" s="2168"/>
      <c r="D2548" s="2169"/>
    </row>
    <row r="2549" spans="2:4">
      <c r="B2549" s="882"/>
      <c r="C2549" s="179"/>
      <c r="D2549" s="926"/>
    </row>
    <row r="2550" spans="2:4" ht="12.75" customHeight="1">
      <c r="B2550" s="2162" t="s">
        <v>551</v>
      </c>
      <c r="C2550" s="2163"/>
      <c r="D2550" s="2164"/>
    </row>
    <row r="2551" spans="2:4" ht="13.5" thickBot="1">
      <c r="B2551" s="882"/>
      <c r="C2551" s="357"/>
      <c r="D2551" s="883"/>
    </row>
    <row r="2552" spans="2:4" ht="26.25" thickBot="1">
      <c r="B2552" s="918" t="s">
        <v>459</v>
      </c>
      <c r="C2552" s="350" t="s">
        <v>1089</v>
      </c>
      <c r="D2552" s="883"/>
    </row>
    <row r="2553" spans="2:4">
      <c r="B2553" s="873" t="s">
        <v>1090</v>
      </c>
      <c r="C2553" s="180">
        <v>0.02</v>
      </c>
      <c r="D2553" s="883"/>
    </row>
    <row r="2554" spans="2:4">
      <c r="B2554" s="875" t="s">
        <v>1091</v>
      </c>
      <c r="C2554" s="181">
        <v>1.9800000000000002E-2</v>
      </c>
      <c r="D2554" s="883"/>
    </row>
    <row r="2555" spans="2:4">
      <c r="B2555" s="875" t="s">
        <v>1092</v>
      </c>
      <c r="C2555" s="181">
        <v>1.9599999999999999E-2</v>
      </c>
      <c r="D2555" s="883"/>
    </row>
    <row r="2556" spans="2:4">
      <c r="B2556" s="875" t="s">
        <v>1093</v>
      </c>
      <c r="C2556" s="181">
        <v>1.9400000000000001E-2</v>
      </c>
      <c r="D2556" s="883"/>
    </row>
    <row r="2557" spans="2:4">
      <c r="B2557" s="875" t="s">
        <v>1094</v>
      </c>
      <c r="C2557" s="181">
        <v>1.9300000000000001E-2</v>
      </c>
      <c r="D2557" s="883"/>
    </row>
    <row r="2558" spans="2:4">
      <c r="B2558" s="875" t="s">
        <v>1095</v>
      </c>
      <c r="C2558" s="181">
        <v>1.9199999999999998E-2</v>
      </c>
      <c r="D2558" s="883"/>
    </row>
    <row r="2559" spans="2:4" ht="13.5" thickBot="1">
      <c r="B2559" s="919" t="s">
        <v>1096</v>
      </c>
      <c r="C2559" s="182">
        <v>1.9E-2</v>
      </c>
      <c r="D2559" s="883"/>
    </row>
    <row r="2560" spans="2:4" ht="13.5" thickBot="1">
      <c r="B2560" s="882"/>
      <c r="C2560" s="357"/>
      <c r="D2560" s="883"/>
    </row>
    <row r="2561" spans="2:4" ht="26.25" thickBot="1">
      <c r="B2561" s="918" t="s">
        <v>1097</v>
      </c>
      <c r="C2561" s="350" t="s">
        <v>1089</v>
      </c>
      <c r="D2561" s="883"/>
    </row>
    <row r="2562" spans="2:4">
      <c r="B2562" s="873" t="s">
        <v>1090</v>
      </c>
      <c r="C2562" s="180">
        <v>5.6000000000000001E-2</v>
      </c>
      <c r="D2562" s="883"/>
    </row>
    <row r="2563" spans="2:4">
      <c r="B2563" s="875" t="s">
        <v>1098</v>
      </c>
      <c r="C2563" s="181">
        <v>5.5899999999999998E-2</v>
      </c>
      <c r="D2563" s="883"/>
    </row>
    <row r="2564" spans="2:4">
      <c r="B2564" s="875" t="s">
        <v>1099</v>
      </c>
      <c r="C2564" s="181">
        <v>5.4600000000000003E-2</v>
      </c>
      <c r="D2564" s="883"/>
    </row>
    <row r="2565" spans="2:4">
      <c r="B2565" s="875" t="s">
        <v>1100</v>
      </c>
      <c r="C2565" s="181">
        <v>5.45E-2</v>
      </c>
      <c r="D2565" s="883"/>
    </row>
    <row r="2566" spans="2:4">
      <c r="B2566" s="875" t="s">
        <v>1101</v>
      </c>
      <c r="C2566" s="181">
        <v>5.4399999999999997E-2</v>
      </c>
      <c r="D2566" s="883"/>
    </row>
    <row r="2567" spans="2:4">
      <c r="B2567" s="875" t="s">
        <v>1102</v>
      </c>
      <c r="C2567" s="181">
        <v>5.3999999999999999E-2</v>
      </c>
      <c r="D2567" s="883"/>
    </row>
    <row r="2568" spans="2:4" ht="13.5" thickBot="1">
      <c r="B2568" s="919" t="s">
        <v>1103</v>
      </c>
      <c r="C2568" s="182">
        <v>4.7E-2</v>
      </c>
      <c r="D2568" s="883"/>
    </row>
    <row r="2569" spans="2:4">
      <c r="B2569" s="922" t="s">
        <v>329</v>
      </c>
      <c r="C2569" s="357"/>
      <c r="D2569" s="883"/>
    </row>
    <row r="2570" spans="2:4" ht="13.5" thickBot="1">
      <c r="B2570" s="882"/>
      <c r="C2570" s="357"/>
      <c r="D2570" s="883"/>
    </row>
    <row r="2571" spans="2:4" ht="26.25" thickBot="1">
      <c r="B2571" s="918" t="s">
        <v>2760</v>
      </c>
      <c r="C2571" s="350" t="s">
        <v>1089</v>
      </c>
      <c r="D2571" s="883"/>
    </row>
    <row r="2572" spans="2:4">
      <c r="B2572" s="873" t="s">
        <v>1105</v>
      </c>
      <c r="C2572" s="193">
        <v>0.14000000000000001</v>
      </c>
      <c r="D2572" s="883"/>
    </row>
    <row r="2573" spans="2:4">
      <c r="B2573" s="875" t="s">
        <v>1106</v>
      </c>
      <c r="C2573" s="194">
        <v>0.13389999999999999</v>
      </c>
      <c r="D2573" s="883"/>
    </row>
    <row r="2574" spans="2:4">
      <c r="B2574" s="875" t="s">
        <v>1107</v>
      </c>
      <c r="C2574" s="194">
        <v>0.13289999999999999</v>
      </c>
      <c r="D2574" s="883"/>
    </row>
    <row r="2575" spans="2:4">
      <c r="B2575" s="875" t="s">
        <v>1108</v>
      </c>
      <c r="C2575" s="194">
        <v>0.13189999999999999</v>
      </c>
      <c r="D2575" s="883"/>
    </row>
    <row r="2576" spans="2:4">
      <c r="B2576" s="875" t="s">
        <v>1109</v>
      </c>
      <c r="C2576" s="194">
        <v>0.13089999999999999</v>
      </c>
      <c r="D2576" s="883"/>
    </row>
    <row r="2577" spans="2:4">
      <c r="B2577" s="875" t="s">
        <v>260</v>
      </c>
      <c r="C2577" s="194">
        <v>0.12989999999999999</v>
      </c>
      <c r="D2577" s="883"/>
    </row>
    <row r="2578" spans="2:4" ht="13.5" thickBot="1">
      <c r="B2578" s="921" t="s">
        <v>2761</v>
      </c>
      <c r="C2578" s="195">
        <v>0.12889999999999999</v>
      </c>
      <c r="D2578" s="883"/>
    </row>
    <row r="2579" spans="2:4" ht="12.75" customHeight="1">
      <c r="B2579" s="2145" t="s">
        <v>2348</v>
      </c>
      <c r="C2579" s="2146"/>
      <c r="D2579" s="883"/>
    </row>
    <row r="2580" spans="2:4">
      <c r="B2580" s="882"/>
      <c r="C2580" s="183"/>
      <c r="D2580" s="883"/>
    </row>
    <row r="2581" spans="2:4">
      <c r="B2581" s="2108" t="s">
        <v>281</v>
      </c>
      <c r="C2581" s="2109"/>
      <c r="D2581" s="883"/>
    </row>
    <row r="2582" spans="2:4" ht="13.5" thickBot="1">
      <c r="B2582" s="882"/>
      <c r="C2582" s="183"/>
      <c r="D2582" s="883"/>
    </row>
    <row r="2583" spans="2:4" ht="13.5" thickBot="1">
      <c r="B2583" s="923" t="s">
        <v>282</v>
      </c>
      <c r="C2583" s="184" t="s">
        <v>262</v>
      </c>
      <c r="D2583" s="883"/>
    </row>
    <row r="2584" spans="2:4">
      <c r="B2584" s="933" t="s">
        <v>283</v>
      </c>
      <c r="C2584" s="185">
        <v>0.09</v>
      </c>
      <c r="D2584" s="883"/>
    </row>
    <row r="2585" spans="2:4">
      <c r="B2585" s="898" t="s">
        <v>285</v>
      </c>
      <c r="C2585" s="186">
        <v>0.09</v>
      </c>
      <c r="D2585" s="883"/>
    </row>
    <row r="2586" spans="2:4">
      <c r="B2586" s="898" t="s">
        <v>921</v>
      </c>
      <c r="C2586" s="186">
        <v>0.21</v>
      </c>
      <c r="D2586" s="883"/>
    </row>
    <row r="2587" spans="2:4">
      <c r="B2587" s="898" t="s">
        <v>922</v>
      </c>
      <c r="C2587" s="186">
        <v>0.23</v>
      </c>
      <c r="D2587" s="883"/>
    </row>
    <row r="2588" spans="2:4">
      <c r="B2588" s="898" t="s">
        <v>2762</v>
      </c>
      <c r="C2588" s="186">
        <v>0.22</v>
      </c>
      <c r="D2588" s="883"/>
    </row>
    <row r="2589" spans="2:4">
      <c r="B2589" s="898" t="s">
        <v>2338</v>
      </c>
      <c r="C2589" s="186">
        <v>0.22</v>
      </c>
      <c r="D2589" s="883"/>
    </row>
    <row r="2590" spans="2:4">
      <c r="B2590" s="898" t="s">
        <v>923</v>
      </c>
      <c r="C2590" s="186">
        <v>0.13</v>
      </c>
      <c r="D2590" s="883"/>
    </row>
    <row r="2591" spans="2:4">
      <c r="B2591" s="898" t="s">
        <v>2339</v>
      </c>
      <c r="C2591" s="186">
        <v>0.22</v>
      </c>
      <c r="D2591" s="883"/>
    </row>
    <row r="2592" spans="2:4">
      <c r="B2592" s="898" t="s">
        <v>926</v>
      </c>
      <c r="C2592" s="189">
        <v>0.19</v>
      </c>
      <c r="D2592" s="883"/>
    </row>
    <row r="2593" spans="2:4">
      <c r="B2593" s="898" t="s">
        <v>705</v>
      </c>
      <c r="C2593" s="189">
        <v>0.13</v>
      </c>
      <c r="D2593" s="883"/>
    </row>
    <row r="2594" spans="2:4">
      <c r="B2594" s="897" t="s">
        <v>2340</v>
      </c>
      <c r="C2594" s="331">
        <v>0.2</v>
      </c>
      <c r="D2594" s="883"/>
    </row>
    <row r="2595" spans="2:4">
      <c r="B2595" s="898" t="s">
        <v>2341</v>
      </c>
      <c r="C2595" s="186">
        <v>0.13</v>
      </c>
      <c r="D2595" s="883"/>
    </row>
    <row r="2596" spans="2:4">
      <c r="B2596" s="898" t="s">
        <v>2342</v>
      </c>
      <c r="C2596" s="186">
        <v>0.25</v>
      </c>
      <c r="D2596" s="883"/>
    </row>
    <row r="2597" spans="2:4">
      <c r="B2597" s="898" t="s">
        <v>2343</v>
      </c>
      <c r="C2597" s="186">
        <v>0.19</v>
      </c>
      <c r="D2597" s="883"/>
    </row>
    <row r="2598" spans="2:4">
      <c r="B2598" s="898" t="s">
        <v>2344</v>
      </c>
      <c r="C2598" s="186">
        <v>1</v>
      </c>
      <c r="D2598" s="883"/>
    </row>
    <row r="2599" spans="2:4">
      <c r="B2599" s="898" t="s">
        <v>2345</v>
      </c>
      <c r="C2599" s="186">
        <v>0.3</v>
      </c>
      <c r="D2599" s="883"/>
    </row>
    <row r="2600" spans="2:4">
      <c r="B2600" s="897" t="s">
        <v>2276</v>
      </c>
      <c r="C2600" s="331">
        <v>0.6</v>
      </c>
      <c r="D2600" s="883"/>
    </row>
    <row r="2601" spans="2:4">
      <c r="B2601" s="897" t="s">
        <v>2277</v>
      </c>
      <c r="C2601" s="331">
        <v>6.8</v>
      </c>
      <c r="D2601" s="883"/>
    </row>
    <row r="2602" spans="2:4">
      <c r="B2602" s="897" t="s">
        <v>2699</v>
      </c>
      <c r="C2602" s="331">
        <v>0.5</v>
      </c>
      <c r="D2602" s="883"/>
    </row>
    <row r="2603" spans="2:4">
      <c r="B2603" s="898" t="s">
        <v>2346</v>
      </c>
      <c r="C2603" s="186">
        <v>0.22</v>
      </c>
      <c r="D2603" s="883"/>
    </row>
    <row r="2604" spans="2:4">
      <c r="B2604" s="898" t="s">
        <v>163</v>
      </c>
      <c r="C2604" s="186">
        <v>0.35</v>
      </c>
      <c r="D2604" s="883"/>
    </row>
    <row r="2605" spans="2:4">
      <c r="B2605" s="898" t="s">
        <v>165</v>
      </c>
      <c r="C2605" s="186">
        <v>6.8</v>
      </c>
      <c r="D2605" s="883"/>
    </row>
    <row r="2606" spans="2:4" ht="13.5" thickBot="1">
      <c r="B2606" s="932" t="s">
        <v>207</v>
      </c>
      <c r="C2606" s="187">
        <v>0.39</v>
      </c>
      <c r="D2606" s="926"/>
    </row>
    <row r="2607" spans="2:4">
      <c r="B2607" s="922"/>
      <c r="C2607" s="188"/>
      <c r="D2607" s="883"/>
    </row>
    <row r="2608" spans="2:4">
      <c r="B2608" s="922" t="s">
        <v>718</v>
      </c>
      <c r="C2608" s="188"/>
      <c r="D2608" s="883"/>
    </row>
    <row r="2609" spans="2:4">
      <c r="B2609" s="899" t="s">
        <v>209</v>
      </c>
      <c r="C2609" s="357"/>
      <c r="D2609" s="883"/>
    </row>
    <row r="2610" spans="2:4">
      <c r="B2610" s="882" t="s">
        <v>226</v>
      </c>
      <c r="C2610" s="357"/>
      <c r="D2610" s="883"/>
    </row>
    <row r="2611" spans="2:4" ht="12.75" customHeight="1">
      <c r="B2611" s="2097" t="s">
        <v>2652</v>
      </c>
      <c r="C2611" s="2098"/>
      <c r="D2611" s="2099"/>
    </row>
    <row r="2612" spans="2:4" ht="12.75" customHeight="1">
      <c r="B2612" s="2054" t="s">
        <v>2653</v>
      </c>
      <c r="C2612" s="2055"/>
      <c r="D2612" s="2056"/>
    </row>
    <row r="2613" spans="2:4">
      <c r="B2613" s="882"/>
      <c r="C2613" s="357"/>
      <c r="D2613" s="883"/>
    </row>
    <row r="2614" spans="2:4">
      <c r="B2614" s="886" t="s">
        <v>227</v>
      </c>
      <c r="C2614" s="357"/>
      <c r="D2614" s="883"/>
    </row>
    <row r="2615" spans="2:4" ht="12.75" customHeight="1">
      <c r="B2615" s="2078" t="s">
        <v>2763</v>
      </c>
      <c r="C2615" s="1879"/>
      <c r="D2615" s="2079"/>
    </row>
    <row r="2616" spans="2:4" ht="12.75" customHeight="1">
      <c r="B2616" s="2082" t="s">
        <v>456</v>
      </c>
      <c r="C2616" s="2083"/>
      <c r="D2616" s="2084"/>
    </row>
    <row r="2617" spans="2:4" ht="12.75" customHeight="1">
      <c r="B2617" s="2082" t="s">
        <v>918</v>
      </c>
      <c r="C2617" s="2083"/>
      <c r="D2617" s="2084"/>
    </row>
    <row r="2618" spans="2:4" ht="13.5" customHeight="1" thickBot="1">
      <c r="B2618" s="2091" t="s">
        <v>47</v>
      </c>
      <c r="C2618" s="2092"/>
      <c r="D2618" s="2093"/>
    </row>
    <row r="2619" spans="2:4" ht="26.25" thickBot="1">
      <c r="B2619" s="918" t="s">
        <v>644</v>
      </c>
      <c r="C2619" s="350" t="s">
        <v>1089</v>
      </c>
      <c r="D2619" s="888"/>
    </row>
    <row r="2620" spans="2:4">
      <c r="B2620" s="873" t="s">
        <v>645</v>
      </c>
      <c r="C2620" s="180">
        <v>0.04</v>
      </c>
      <c r="D2620" s="888"/>
    </row>
    <row r="2621" spans="2:4">
      <c r="B2621" s="875" t="s">
        <v>646</v>
      </c>
      <c r="C2621" s="181">
        <v>3.9800000000000002E-2</v>
      </c>
      <c r="D2621" s="888"/>
    </row>
    <row r="2622" spans="2:4">
      <c r="B2622" s="875" t="s">
        <v>647</v>
      </c>
      <c r="C2622" s="181">
        <v>3.9600000000000003E-2</v>
      </c>
      <c r="D2622" s="888"/>
    </row>
    <row r="2623" spans="2:4">
      <c r="B2623" s="875" t="s">
        <v>648</v>
      </c>
      <c r="C2623" s="181">
        <v>3.9399999999999998E-2</v>
      </c>
      <c r="D2623" s="888"/>
    </row>
    <row r="2624" spans="2:4">
      <c r="B2624" s="875" t="s">
        <v>649</v>
      </c>
      <c r="C2624" s="181">
        <v>3.9199999999999999E-2</v>
      </c>
      <c r="D2624" s="888"/>
    </row>
    <row r="2625" spans="2:4">
      <c r="B2625" s="875" t="s">
        <v>650</v>
      </c>
      <c r="C2625" s="181">
        <v>3.9E-2</v>
      </c>
      <c r="D2625" s="888"/>
    </row>
    <row r="2626" spans="2:4" ht="13.5" thickBot="1">
      <c r="B2626" s="919" t="s">
        <v>651</v>
      </c>
      <c r="C2626" s="182">
        <v>3.8800000000000001E-2</v>
      </c>
      <c r="D2626" s="888"/>
    </row>
    <row r="2627" spans="2:4">
      <c r="B2627" s="887"/>
      <c r="C2627" s="363"/>
      <c r="D2627" s="888"/>
    </row>
    <row r="2628" spans="2:4" ht="12.75" customHeight="1">
      <c r="B2628" s="2082" t="s">
        <v>286</v>
      </c>
      <c r="C2628" s="2083"/>
      <c r="D2628" s="2084"/>
    </row>
    <row r="2629" spans="2:4">
      <c r="B2629" s="886" t="s">
        <v>529</v>
      </c>
      <c r="C2629" s="357"/>
      <c r="D2629" s="883"/>
    </row>
    <row r="2630" spans="2:4">
      <c r="B2630" s="882" t="s">
        <v>530</v>
      </c>
      <c r="C2630" s="357"/>
      <c r="D2630" s="883"/>
    </row>
    <row r="2631" spans="2:4">
      <c r="B2631" s="882" t="s">
        <v>531</v>
      </c>
      <c r="C2631" s="357"/>
      <c r="D2631" s="883"/>
    </row>
    <row r="2632" spans="2:4">
      <c r="B2632" s="882" t="s">
        <v>532</v>
      </c>
      <c r="C2632" s="357"/>
      <c r="D2632" s="883"/>
    </row>
    <row r="2633" spans="2:4">
      <c r="B2633" s="882" t="s">
        <v>533</v>
      </c>
      <c r="C2633" s="357"/>
      <c r="D2633" s="883"/>
    </row>
    <row r="2634" spans="2:4">
      <c r="B2634" s="882" t="s">
        <v>534</v>
      </c>
      <c r="C2634" s="357"/>
      <c r="D2634" s="883"/>
    </row>
    <row r="2635" spans="2:4">
      <c r="B2635" s="882" t="s">
        <v>535</v>
      </c>
      <c r="C2635" s="357"/>
      <c r="D2635" s="883"/>
    </row>
    <row r="2636" spans="2:4">
      <c r="B2636" s="882" t="s">
        <v>536</v>
      </c>
      <c r="C2636" s="357"/>
      <c r="D2636" s="883"/>
    </row>
    <row r="2637" spans="2:4">
      <c r="B2637" s="882" t="s">
        <v>537</v>
      </c>
      <c r="C2637" s="357"/>
      <c r="D2637" s="883"/>
    </row>
    <row r="2638" spans="2:4">
      <c r="B2638" s="882" t="s">
        <v>538</v>
      </c>
      <c r="C2638" s="357"/>
      <c r="D2638" s="883"/>
    </row>
    <row r="2639" spans="2:4" ht="12.75" customHeight="1">
      <c r="B2639" s="2078" t="s">
        <v>652</v>
      </c>
      <c r="C2639" s="1879"/>
      <c r="D2639" s="2079"/>
    </row>
    <row r="2640" spans="2:4" ht="12.75" customHeight="1">
      <c r="B2640" s="2082" t="s">
        <v>49</v>
      </c>
      <c r="C2640" s="2083"/>
      <c r="D2640" s="2084"/>
    </row>
    <row r="2641" spans="2:4">
      <c r="B2641" s="886" t="s">
        <v>540</v>
      </c>
      <c r="C2641" s="357"/>
      <c r="D2641" s="883"/>
    </row>
    <row r="2642" spans="2:4">
      <c r="B2642" s="882" t="s">
        <v>541</v>
      </c>
      <c r="C2642" s="357"/>
      <c r="D2642" s="883"/>
    </row>
    <row r="2643" spans="2:4">
      <c r="B2643" s="882" t="s">
        <v>542</v>
      </c>
      <c r="C2643" s="357"/>
      <c r="D2643" s="883"/>
    </row>
    <row r="2644" spans="2:4">
      <c r="B2644" s="882" t="s">
        <v>543</v>
      </c>
      <c r="C2644" s="357"/>
      <c r="D2644" s="883"/>
    </row>
    <row r="2645" spans="2:4">
      <c r="B2645" s="882" t="s">
        <v>544</v>
      </c>
      <c r="C2645" s="357"/>
      <c r="D2645" s="883"/>
    </row>
    <row r="2646" spans="2:4">
      <c r="B2646" s="882" t="s">
        <v>545</v>
      </c>
      <c r="C2646" s="357"/>
      <c r="D2646" s="883"/>
    </row>
    <row r="2647" spans="2:4">
      <c r="B2647" s="882" t="s">
        <v>546</v>
      </c>
      <c r="C2647" s="357"/>
      <c r="D2647" s="883"/>
    </row>
    <row r="2648" spans="2:4">
      <c r="B2648" s="882" t="s">
        <v>547</v>
      </c>
      <c r="C2648" s="357"/>
      <c r="D2648" s="883"/>
    </row>
    <row r="2649" spans="2:4">
      <c r="B2649" s="882" t="s">
        <v>548</v>
      </c>
      <c r="C2649" s="357"/>
      <c r="D2649" s="883"/>
    </row>
    <row r="2650" spans="2:4">
      <c r="B2650" s="882" t="s">
        <v>549</v>
      </c>
      <c r="C2650" s="357"/>
      <c r="D2650" s="883"/>
    </row>
    <row r="2651" spans="2:4">
      <c r="B2651" s="882" t="s">
        <v>550</v>
      </c>
      <c r="C2651" s="357"/>
      <c r="D2651" s="883"/>
    </row>
    <row r="2652" spans="2:4">
      <c r="B2652" s="882" t="s">
        <v>580</v>
      </c>
      <c r="C2652" s="357"/>
      <c r="D2652" s="883"/>
    </row>
    <row r="2653" spans="2:4" ht="12.75" customHeight="1">
      <c r="B2653" s="2078" t="s">
        <v>1080</v>
      </c>
      <c r="C2653" s="1879"/>
      <c r="D2653" s="2079"/>
    </row>
    <row r="2654" spans="2:4" ht="12.75" customHeight="1">
      <c r="B2654" s="2082" t="s">
        <v>1081</v>
      </c>
      <c r="C2654" s="2083"/>
      <c r="D2654" s="2084"/>
    </row>
    <row r="2655" spans="2:4" ht="12.75" customHeight="1">
      <c r="B2655" s="2082" t="s">
        <v>924</v>
      </c>
      <c r="C2655" s="2083"/>
      <c r="D2655" s="2084"/>
    </row>
    <row r="2656" spans="2:4" ht="12.75" customHeight="1">
      <c r="B2656" s="2080" t="s">
        <v>522</v>
      </c>
      <c r="C2656" s="2081"/>
      <c r="D2656" s="888"/>
    </row>
    <row r="2657" spans="2:4" ht="12.75" customHeight="1">
      <c r="B2657" s="2082" t="s">
        <v>582</v>
      </c>
      <c r="C2657" s="2083"/>
      <c r="D2657" s="2084"/>
    </row>
    <row r="2658" spans="2:4" ht="13.5" thickBot="1">
      <c r="B2658" s="2085" t="s">
        <v>2764</v>
      </c>
      <c r="C2658" s="2086"/>
      <c r="D2658" s="2087"/>
    </row>
    <row r="2659" spans="2:4" ht="14.25" thickTop="1" thickBot="1">
      <c r="B2659"/>
      <c r="C2659"/>
      <c r="D2659"/>
    </row>
    <row r="2660" spans="2:4" ht="13.5" thickTop="1">
      <c r="B2660" s="2057" t="s">
        <v>457</v>
      </c>
      <c r="C2660" s="2058"/>
      <c r="D2660" s="2059"/>
    </row>
    <row r="2661" spans="2:4" ht="13.5" customHeight="1" thickBot="1">
      <c r="B2661" s="2121" t="s">
        <v>458</v>
      </c>
      <c r="C2661" s="2061"/>
      <c r="D2661" s="2062"/>
    </row>
    <row r="2662" spans="2:4" ht="13.5" thickBot="1">
      <c r="B2662" s="871" t="s">
        <v>307</v>
      </c>
      <c r="C2662" s="350" t="s">
        <v>2665</v>
      </c>
      <c r="D2662" s="872" t="s">
        <v>270</v>
      </c>
    </row>
    <row r="2663" spans="2:4">
      <c r="B2663" s="873" t="s">
        <v>271</v>
      </c>
      <c r="C2663" s="164" t="s">
        <v>920</v>
      </c>
      <c r="D2663" s="874" t="s">
        <v>272</v>
      </c>
    </row>
    <row r="2664" spans="2:4">
      <c r="B2664" s="875" t="s">
        <v>273</v>
      </c>
      <c r="C2664" s="351">
        <v>210</v>
      </c>
      <c r="D2664" s="876" t="s">
        <v>609</v>
      </c>
    </row>
    <row r="2665" spans="2:4">
      <c r="B2665" s="875"/>
      <c r="C2665" s="351"/>
      <c r="D2665" s="876"/>
    </row>
    <row r="2666" spans="2:4">
      <c r="B2666" s="882" t="s">
        <v>215</v>
      </c>
      <c r="C2666" s="351"/>
      <c r="D2666" s="876"/>
    </row>
    <row r="2667" spans="2:4" ht="13.5" thickBot="1">
      <c r="B2667" s="925"/>
      <c r="C2667" s="178"/>
      <c r="D2667" s="881"/>
    </row>
    <row r="2668" spans="2:4">
      <c r="B2668" s="882"/>
      <c r="C2668" s="179"/>
      <c r="D2668" s="926"/>
    </row>
    <row r="2669" spans="2:4" ht="12.75" customHeight="1">
      <c r="B2669" s="2165" t="s">
        <v>551</v>
      </c>
      <c r="C2669" s="2166"/>
      <c r="D2669" s="930"/>
    </row>
    <row r="2670" spans="2:4" ht="13.5" thickBot="1">
      <c r="B2670" s="882"/>
      <c r="C2670" s="357"/>
      <c r="D2670" s="883"/>
    </row>
    <row r="2671" spans="2:4" ht="26.25" thickBot="1">
      <c r="B2671" s="918" t="s">
        <v>459</v>
      </c>
      <c r="C2671" s="350" t="s">
        <v>1089</v>
      </c>
      <c r="D2671" s="883"/>
    </row>
    <row r="2672" spans="2:4">
      <c r="B2672" s="873" t="s">
        <v>1090</v>
      </c>
      <c r="C2672" s="180">
        <v>0.02</v>
      </c>
      <c r="D2672" s="883"/>
    </row>
    <row r="2673" spans="2:4">
      <c r="B2673" s="875" t="s">
        <v>1091</v>
      </c>
      <c r="C2673" s="181">
        <v>1.9800000000000002E-2</v>
      </c>
      <c r="D2673" s="883"/>
    </row>
    <row r="2674" spans="2:4">
      <c r="B2674" s="875" t="s">
        <v>1092</v>
      </c>
      <c r="C2674" s="181">
        <v>1.9599999999999999E-2</v>
      </c>
      <c r="D2674" s="883"/>
    </row>
    <row r="2675" spans="2:4">
      <c r="B2675" s="875" t="s">
        <v>1093</v>
      </c>
      <c r="C2675" s="181">
        <v>1.9400000000000001E-2</v>
      </c>
      <c r="D2675" s="883"/>
    </row>
    <row r="2676" spans="2:4">
      <c r="B2676" s="875" t="s">
        <v>1094</v>
      </c>
      <c r="C2676" s="181">
        <v>1.9300000000000001E-2</v>
      </c>
      <c r="D2676" s="883"/>
    </row>
    <row r="2677" spans="2:4">
      <c r="B2677" s="875" t="s">
        <v>1095</v>
      </c>
      <c r="C2677" s="181">
        <v>1.9199999999999998E-2</v>
      </c>
      <c r="D2677" s="883"/>
    </row>
    <row r="2678" spans="2:4" ht="13.5" thickBot="1">
      <c r="B2678" s="919" t="s">
        <v>1096</v>
      </c>
      <c r="C2678" s="182">
        <v>1.9E-2</v>
      </c>
      <c r="D2678" s="883"/>
    </row>
    <row r="2679" spans="2:4" ht="13.5" thickBot="1">
      <c r="B2679" s="882"/>
      <c r="C2679" s="357"/>
      <c r="D2679" s="883"/>
    </row>
    <row r="2680" spans="2:4" ht="26.25" thickBot="1">
      <c r="B2680" s="918" t="s">
        <v>1097</v>
      </c>
      <c r="C2680" s="350" t="s">
        <v>1089</v>
      </c>
      <c r="D2680" s="883"/>
    </row>
    <row r="2681" spans="2:4">
      <c r="B2681" s="873" t="s">
        <v>1090</v>
      </c>
      <c r="C2681" s="180">
        <v>5.6000000000000001E-2</v>
      </c>
      <c r="D2681" s="883"/>
    </row>
    <row r="2682" spans="2:4">
      <c r="B2682" s="875" t="s">
        <v>1098</v>
      </c>
      <c r="C2682" s="181">
        <v>5.5899999999999998E-2</v>
      </c>
      <c r="D2682" s="883"/>
    </row>
    <row r="2683" spans="2:4">
      <c r="B2683" s="875" t="s">
        <v>1099</v>
      </c>
      <c r="C2683" s="181">
        <v>5.4600000000000003E-2</v>
      </c>
      <c r="D2683" s="883"/>
    </row>
    <row r="2684" spans="2:4">
      <c r="B2684" s="875" t="s">
        <v>1100</v>
      </c>
      <c r="C2684" s="181">
        <v>5.45E-2</v>
      </c>
      <c r="D2684" s="883"/>
    </row>
    <row r="2685" spans="2:4">
      <c r="B2685" s="875" t="s">
        <v>1101</v>
      </c>
      <c r="C2685" s="181">
        <v>5.4399999999999997E-2</v>
      </c>
      <c r="D2685" s="883"/>
    </row>
    <row r="2686" spans="2:4">
      <c r="B2686" s="875" t="s">
        <v>1102</v>
      </c>
      <c r="C2686" s="181">
        <v>5.3999999999999999E-2</v>
      </c>
      <c r="D2686" s="883"/>
    </row>
    <row r="2687" spans="2:4" ht="13.5" thickBot="1">
      <c r="B2687" s="919" t="s">
        <v>1103</v>
      </c>
      <c r="C2687" s="182">
        <v>4.7E-2</v>
      </c>
      <c r="D2687" s="883"/>
    </row>
    <row r="2688" spans="2:4">
      <c r="B2688" s="922" t="s">
        <v>329</v>
      </c>
      <c r="C2688" s="357"/>
      <c r="D2688" s="883"/>
    </row>
    <row r="2689" spans="2:4" ht="13.5" thickBot="1">
      <c r="B2689" s="882"/>
      <c r="C2689" s="357"/>
      <c r="D2689" s="883"/>
    </row>
    <row r="2690" spans="2:4" ht="26.25" thickBot="1">
      <c r="B2690" s="918" t="s">
        <v>2336</v>
      </c>
      <c r="C2690" s="350" t="s">
        <v>1089</v>
      </c>
      <c r="D2690" s="883"/>
    </row>
    <row r="2691" spans="2:4">
      <c r="B2691" s="873" t="s">
        <v>1105</v>
      </c>
      <c r="C2691" s="193">
        <v>0.14000000000000001</v>
      </c>
      <c r="D2691" s="883"/>
    </row>
    <row r="2692" spans="2:4">
      <c r="B2692" s="875" t="s">
        <v>1106</v>
      </c>
      <c r="C2692" s="194">
        <v>0.13389999999999999</v>
      </c>
      <c r="D2692" s="883"/>
    </row>
    <row r="2693" spans="2:4">
      <c r="B2693" s="875" t="s">
        <v>1107</v>
      </c>
      <c r="C2693" s="194">
        <v>0.13289999999999999</v>
      </c>
      <c r="D2693" s="883"/>
    </row>
    <row r="2694" spans="2:4">
      <c r="B2694" s="875" t="s">
        <v>1108</v>
      </c>
      <c r="C2694" s="194">
        <v>0.13189999999999999</v>
      </c>
      <c r="D2694" s="883"/>
    </row>
    <row r="2695" spans="2:4">
      <c r="B2695" s="875" t="s">
        <v>1109</v>
      </c>
      <c r="C2695" s="194">
        <v>0.13089999999999999</v>
      </c>
      <c r="D2695" s="883"/>
    </row>
    <row r="2696" spans="2:4">
      <c r="B2696" s="875" t="s">
        <v>260</v>
      </c>
      <c r="C2696" s="194">
        <v>0.12989999999999999</v>
      </c>
      <c r="D2696" s="883"/>
    </row>
    <row r="2697" spans="2:4" ht="13.5" thickBot="1">
      <c r="B2697" s="921" t="s">
        <v>2761</v>
      </c>
      <c r="C2697" s="195">
        <v>0.12889999999999999</v>
      </c>
      <c r="D2697" s="883"/>
    </row>
    <row r="2698" spans="2:4" ht="12.75" customHeight="1">
      <c r="B2698" s="2145" t="s">
        <v>2348</v>
      </c>
      <c r="C2698" s="2146"/>
      <c r="D2698" s="883"/>
    </row>
    <row r="2699" spans="2:4">
      <c r="B2699" s="882"/>
      <c r="C2699" s="183"/>
      <c r="D2699" s="883"/>
    </row>
    <row r="2700" spans="2:4">
      <c r="B2700" s="2108" t="s">
        <v>281</v>
      </c>
      <c r="C2700" s="2109"/>
      <c r="D2700" s="883"/>
    </row>
    <row r="2701" spans="2:4" ht="13.5" thickBot="1">
      <c r="B2701" s="882"/>
      <c r="C2701" s="183"/>
      <c r="D2701" s="883"/>
    </row>
    <row r="2702" spans="2:4" ht="13.5" thickBot="1">
      <c r="B2702" s="923" t="s">
        <v>282</v>
      </c>
      <c r="C2702" s="184" t="s">
        <v>262</v>
      </c>
      <c r="D2702" s="883"/>
    </row>
    <row r="2703" spans="2:4">
      <c r="B2703" s="933" t="s">
        <v>283</v>
      </c>
      <c r="C2703" s="185">
        <v>0.09</v>
      </c>
      <c r="D2703" s="883"/>
    </row>
    <row r="2704" spans="2:4">
      <c r="B2704" s="898" t="s">
        <v>285</v>
      </c>
      <c r="C2704" s="186">
        <v>0.09</v>
      </c>
      <c r="D2704" s="883"/>
    </row>
    <row r="2705" spans="2:4">
      <c r="B2705" s="898" t="s">
        <v>921</v>
      </c>
      <c r="C2705" s="186">
        <v>0.21</v>
      </c>
      <c r="D2705" s="883"/>
    </row>
    <row r="2706" spans="2:4">
      <c r="B2706" s="898" t="s">
        <v>922</v>
      </c>
      <c r="C2706" s="186">
        <v>0.23</v>
      </c>
      <c r="D2706" s="883"/>
    </row>
    <row r="2707" spans="2:4">
      <c r="B2707" s="898" t="s">
        <v>2337</v>
      </c>
      <c r="C2707" s="186">
        <v>0.22</v>
      </c>
      <c r="D2707" s="883"/>
    </row>
    <row r="2708" spans="2:4">
      <c r="B2708" s="898" t="s">
        <v>2338</v>
      </c>
      <c r="C2708" s="186">
        <v>0.22</v>
      </c>
      <c r="D2708" s="883"/>
    </row>
    <row r="2709" spans="2:4">
      <c r="B2709" s="898" t="s">
        <v>923</v>
      </c>
      <c r="C2709" s="186">
        <v>0.13</v>
      </c>
      <c r="D2709" s="883"/>
    </row>
    <row r="2710" spans="2:4">
      <c r="B2710" s="898" t="s">
        <v>2339</v>
      </c>
      <c r="C2710" s="186">
        <v>0.22</v>
      </c>
      <c r="D2710" s="883"/>
    </row>
    <row r="2711" spans="2:4">
      <c r="B2711" s="898" t="s">
        <v>926</v>
      </c>
      <c r="C2711" s="189">
        <v>0.19</v>
      </c>
      <c r="D2711" s="883"/>
    </row>
    <row r="2712" spans="2:4">
      <c r="B2712" s="898" t="s">
        <v>705</v>
      </c>
      <c r="C2712" s="189">
        <v>0.13</v>
      </c>
      <c r="D2712" s="883"/>
    </row>
    <row r="2713" spans="2:4">
      <c r="B2713" s="897" t="s">
        <v>2340</v>
      </c>
      <c r="C2713" s="331">
        <v>0.2</v>
      </c>
      <c r="D2713" s="883"/>
    </row>
    <row r="2714" spans="2:4">
      <c r="B2714" s="898" t="s">
        <v>2341</v>
      </c>
      <c r="C2714" s="186">
        <v>0.13</v>
      </c>
      <c r="D2714" s="883"/>
    </row>
    <row r="2715" spans="2:4">
      <c r="B2715" s="898" t="s">
        <v>2342</v>
      </c>
      <c r="C2715" s="186">
        <v>0.25</v>
      </c>
      <c r="D2715" s="883"/>
    </row>
    <row r="2716" spans="2:4">
      <c r="B2716" s="898" t="s">
        <v>2343</v>
      </c>
      <c r="C2716" s="186">
        <v>0.19</v>
      </c>
      <c r="D2716" s="883"/>
    </row>
    <row r="2717" spans="2:4">
      <c r="B2717" s="898" t="s">
        <v>2344</v>
      </c>
      <c r="C2717" s="186">
        <v>1</v>
      </c>
      <c r="D2717" s="883"/>
    </row>
    <row r="2718" spans="2:4">
      <c r="B2718" s="898" t="s">
        <v>2345</v>
      </c>
      <c r="C2718" s="186">
        <v>0.3</v>
      </c>
      <c r="D2718" s="883"/>
    </row>
    <row r="2719" spans="2:4">
      <c r="B2719" s="897" t="s">
        <v>2276</v>
      </c>
      <c r="C2719" s="331">
        <v>0.6</v>
      </c>
      <c r="D2719" s="883"/>
    </row>
    <row r="2720" spans="2:4">
      <c r="B2720" s="897" t="s">
        <v>2277</v>
      </c>
      <c r="C2720" s="331">
        <v>6.8</v>
      </c>
      <c r="D2720" s="883"/>
    </row>
    <row r="2721" spans="2:4">
      <c r="B2721" s="879" t="s">
        <v>2650</v>
      </c>
      <c r="C2721" s="331">
        <v>0.5</v>
      </c>
      <c r="D2721" s="883"/>
    </row>
    <row r="2722" spans="2:4">
      <c r="B2722" s="879" t="s">
        <v>2651</v>
      </c>
      <c r="C2722" s="331">
        <v>0.5</v>
      </c>
      <c r="D2722" s="883"/>
    </row>
    <row r="2723" spans="2:4">
      <c r="B2723" s="898" t="s">
        <v>2346</v>
      </c>
      <c r="C2723" s="186">
        <v>0.22</v>
      </c>
      <c r="D2723" s="883"/>
    </row>
    <row r="2724" spans="2:4">
      <c r="B2724" s="898" t="s">
        <v>163</v>
      </c>
      <c r="C2724" s="186">
        <v>0.35</v>
      </c>
      <c r="D2724" s="883"/>
    </row>
    <row r="2725" spans="2:4">
      <c r="B2725" s="898" t="s">
        <v>165</v>
      </c>
      <c r="C2725" s="186">
        <v>6.8</v>
      </c>
      <c r="D2725" s="883"/>
    </row>
    <row r="2726" spans="2:4" ht="13.5" thickBot="1">
      <c r="B2726" s="932" t="s">
        <v>207</v>
      </c>
      <c r="C2726" s="187">
        <v>0.39</v>
      </c>
      <c r="D2726" s="926"/>
    </row>
    <row r="2727" spans="2:4">
      <c r="B2727" s="922"/>
      <c r="C2727" s="188"/>
      <c r="D2727" s="883"/>
    </row>
    <row r="2728" spans="2:4">
      <c r="B2728" s="922" t="s">
        <v>718</v>
      </c>
      <c r="C2728" s="188"/>
      <c r="D2728" s="883"/>
    </row>
    <row r="2729" spans="2:4">
      <c r="B2729" s="899" t="s">
        <v>209</v>
      </c>
      <c r="C2729" s="357"/>
      <c r="D2729" s="883"/>
    </row>
    <row r="2730" spans="2:4">
      <c r="B2730" s="882" t="s">
        <v>226</v>
      </c>
      <c r="C2730" s="357"/>
      <c r="D2730" s="883"/>
    </row>
    <row r="2731" spans="2:4" ht="12.75" customHeight="1">
      <c r="B2731" s="2097" t="s">
        <v>2652</v>
      </c>
      <c r="C2731" s="2098"/>
      <c r="D2731" s="2099"/>
    </row>
    <row r="2732" spans="2:4" ht="12.75" customHeight="1">
      <c r="B2732" s="2054" t="s">
        <v>2653</v>
      </c>
      <c r="C2732" s="2055"/>
      <c r="D2732" s="2056"/>
    </row>
    <row r="2733" spans="2:4">
      <c r="B2733" s="882"/>
      <c r="C2733" s="357"/>
      <c r="D2733" s="883"/>
    </row>
    <row r="2734" spans="2:4">
      <c r="B2734" s="886" t="s">
        <v>227</v>
      </c>
      <c r="C2734" s="357"/>
      <c r="D2734" s="883"/>
    </row>
    <row r="2735" spans="2:4" ht="12.75" customHeight="1">
      <c r="B2735" s="2082" t="s">
        <v>917</v>
      </c>
      <c r="C2735" s="2083"/>
      <c r="D2735" s="2084"/>
    </row>
    <row r="2736" spans="2:4" ht="12.75" customHeight="1">
      <c r="B2736" s="2082" t="s">
        <v>456</v>
      </c>
      <c r="C2736" s="2083"/>
      <c r="D2736" s="2084"/>
    </row>
    <row r="2737" spans="2:4" ht="12.75" customHeight="1">
      <c r="B2737" s="2082" t="s">
        <v>918</v>
      </c>
      <c r="C2737" s="2083"/>
      <c r="D2737" s="2084"/>
    </row>
    <row r="2738" spans="2:4" ht="13.5" customHeight="1" thickBot="1">
      <c r="B2738" s="2091" t="s">
        <v>47</v>
      </c>
      <c r="C2738" s="2092"/>
      <c r="D2738" s="2093"/>
    </row>
    <row r="2739" spans="2:4" ht="26.25" thickBot="1">
      <c r="B2739" s="918" t="s">
        <v>644</v>
      </c>
      <c r="C2739" s="350" t="s">
        <v>1089</v>
      </c>
      <c r="D2739" s="888"/>
    </row>
    <row r="2740" spans="2:4">
      <c r="B2740" s="873" t="s">
        <v>645</v>
      </c>
      <c r="C2740" s="180">
        <v>0.04</v>
      </c>
      <c r="D2740" s="888"/>
    </row>
    <row r="2741" spans="2:4">
      <c r="B2741" s="875" t="s">
        <v>646</v>
      </c>
      <c r="C2741" s="181">
        <v>3.9800000000000002E-2</v>
      </c>
      <c r="D2741" s="888"/>
    </row>
    <row r="2742" spans="2:4">
      <c r="B2742" s="875" t="s">
        <v>647</v>
      </c>
      <c r="C2742" s="181">
        <v>3.9600000000000003E-2</v>
      </c>
      <c r="D2742" s="888"/>
    </row>
    <row r="2743" spans="2:4">
      <c r="B2743" s="875" t="s">
        <v>648</v>
      </c>
      <c r="C2743" s="181">
        <v>3.9399999999999998E-2</v>
      </c>
      <c r="D2743" s="888"/>
    </row>
    <row r="2744" spans="2:4">
      <c r="B2744" s="875" t="s">
        <v>649</v>
      </c>
      <c r="C2744" s="181">
        <v>3.9199999999999999E-2</v>
      </c>
      <c r="D2744" s="888"/>
    </row>
    <row r="2745" spans="2:4">
      <c r="B2745" s="875" t="s">
        <v>650</v>
      </c>
      <c r="C2745" s="181">
        <v>3.9E-2</v>
      </c>
      <c r="D2745" s="888"/>
    </row>
    <row r="2746" spans="2:4" ht="13.5" thickBot="1">
      <c r="B2746" s="919" t="s">
        <v>651</v>
      </c>
      <c r="C2746" s="182">
        <v>3.8800000000000001E-2</v>
      </c>
      <c r="D2746" s="888"/>
    </row>
    <row r="2747" spans="2:4">
      <c r="B2747" s="887"/>
      <c r="C2747" s="363"/>
      <c r="D2747" s="888"/>
    </row>
    <row r="2748" spans="2:4" ht="12.75" customHeight="1">
      <c r="B2748" s="2082" t="s">
        <v>286</v>
      </c>
      <c r="C2748" s="2083"/>
      <c r="D2748" s="2084"/>
    </row>
    <row r="2749" spans="2:4">
      <c r="B2749" s="886" t="s">
        <v>529</v>
      </c>
      <c r="C2749" s="357"/>
      <c r="D2749" s="883"/>
    </row>
    <row r="2750" spans="2:4">
      <c r="B2750" s="882" t="s">
        <v>530</v>
      </c>
      <c r="C2750" s="357"/>
      <c r="D2750" s="883"/>
    </row>
    <row r="2751" spans="2:4">
      <c r="B2751" s="882" t="s">
        <v>531</v>
      </c>
      <c r="C2751" s="357"/>
      <c r="D2751" s="883"/>
    </row>
    <row r="2752" spans="2:4">
      <c r="B2752" s="882" t="s">
        <v>532</v>
      </c>
      <c r="C2752" s="357"/>
      <c r="D2752" s="883"/>
    </row>
    <row r="2753" spans="2:4">
      <c r="B2753" s="882" t="s">
        <v>533</v>
      </c>
      <c r="C2753" s="357"/>
      <c r="D2753" s="883"/>
    </row>
    <row r="2754" spans="2:4">
      <c r="B2754" s="882" t="s">
        <v>534</v>
      </c>
      <c r="C2754" s="357"/>
      <c r="D2754" s="883"/>
    </row>
    <row r="2755" spans="2:4">
      <c r="B2755" s="882" t="s">
        <v>535</v>
      </c>
      <c r="C2755" s="357"/>
      <c r="D2755" s="883"/>
    </row>
    <row r="2756" spans="2:4">
      <c r="B2756" s="882" t="s">
        <v>536</v>
      </c>
      <c r="C2756" s="357"/>
      <c r="D2756" s="883"/>
    </row>
    <row r="2757" spans="2:4">
      <c r="B2757" s="882" t="s">
        <v>537</v>
      </c>
      <c r="C2757" s="357"/>
      <c r="D2757" s="883"/>
    </row>
    <row r="2758" spans="2:4">
      <c r="B2758" s="882" t="s">
        <v>538</v>
      </c>
      <c r="C2758" s="357"/>
      <c r="D2758" s="883"/>
    </row>
    <row r="2759" spans="2:4" ht="12.75" customHeight="1">
      <c r="B2759" s="2078" t="s">
        <v>652</v>
      </c>
      <c r="C2759" s="1879"/>
      <c r="D2759" s="2079"/>
    </row>
    <row r="2760" spans="2:4" ht="12.75" customHeight="1">
      <c r="B2760" s="2082" t="s">
        <v>49</v>
      </c>
      <c r="C2760" s="2083"/>
      <c r="D2760" s="2084"/>
    </row>
    <row r="2761" spans="2:4">
      <c r="B2761" s="886" t="s">
        <v>540</v>
      </c>
      <c r="C2761" s="357"/>
      <c r="D2761" s="883"/>
    </row>
    <row r="2762" spans="2:4">
      <c r="B2762" s="882" t="s">
        <v>541</v>
      </c>
      <c r="C2762" s="357"/>
      <c r="D2762" s="883"/>
    </row>
    <row r="2763" spans="2:4">
      <c r="B2763" s="882" t="s">
        <v>542</v>
      </c>
      <c r="C2763" s="357"/>
      <c r="D2763" s="883"/>
    </row>
    <row r="2764" spans="2:4">
      <c r="B2764" s="882" t="s">
        <v>543</v>
      </c>
      <c r="C2764" s="357"/>
      <c r="D2764" s="883"/>
    </row>
    <row r="2765" spans="2:4">
      <c r="B2765" s="882" t="s">
        <v>544</v>
      </c>
      <c r="C2765" s="357"/>
      <c r="D2765" s="883"/>
    </row>
    <row r="2766" spans="2:4">
      <c r="B2766" s="882" t="s">
        <v>545</v>
      </c>
      <c r="C2766" s="357"/>
      <c r="D2766" s="883"/>
    </row>
    <row r="2767" spans="2:4">
      <c r="B2767" s="882" t="s">
        <v>546</v>
      </c>
      <c r="C2767" s="357"/>
      <c r="D2767" s="883"/>
    </row>
    <row r="2768" spans="2:4">
      <c r="B2768" s="882" t="s">
        <v>547</v>
      </c>
      <c r="C2768" s="357"/>
      <c r="D2768" s="883"/>
    </row>
    <row r="2769" spans="2:8">
      <c r="B2769" s="882" t="s">
        <v>548</v>
      </c>
      <c r="C2769" s="357"/>
      <c r="D2769" s="883"/>
    </row>
    <row r="2770" spans="2:8">
      <c r="B2770" s="882" t="s">
        <v>549</v>
      </c>
      <c r="C2770" s="357"/>
      <c r="D2770" s="883"/>
    </row>
    <row r="2771" spans="2:8">
      <c r="B2771" s="882" t="s">
        <v>550</v>
      </c>
      <c r="C2771" s="357"/>
      <c r="D2771" s="883"/>
    </row>
    <row r="2772" spans="2:8">
      <c r="B2772" s="882" t="s">
        <v>580</v>
      </c>
      <c r="C2772" s="357"/>
      <c r="D2772" s="883"/>
    </row>
    <row r="2773" spans="2:8" ht="12.75" customHeight="1">
      <c r="B2773" s="2078" t="s">
        <v>1080</v>
      </c>
      <c r="C2773" s="1879"/>
      <c r="D2773" s="2079"/>
    </row>
    <row r="2774" spans="2:8" ht="12.75" customHeight="1">
      <c r="B2774" s="2082" t="s">
        <v>1081</v>
      </c>
      <c r="C2774" s="2083"/>
      <c r="D2774" s="2084"/>
      <c r="H2774" s="348"/>
    </row>
    <row r="2775" spans="2:8" ht="12.75" customHeight="1">
      <c r="B2775" s="2082" t="s">
        <v>924</v>
      </c>
      <c r="C2775" s="2083"/>
      <c r="D2775" s="2084"/>
    </row>
    <row r="2776" spans="2:8" ht="12.75" customHeight="1">
      <c r="B2776" s="2080" t="s">
        <v>522</v>
      </c>
      <c r="C2776" s="2081"/>
      <c r="D2776" s="888"/>
    </row>
    <row r="2777" spans="2:8" ht="12.75" customHeight="1">
      <c r="B2777" s="2082" t="s">
        <v>582</v>
      </c>
      <c r="C2777" s="2083"/>
      <c r="D2777" s="2084"/>
    </row>
    <row r="2778" spans="2:8" ht="13.5" thickBot="1">
      <c r="B2778" s="2085" t="s">
        <v>2705</v>
      </c>
      <c r="C2778" s="2086"/>
      <c r="D2778" s="2087"/>
    </row>
    <row r="2779" spans="2:8" ht="14.25" thickTop="1" thickBot="1">
      <c r="B2779"/>
      <c r="C2779"/>
      <c r="D2779"/>
    </row>
    <row r="2780" spans="2:8" ht="13.5" thickTop="1">
      <c r="B2780" s="2057" t="s">
        <v>2765</v>
      </c>
      <c r="C2780" s="2058"/>
      <c r="D2780" s="2059"/>
    </row>
    <row r="2781" spans="2:8" ht="13.5" customHeight="1" thickBot="1">
      <c r="B2781" s="2121" t="s">
        <v>126</v>
      </c>
      <c r="C2781" s="2061"/>
      <c r="D2781" s="2062"/>
    </row>
    <row r="2782" spans="2:8" ht="13.5" thickBot="1">
      <c r="B2782" s="871" t="s">
        <v>307</v>
      </c>
      <c r="C2782" s="350" t="s">
        <v>2666</v>
      </c>
      <c r="D2782" s="872" t="s">
        <v>270</v>
      </c>
    </row>
    <row r="2783" spans="2:8">
      <c r="B2783" s="873" t="s">
        <v>271</v>
      </c>
      <c r="C2783" s="164" t="s">
        <v>925</v>
      </c>
      <c r="D2783" s="874" t="s">
        <v>272</v>
      </c>
    </row>
    <row r="2784" spans="2:8">
      <c r="B2784" s="875" t="s">
        <v>273</v>
      </c>
      <c r="C2784" s="351">
        <v>35</v>
      </c>
      <c r="D2784" s="876" t="s">
        <v>609</v>
      </c>
    </row>
    <row r="2785" spans="2:4">
      <c r="B2785" s="875"/>
      <c r="C2785" s="351"/>
      <c r="D2785" s="876"/>
    </row>
    <row r="2786" spans="2:4">
      <c r="B2786" s="882" t="s">
        <v>215</v>
      </c>
      <c r="C2786" s="351"/>
      <c r="D2786" s="876"/>
    </row>
    <row r="2787" spans="2:4" ht="13.5" thickBot="1">
      <c r="B2787" s="925"/>
      <c r="C2787" s="178"/>
      <c r="D2787" s="881"/>
    </row>
    <row r="2788" spans="2:4">
      <c r="B2788" s="882"/>
      <c r="C2788" s="179"/>
      <c r="D2788" s="926"/>
    </row>
    <row r="2789" spans="2:4" ht="12.75" customHeight="1">
      <c r="B2789" s="2165" t="s">
        <v>551</v>
      </c>
      <c r="C2789" s="2166"/>
      <c r="D2789" s="930"/>
    </row>
    <row r="2790" spans="2:4" ht="13.5" thickBot="1">
      <c r="B2790" s="882"/>
      <c r="C2790" s="357"/>
      <c r="D2790" s="883"/>
    </row>
    <row r="2791" spans="2:4" ht="26.25" thickBot="1">
      <c r="B2791" s="918" t="s">
        <v>445</v>
      </c>
      <c r="C2791" s="350" t="s">
        <v>1089</v>
      </c>
      <c r="D2791" s="883"/>
    </row>
    <row r="2792" spans="2:4">
      <c r="B2792" s="873" t="s">
        <v>446</v>
      </c>
      <c r="C2792" s="180">
        <v>0.02</v>
      </c>
      <c r="D2792" s="883"/>
    </row>
    <row r="2793" spans="2:4">
      <c r="B2793" s="875" t="s">
        <v>287</v>
      </c>
      <c r="C2793" s="181">
        <v>1.9800000000000002E-2</v>
      </c>
      <c r="D2793" s="883"/>
    </row>
    <row r="2794" spans="2:4">
      <c r="B2794" s="875" t="s">
        <v>288</v>
      </c>
      <c r="C2794" s="181">
        <v>1.9599999999999999E-2</v>
      </c>
      <c r="D2794" s="883"/>
    </row>
    <row r="2795" spans="2:4">
      <c r="B2795" s="875" t="s">
        <v>289</v>
      </c>
      <c r="C2795" s="181">
        <v>1.9400000000000001E-2</v>
      </c>
      <c r="D2795" s="883"/>
    </row>
    <row r="2796" spans="2:4">
      <c r="B2796" s="875" t="s">
        <v>290</v>
      </c>
      <c r="C2796" s="181">
        <v>1.9300000000000001E-2</v>
      </c>
      <c r="D2796" s="883"/>
    </row>
    <row r="2797" spans="2:4">
      <c r="B2797" s="875" t="s">
        <v>291</v>
      </c>
      <c r="C2797" s="181">
        <v>1.9199999999999998E-2</v>
      </c>
      <c r="D2797" s="883"/>
    </row>
    <row r="2798" spans="2:4" ht="13.5" thickBot="1">
      <c r="B2798" s="919" t="s">
        <v>292</v>
      </c>
      <c r="C2798" s="182">
        <v>1.9E-2</v>
      </c>
      <c r="D2798" s="883"/>
    </row>
    <row r="2799" spans="2:4" ht="13.5" thickBot="1">
      <c r="B2799" s="882"/>
      <c r="C2799" s="357"/>
      <c r="D2799" s="883"/>
    </row>
    <row r="2800" spans="2:4" ht="26.25" thickBot="1">
      <c r="B2800" s="918" t="s">
        <v>1097</v>
      </c>
      <c r="C2800" s="350" t="s">
        <v>1089</v>
      </c>
      <c r="D2800" s="883"/>
    </row>
    <row r="2801" spans="2:4">
      <c r="B2801" s="873" t="s">
        <v>446</v>
      </c>
      <c r="C2801" s="180">
        <v>5.6000000000000001E-2</v>
      </c>
      <c r="D2801" s="883"/>
    </row>
    <row r="2802" spans="2:4">
      <c r="B2802" s="875" t="s">
        <v>293</v>
      </c>
      <c r="C2802" s="181">
        <v>5.5899999999999998E-2</v>
      </c>
      <c r="D2802" s="883"/>
    </row>
    <row r="2803" spans="2:4">
      <c r="B2803" s="875" t="s">
        <v>294</v>
      </c>
      <c r="C2803" s="181">
        <v>5.4600000000000003E-2</v>
      </c>
      <c r="D2803" s="883"/>
    </row>
    <row r="2804" spans="2:4">
      <c r="B2804" s="875" t="s">
        <v>295</v>
      </c>
      <c r="C2804" s="181">
        <v>5.45E-2</v>
      </c>
      <c r="D2804" s="883"/>
    </row>
    <row r="2805" spans="2:4">
      <c r="B2805" s="875" t="s">
        <v>296</v>
      </c>
      <c r="C2805" s="181">
        <v>5.4399999999999997E-2</v>
      </c>
      <c r="D2805" s="883"/>
    </row>
    <row r="2806" spans="2:4">
      <c r="B2806" s="875" t="s">
        <v>297</v>
      </c>
      <c r="C2806" s="181">
        <v>5.3999999999999999E-2</v>
      </c>
      <c r="D2806" s="883"/>
    </row>
    <row r="2807" spans="2:4" ht="13.5" thickBot="1">
      <c r="B2807" s="919" t="s">
        <v>298</v>
      </c>
      <c r="C2807" s="182">
        <v>4.7E-2</v>
      </c>
      <c r="D2807" s="883"/>
    </row>
    <row r="2808" spans="2:4">
      <c r="B2808" s="931" t="s">
        <v>208</v>
      </c>
      <c r="C2808" s="357"/>
      <c r="D2808" s="883"/>
    </row>
    <row r="2809" spans="2:4" ht="13.5" thickBot="1">
      <c r="B2809" s="882"/>
      <c r="C2809" s="357"/>
      <c r="D2809" s="883"/>
    </row>
    <row r="2810" spans="2:4" ht="26.25" thickBot="1">
      <c r="B2810" s="918" t="s">
        <v>2336</v>
      </c>
      <c r="C2810" s="350" t="s">
        <v>1089</v>
      </c>
      <c r="D2810" s="883"/>
    </row>
    <row r="2811" spans="2:4">
      <c r="B2811" s="873" t="s">
        <v>1105</v>
      </c>
      <c r="C2811" s="193">
        <v>0.14000000000000001</v>
      </c>
      <c r="D2811" s="883"/>
    </row>
    <row r="2812" spans="2:4">
      <c r="B2812" s="875" t="s">
        <v>1106</v>
      </c>
      <c r="C2812" s="194">
        <v>0.13389999999999999</v>
      </c>
      <c r="D2812" s="883"/>
    </row>
    <row r="2813" spans="2:4">
      <c r="B2813" s="875" t="s">
        <v>1107</v>
      </c>
      <c r="C2813" s="194">
        <v>0.13289999999999999</v>
      </c>
      <c r="D2813" s="883"/>
    </row>
    <row r="2814" spans="2:4">
      <c r="B2814" s="875" t="s">
        <v>1108</v>
      </c>
      <c r="C2814" s="194">
        <v>0.13189999999999999</v>
      </c>
      <c r="D2814" s="883"/>
    </row>
    <row r="2815" spans="2:4">
      <c r="B2815" s="875" t="s">
        <v>1109</v>
      </c>
      <c r="C2815" s="194">
        <v>0.13089999999999999</v>
      </c>
      <c r="D2815" s="883"/>
    </row>
    <row r="2816" spans="2:4">
      <c r="B2816" s="875" t="s">
        <v>260</v>
      </c>
      <c r="C2816" s="194">
        <v>0.12989999999999999</v>
      </c>
      <c r="D2816" s="883"/>
    </row>
    <row r="2817" spans="2:4" ht="13.5" thickBot="1">
      <c r="B2817" s="921" t="s">
        <v>2761</v>
      </c>
      <c r="C2817" s="195">
        <v>0.12889999999999999</v>
      </c>
      <c r="D2817" s="883"/>
    </row>
    <row r="2818" spans="2:4" ht="12.75" customHeight="1">
      <c r="B2818" s="2145" t="s">
        <v>2349</v>
      </c>
      <c r="C2818" s="2146"/>
      <c r="D2818" s="883"/>
    </row>
    <row r="2819" spans="2:4">
      <c r="B2819" s="2108" t="s">
        <v>281</v>
      </c>
      <c r="C2819" s="2109"/>
      <c r="D2819" s="883"/>
    </row>
    <row r="2820" spans="2:4" ht="13.5" thickBot="1">
      <c r="B2820" s="882"/>
      <c r="C2820" s="183"/>
      <c r="D2820" s="883"/>
    </row>
    <row r="2821" spans="2:4" ht="13.5" thickBot="1">
      <c r="B2821" s="923" t="s">
        <v>282</v>
      </c>
      <c r="C2821" s="184" t="s">
        <v>262</v>
      </c>
      <c r="D2821" s="883"/>
    </row>
    <row r="2822" spans="2:4">
      <c r="B2822" s="933" t="s">
        <v>283</v>
      </c>
      <c r="C2822" s="185">
        <v>0.09</v>
      </c>
      <c r="D2822" s="883"/>
    </row>
    <row r="2823" spans="2:4">
      <c r="B2823" s="898" t="s">
        <v>285</v>
      </c>
      <c r="C2823" s="186">
        <v>0.09</v>
      </c>
      <c r="D2823" s="883"/>
    </row>
    <row r="2824" spans="2:4">
      <c r="B2824" s="898" t="s">
        <v>921</v>
      </c>
      <c r="C2824" s="186">
        <v>0.21</v>
      </c>
      <c r="D2824" s="883"/>
    </row>
    <row r="2825" spans="2:4">
      <c r="B2825" s="898" t="s">
        <v>922</v>
      </c>
      <c r="C2825" s="186">
        <v>0.23</v>
      </c>
      <c r="D2825" s="883"/>
    </row>
    <row r="2826" spans="2:4">
      <c r="B2826" s="898" t="s">
        <v>2337</v>
      </c>
      <c r="C2826" s="186">
        <v>0.22</v>
      </c>
      <c r="D2826" s="883"/>
    </row>
    <row r="2827" spans="2:4">
      <c r="B2827" s="898" t="s">
        <v>2338</v>
      </c>
      <c r="C2827" s="186">
        <v>0.22</v>
      </c>
      <c r="D2827" s="883"/>
    </row>
    <row r="2828" spans="2:4">
      <c r="B2828" s="898" t="s">
        <v>923</v>
      </c>
      <c r="C2828" s="186">
        <v>0.13</v>
      </c>
      <c r="D2828" s="883"/>
    </row>
    <row r="2829" spans="2:4">
      <c r="B2829" s="898" t="s">
        <v>2339</v>
      </c>
      <c r="C2829" s="186">
        <v>0.22</v>
      </c>
      <c r="D2829" s="883"/>
    </row>
    <row r="2830" spans="2:4">
      <c r="B2830" s="898" t="s">
        <v>926</v>
      </c>
      <c r="C2830" s="189">
        <v>0.19</v>
      </c>
      <c r="D2830" s="883"/>
    </row>
    <row r="2831" spans="2:4">
      <c r="B2831" s="898" t="s">
        <v>705</v>
      </c>
      <c r="C2831" s="189">
        <v>0.13</v>
      </c>
      <c r="D2831" s="883"/>
    </row>
    <row r="2832" spans="2:4">
      <c r="B2832" s="897" t="s">
        <v>2340</v>
      </c>
      <c r="C2832" s="331">
        <v>0.2</v>
      </c>
      <c r="D2832" s="883"/>
    </row>
    <row r="2833" spans="2:4">
      <c r="B2833" s="898" t="s">
        <v>2341</v>
      </c>
      <c r="C2833" s="186">
        <v>0.13</v>
      </c>
      <c r="D2833" s="883"/>
    </row>
    <row r="2834" spans="2:4">
      <c r="B2834" s="898" t="s">
        <v>2342</v>
      </c>
      <c r="C2834" s="186">
        <v>0.25</v>
      </c>
      <c r="D2834" s="883"/>
    </row>
    <row r="2835" spans="2:4">
      <c r="B2835" s="898" t="s">
        <v>2343</v>
      </c>
      <c r="C2835" s="186">
        <v>0.19</v>
      </c>
      <c r="D2835" s="883"/>
    </row>
    <row r="2836" spans="2:4">
      <c r="B2836" s="898" t="s">
        <v>2344</v>
      </c>
      <c r="C2836" s="186">
        <v>1</v>
      </c>
      <c r="D2836" s="883"/>
    </row>
    <row r="2837" spans="2:4">
      <c r="B2837" s="898" t="s">
        <v>2345</v>
      </c>
      <c r="C2837" s="186">
        <v>0.3</v>
      </c>
      <c r="D2837" s="883"/>
    </row>
    <row r="2838" spans="2:4">
      <c r="B2838" s="897" t="s">
        <v>2276</v>
      </c>
      <c r="C2838" s="331">
        <v>0.6</v>
      </c>
      <c r="D2838" s="883"/>
    </row>
    <row r="2839" spans="2:4">
      <c r="B2839" s="897" t="s">
        <v>2277</v>
      </c>
      <c r="C2839" s="331">
        <v>6.8</v>
      </c>
      <c r="D2839" s="883"/>
    </row>
    <row r="2840" spans="2:4">
      <c r="B2840" s="879" t="s">
        <v>2650</v>
      </c>
      <c r="C2840" s="331">
        <v>0.5</v>
      </c>
      <c r="D2840" s="883"/>
    </row>
    <row r="2841" spans="2:4">
      <c r="B2841" s="879" t="s">
        <v>2651</v>
      </c>
      <c r="C2841" s="331">
        <v>0.5</v>
      </c>
      <c r="D2841" s="883"/>
    </row>
    <row r="2842" spans="2:4">
      <c r="B2842" s="898" t="s">
        <v>2346</v>
      </c>
      <c r="C2842" s="186">
        <v>0.22</v>
      </c>
      <c r="D2842" s="883"/>
    </row>
    <row r="2843" spans="2:4">
      <c r="B2843" s="898" t="s">
        <v>163</v>
      </c>
      <c r="C2843" s="186">
        <v>0.35</v>
      </c>
      <c r="D2843" s="883"/>
    </row>
    <row r="2844" spans="2:4">
      <c r="B2844" s="898" t="s">
        <v>165</v>
      </c>
      <c r="C2844" s="186">
        <v>6.8</v>
      </c>
      <c r="D2844" s="883"/>
    </row>
    <row r="2845" spans="2:4" ht="13.5" thickBot="1">
      <c r="B2845" s="932" t="s">
        <v>207</v>
      </c>
      <c r="C2845" s="187">
        <v>0.39</v>
      </c>
      <c r="D2845" s="883"/>
    </row>
    <row r="2846" spans="2:4">
      <c r="B2846" s="922"/>
      <c r="C2846" s="188"/>
      <c r="D2846" s="883"/>
    </row>
    <row r="2847" spans="2:4">
      <c r="B2847" s="922" t="s">
        <v>718</v>
      </c>
      <c r="C2847" s="188"/>
      <c r="D2847" s="883"/>
    </row>
    <row r="2848" spans="2:4">
      <c r="B2848" s="899" t="s">
        <v>209</v>
      </c>
      <c r="C2848" s="357"/>
      <c r="D2848" s="883"/>
    </row>
    <row r="2849" spans="2:4">
      <c r="B2849" s="882" t="s">
        <v>226</v>
      </c>
      <c r="C2849" s="357"/>
      <c r="D2849" s="883"/>
    </row>
    <row r="2850" spans="2:4" ht="12.75" customHeight="1">
      <c r="B2850" s="2097" t="s">
        <v>2652</v>
      </c>
      <c r="C2850" s="2098"/>
      <c r="D2850" s="2099"/>
    </row>
    <row r="2851" spans="2:4" ht="12.75" customHeight="1">
      <c r="B2851" s="2054" t="s">
        <v>2653</v>
      </c>
      <c r="C2851" s="2055"/>
      <c r="D2851" s="2056"/>
    </row>
    <row r="2852" spans="2:4">
      <c r="B2852" s="882"/>
      <c r="C2852" s="357"/>
      <c r="D2852" s="883"/>
    </row>
    <row r="2853" spans="2:4">
      <c r="B2853" s="886" t="s">
        <v>227</v>
      </c>
      <c r="C2853" s="357"/>
      <c r="D2853" s="883"/>
    </row>
    <row r="2854" spans="2:4" ht="12.75" customHeight="1">
      <c r="B2854" s="2082" t="s">
        <v>299</v>
      </c>
      <c r="C2854" s="2083"/>
      <c r="D2854" s="2084"/>
    </row>
    <row r="2855" spans="2:4" ht="12.75" customHeight="1">
      <c r="B2855" s="2082" t="s">
        <v>456</v>
      </c>
      <c r="C2855" s="2083"/>
      <c r="D2855" s="2084"/>
    </row>
    <row r="2856" spans="2:4" ht="12.75" customHeight="1">
      <c r="B2856" s="2082" t="s">
        <v>300</v>
      </c>
      <c r="C2856" s="2083"/>
      <c r="D2856" s="2084"/>
    </row>
    <row r="2857" spans="2:4" ht="13.5" customHeight="1" thickBot="1">
      <c r="B2857" s="2091" t="s">
        <v>47</v>
      </c>
      <c r="C2857" s="2092"/>
      <c r="D2857" s="2093"/>
    </row>
    <row r="2858" spans="2:4" ht="26.25" thickBot="1">
      <c r="B2858" s="918" t="s">
        <v>644</v>
      </c>
      <c r="C2858" s="350" t="s">
        <v>1089</v>
      </c>
      <c r="D2858" s="888"/>
    </row>
    <row r="2859" spans="2:4">
      <c r="B2859" s="924" t="s">
        <v>231</v>
      </c>
      <c r="C2859" s="180">
        <v>0.04</v>
      </c>
      <c r="D2859" s="888"/>
    </row>
    <row r="2860" spans="2:4">
      <c r="B2860" s="877" t="s">
        <v>232</v>
      </c>
      <c r="C2860" s="181">
        <v>3.9800000000000002E-2</v>
      </c>
      <c r="D2860" s="888"/>
    </row>
    <row r="2861" spans="2:4">
      <c r="B2861" s="877" t="s">
        <v>233</v>
      </c>
      <c r="C2861" s="181">
        <v>3.9600000000000003E-2</v>
      </c>
      <c r="D2861" s="888"/>
    </row>
    <row r="2862" spans="2:4">
      <c r="B2862" s="877" t="s">
        <v>127</v>
      </c>
      <c r="C2862" s="181">
        <v>3.9399999999999998E-2</v>
      </c>
      <c r="D2862" s="888"/>
    </row>
    <row r="2863" spans="2:4">
      <c r="B2863" s="877" t="s">
        <v>234</v>
      </c>
      <c r="C2863" s="181">
        <v>3.9199999999999999E-2</v>
      </c>
      <c r="D2863" s="888"/>
    </row>
    <row r="2864" spans="2:4">
      <c r="B2864" s="877" t="s">
        <v>235</v>
      </c>
      <c r="C2864" s="181">
        <v>3.9E-2</v>
      </c>
      <c r="D2864" s="888"/>
    </row>
    <row r="2865" spans="2:4" ht="13.5" thickBot="1">
      <c r="B2865" s="919" t="s">
        <v>236</v>
      </c>
      <c r="C2865" s="182">
        <v>3.8800000000000001E-2</v>
      </c>
      <c r="D2865" s="888"/>
    </row>
    <row r="2866" spans="2:4">
      <c r="B2866" s="887"/>
      <c r="C2866" s="363"/>
      <c r="D2866" s="888"/>
    </row>
    <row r="2867" spans="2:4" ht="12.75" customHeight="1">
      <c r="B2867" s="2082" t="s">
        <v>1061</v>
      </c>
      <c r="C2867" s="2083"/>
      <c r="D2867" s="2084"/>
    </row>
    <row r="2868" spans="2:4">
      <c r="B2868" s="886" t="s">
        <v>529</v>
      </c>
      <c r="C2868" s="357"/>
      <c r="D2868" s="883"/>
    </row>
    <row r="2869" spans="2:4">
      <c r="B2869" s="882" t="s">
        <v>530</v>
      </c>
      <c r="C2869" s="357"/>
      <c r="D2869" s="883"/>
    </row>
    <row r="2870" spans="2:4">
      <c r="B2870" s="882" t="s">
        <v>531</v>
      </c>
      <c r="C2870" s="357"/>
      <c r="D2870" s="883"/>
    </row>
    <row r="2871" spans="2:4">
      <c r="B2871" s="882" t="s">
        <v>532</v>
      </c>
      <c r="C2871" s="357"/>
      <c r="D2871" s="883"/>
    </row>
    <row r="2872" spans="2:4">
      <c r="B2872" s="882" t="s">
        <v>533</v>
      </c>
      <c r="C2872" s="357"/>
      <c r="D2872" s="883"/>
    </row>
    <row r="2873" spans="2:4">
      <c r="B2873" s="882" t="s">
        <v>534</v>
      </c>
      <c r="C2873" s="357"/>
      <c r="D2873" s="883"/>
    </row>
    <row r="2874" spans="2:4">
      <c r="B2874" s="882" t="s">
        <v>535</v>
      </c>
      <c r="C2874" s="357"/>
      <c r="D2874" s="883"/>
    </row>
    <row r="2875" spans="2:4">
      <c r="B2875" s="882" t="s">
        <v>536</v>
      </c>
      <c r="C2875" s="357"/>
      <c r="D2875" s="883"/>
    </row>
    <row r="2876" spans="2:4">
      <c r="B2876" s="882" t="s">
        <v>537</v>
      </c>
      <c r="C2876" s="357"/>
      <c r="D2876" s="883"/>
    </row>
    <row r="2877" spans="2:4">
      <c r="B2877" s="882" t="s">
        <v>538</v>
      </c>
      <c r="C2877" s="357"/>
      <c r="D2877" s="883"/>
    </row>
    <row r="2878" spans="2:4" ht="12.75" customHeight="1">
      <c r="B2878" s="2078" t="s">
        <v>652</v>
      </c>
      <c r="C2878" s="1879"/>
      <c r="D2878" s="2079"/>
    </row>
    <row r="2879" spans="2:4" ht="12.75" customHeight="1">
      <c r="B2879" s="2082" t="s">
        <v>49</v>
      </c>
      <c r="C2879" s="2083"/>
      <c r="D2879" s="2084"/>
    </row>
    <row r="2880" spans="2:4">
      <c r="B2880" s="886" t="s">
        <v>540</v>
      </c>
      <c r="C2880" s="357"/>
      <c r="D2880" s="883"/>
    </row>
    <row r="2881" spans="2:4">
      <c r="B2881" s="882" t="s">
        <v>541</v>
      </c>
      <c r="C2881" s="357"/>
      <c r="D2881" s="883"/>
    </row>
    <row r="2882" spans="2:4">
      <c r="B2882" s="882" t="s">
        <v>542</v>
      </c>
      <c r="C2882" s="357"/>
      <c r="D2882" s="883"/>
    </row>
    <row r="2883" spans="2:4">
      <c r="B2883" s="882" t="s">
        <v>543</v>
      </c>
      <c r="C2883" s="357"/>
      <c r="D2883" s="883"/>
    </row>
    <row r="2884" spans="2:4">
      <c r="B2884" s="882" t="s">
        <v>544</v>
      </c>
      <c r="C2884" s="357"/>
      <c r="D2884" s="883"/>
    </row>
    <row r="2885" spans="2:4">
      <c r="B2885" s="882" t="s">
        <v>545</v>
      </c>
      <c r="C2885" s="357"/>
      <c r="D2885" s="883"/>
    </row>
    <row r="2886" spans="2:4">
      <c r="B2886" s="882" t="s">
        <v>546</v>
      </c>
      <c r="C2886" s="357"/>
      <c r="D2886" s="883"/>
    </row>
    <row r="2887" spans="2:4">
      <c r="B2887" s="882" t="s">
        <v>547</v>
      </c>
      <c r="C2887" s="357"/>
      <c r="D2887" s="883"/>
    </row>
    <row r="2888" spans="2:4">
      <c r="B2888" s="882" t="s">
        <v>548</v>
      </c>
      <c r="C2888" s="357"/>
      <c r="D2888" s="883"/>
    </row>
    <row r="2889" spans="2:4">
      <c r="B2889" s="882" t="s">
        <v>549</v>
      </c>
      <c r="C2889" s="357"/>
      <c r="D2889" s="883"/>
    </row>
    <row r="2890" spans="2:4">
      <c r="B2890" s="882" t="s">
        <v>550</v>
      </c>
      <c r="C2890" s="357"/>
      <c r="D2890" s="883"/>
    </row>
    <row r="2891" spans="2:4">
      <c r="B2891" s="882" t="s">
        <v>580</v>
      </c>
      <c r="C2891" s="357"/>
      <c r="D2891" s="883"/>
    </row>
    <row r="2892" spans="2:4" ht="12.75" customHeight="1">
      <c r="B2892" s="2082" t="s">
        <v>1080</v>
      </c>
      <c r="C2892" s="2083"/>
      <c r="D2892" s="2084"/>
    </row>
    <row r="2893" spans="2:4" ht="12.75" customHeight="1">
      <c r="B2893" s="2082" t="s">
        <v>1081</v>
      </c>
      <c r="C2893" s="2083"/>
      <c r="D2893" s="2084"/>
    </row>
    <row r="2894" spans="2:4" ht="12.75" customHeight="1">
      <c r="B2894" s="2082" t="s">
        <v>1066</v>
      </c>
      <c r="C2894" s="2083"/>
      <c r="D2894" s="2084"/>
    </row>
    <row r="2895" spans="2:4" ht="12.75" customHeight="1">
      <c r="B2895" s="2080" t="s">
        <v>522</v>
      </c>
      <c r="C2895" s="2081"/>
      <c r="D2895" s="888"/>
    </row>
    <row r="2896" spans="2:4" ht="12.75" customHeight="1">
      <c r="B2896" s="2082" t="s">
        <v>582</v>
      </c>
      <c r="C2896" s="2083"/>
      <c r="D2896" s="2084"/>
    </row>
    <row r="2897" spans="2:4" ht="13.5" thickBot="1">
      <c r="B2897" s="2085" t="s">
        <v>2705</v>
      </c>
      <c r="C2897" s="2086"/>
      <c r="D2897" s="2087"/>
    </row>
    <row r="2898" spans="2:4" ht="13.5" thickTop="1">
      <c r="B2898"/>
      <c r="C2898"/>
      <c r="D2898"/>
    </row>
    <row r="2899" spans="2:4" ht="13.5" thickBot="1">
      <c r="B2899"/>
      <c r="C2899" s="870"/>
      <c r="D2899"/>
    </row>
    <row r="2900" spans="2:4" ht="13.5" thickTop="1">
      <c r="B2900" s="2057" t="s">
        <v>1427</v>
      </c>
      <c r="C2900" s="2058"/>
      <c r="D2900" s="2059"/>
    </row>
    <row r="2901" spans="2:4" ht="13.5" customHeight="1" thickBot="1">
      <c r="B2901" s="2121" t="s">
        <v>1428</v>
      </c>
      <c r="C2901" s="2061"/>
      <c r="D2901" s="2062"/>
    </row>
    <row r="2902" spans="2:4" ht="13.5" thickBot="1">
      <c r="B2902" s="871" t="s">
        <v>307</v>
      </c>
      <c r="C2902" s="350" t="s">
        <v>2667</v>
      </c>
      <c r="D2902" s="872" t="s">
        <v>270</v>
      </c>
    </row>
    <row r="2903" spans="2:4" ht="13.5" thickBot="1">
      <c r="B2903" s="873" t="s">
        <v>271</v>
      </c>
      <c r="C2903" s="190">
        <v>900</v>
      </c>
      <c r="D2903" s="874" t="s">
        <v>272</v>
      </c>
    </row>
    <row r="2904" spans="2:4">
      <c r="B2904" s="875" t="s">
        <v>273</v>
      </c>
      <c r="C2904" s="190">
        <v>105</v>
      </c>
      <c r="D2904" s="876" t="s">
        <v>609</v>
      </c>
    </row>
    <row r="2905" spans="2:4">
      <c r="B2905" s="875"/>
      <c r="C2905" s="351"/>
      <c r="D2905" s="876"/>
    </row>
    <row r="2906" spans="2:4">
      <c r="B2906" s="2150" t="s">
        <v>215</v>
      </c>
      <c r="C2906" s="2151"/>
      <c r="D2906" s="2152"/>
    </row>
    <row r="2907" spans="2:4">
      <c r="B2907" s="882"/>
      <c r="C2907" s="179"/>
      <c r="D2907" s="926"/>
    </row>
    <row r="2908" spans="2:4" ht="12.75" customHeight="1">
      <c r="B2908" s="2165" t="s">
        <v>551</v>
      </c>
      <c r="C2908" s="2166"/>
      <c r="D2908" s="930"/>
    </row>
    <row r="2909" spans="2:4" ht="13.5" thickBot="1">
      <c r="B2909" s="882"/>
      <c r="C2909" s="357"/>
      <c r="D2909" s="883"/>
    </row>
    <row r="2910" spans="2:4" ht="26.25" thickBot="1">
      <c r="B2910" s="918" t="s">
        <v>2766</v>
      </c>
      <c r="C2910" s="350" t="s">
        <v>1089</v>
      </c>
      <c r="D2910" s="883"/>
    </row>
    <row r="2911" spans="2:4">
      <c r="B2911" s="908" t="s">
        <v>1090</v>
      </c>
      <c r="C2911" s="180">
        <v>0.02</v>
      </c>
      <c r="D2911" s="883"/>
    </row>
    <row r="2912" spans="2:4">
      <c r="B2912" s="901" t="s">
        <v>1091</v>
      </c>
      <c r="C2912" s="181">
        <v>1.9800000000000002E-2</v>
      </c>
      <c r="D2912" s="883"/>
    </row>
    <row r="2913" spans="2:4">
      <c r="B2913" s="901" t="s">
        <v>2767</v>
      </c>
      <c r="C2913" s="181">
        <v>1.9599999999999999E-2</v>
      </c>
      <c r="D2913" s="883"/>
    </row>
    <row r="2914" spans="2:4">
      <c r="B2914" s="901" t="s">
        <v>1093</v>
      </c>
      <c r="C2914" s="181">
        <v>1.9400000000000001E-2</v>
      </c>
      <c r="D2914" s="883"/>
    </row>
    <row r="2915" spans="2:4">
      <c r="B2915" s="901" t="s">
        <v>1094</v>
      </c>
      <c r="C2915" s="181">
        <v>1.9300000000000001E-2</v>
      </c>
      <c r="D2915" s="883"/>
    </row>
    <row r="2916" spans="2:4">
      <c r="B2916" s="901" t="s">
        <v>1095</v>
      </c>
      <c r="C2916" s="181">
        <v>1.9199999999999998E-2</v>
      </c>
      <c r="D2916" s="883"/>
    </row>
    <row r="2917" spans="2:4" ht="13.5" thickBot="1">
      <c r="B2917" s="921" t="s">
        <v>1096</v>
      </c>
      <c r="C2917" s="182">
        <v>1.9E-2</v>
      </c>
      <c r="D2917" s="883"/>
    </row>
    <row r="2918" spans="2:4">
      <c r="B2918" s="899" t="s">
        <v>208</v>
      </c>
      <c r="C2918" s="183"/>
      <c r="D2918" s="883"/>
    </row>
    <row r="2919" spans="2:4" ht="13.5" thickBot="1">
      <c r="B2919" s="882"/>
      <c r="C2919" s="357"/>
      <c r="D2919" s="883"/>
    </row>
    <row r="2920" spans="2:4" ht="26.25" thickBot="1">
      <c r="B2920" s="918" t="s">
        <v>2768</v>
      </c>
      <c r="C2920" s="350" t="s">
        <v>1089</v>
      </c>
      <c r="D2920" s="883"/>
    </row>
    <row r="2921" spans="2:4">
      <c r="B2921" s="908" t="s">
        <v>1090</v>
      </c>
      <c r="C2921" s="180">
        <v>5.6000000000000001E-2</v>
      </c>
      <c r="D2921" s="883"/>
    </row>
    <row r="2922" spans="2:4">
      <c r="B2922" s="901" t="s">
        <v>1098</v>
      </c>
      <c r="C2922" s="181">
        <v>5.5899999999999998E-2</v>
      </c>
      <c r="D2922" s="883"/>
    </row>
    <row r="2923" spans="2:4">
      <c r="B2923" s="901" t="s">
        <v>1099</v>
      </c>
      <c r="C2923" s="181">
        <v>5.4600000000000003E-2</v>
      </c>
      <c r="D2923" s="883"/>
    </row>
    <row r="2924" spans="2:4">
      <c r="B2924" s="901" t="s">
        <v>1100</v>
      </c>
      <c r="C2924" s="181">
        <v>5.45E-2</v>
      </c>
      <c r="D2924" s="883"/>
    </row>
    <row r="2925" spans="2:4">
      <c r="B2925" s="901" t="s">
        <v>1101</v>
      </c>
      <c r="C2925" s="181">
        <v>5.4399999999999997E-2</v>
      </c>
      <c r="D2925" s="883"/>
    </row>
    <row r="2926" spans="2:4">
      <c r="B2926" s="901" t="s">
        <v>1102</v>
      </c>
      <c r="C2926" s="181">
        <v>5.3999999999999999E-2</v>
      </c>
      <c r="D2926" s="883"/>
    </row>
    <row r="2927" spans="2:4" ht="13.5" thickBot="1">
      <c r="B2927" s="921" t="s">
        <v>1103</v>
      </c>
      <c r="C2927" s="182">
        <v>4.7E-2</v>
      </c>
      <c r="D2927" s="883"/>
    </row>
    <row r="2928" spans="2:4" ht="13.5" thickBot="1">
      <c r="B2928" s="882"/>
      <c r="C2928" s="357"/>
      <c r="D2928" s="883"/>
    </row>
    <row r="2929" spans="2:4" ht="26.25" thickBot="1">
      <c r="B2929" s="918" t="s">
        <v>2760</v>
      </c>
      <c r="C2929" s="350" t="s">
        <v>2769</v>
      </c>
      <c r="D2929" s="883"/>
    </row>
    <row r="2930" spans="2:4">
      <c r="B2930" s="873" t="s">
        <v>1105</v>
      </c>
      <c r="C2930" s="193">
        <v>0.14000000000000001</v>
      </c>
      <c r="D2930" s="883"/>
    </row>
    <row r="2931" spans="2:4">
      <c r="B2931" s="875" t="s">
        <v>1106</v>
      </c>
      <c r="C2931" s="194">
        <v>0.13389999999999999</v>
      </c>
      <c r="D2931" s="883"/>
    </row>
    <row r="2932" spans="2:4">
      <c r="B2932" s="875" t="s">
        <v>1107</v>
      </c>
      <c r="C2932" s="194">
        <v>0.13289999999999999</v>
      </c>
      <c r="D2932" s="883"/>
    </row>
    <row r="2933" spans="2:4">
      <c r="B2933" s="875" t="s">
        <v>1108</v>
      </c>
      <c r="C2933" s="194">
        <v>0.13189999999999999</v>
      </c>
      <c r="D2933" s="883"/>
    </row>
    <row r="2934" spans="2:4">
      <c r="B2934" s="875" t="s">
        <v>1109</v>
      </c>
      <c r="C2934" s="194">
        <v>0.13089999999999999</v>
      </c>
      <c r="D2934" s="883"/>
    </row>
    <row r="2935" spans="2:4">
      <c r="B2935" s="875" t="s">
        <v>260</v>
      </c>
      <c r="C2935" s="194">
        <v>0.12989999999999999</v>
      </c>
      <c r="D2935" s="883"/>
    </row>
    <row r="2936" spans="2:4" ht="13.5" thickBot="1">
      <c r="B2936" s="921" t="s">
        <v>2761</v>
      </c>
      <c r="C2936" s="195">
        <v>0.12889999999999999</v>
      </c>
      <c r="D2936" s="883"/>
    </row>
    <row r="2937" spans="2:4" ht="12.75" customHeight="1">
      <c r="B2937" s="2145" t="s">
        <v>2351</v>
      </c>
      <c r="C2937" s="2146"/>
      <c r="D2937" s="883"/>
    </row>
    <row r="2938" spans="2:4">
      <c r="B2938" s="882"/>
      <c r="C2938" s="183"/>
      <c r="D2938" s="883"/>
    </row>
    <row r="2939" spans="2:4">
      <c r="B2939" s="2108" t="s">
        <v>281</v>
      </c>
      <c r="C2939" s="2109"/>
      <c r="D2939" s="883"/>
    </row>
    <row r="2940" spans="2:4" ht="13.5" thickBot="1">
      <c r="B2940" s="882"/>
      <c r="C2940" s="183"/>
      <c r="D2940" s="883"/>
    </row>
    <row r="2941" spans="2:4" ht="13.5" thickBot="1">
      <c r="B2941" s="923" t="s">
        <v>206</v>
      </c>
      <c r="C2941" s="184" t="s">
        <v>262</v>
      </c>
      <c r="D2941" s="883"/>
    </row>
    <row r="2942" spans="2:4">
      <c r="B2942" s="933" t="s">
        <v>283</v>
      </c>
      <c r="C2942" s="185">
        <v>0.09</v>
      </c>
      <c r="D2942" s="883"/>
    </row>
    <row r="2943" spans="2:4">
      <c r="B2943" s="898" t="s">
        <v>285</v>
      </c>
      <c r="C2943" s="186">
        <v>0.09</v>
      </c>
      <c r="D2943" s="883"/>
    </row>
    <row r="2944" spans="2:4">
      <c r="B2944" s="898" t="s">
        <v>921</v>
      </c>
      <c r="C2944" s="186">
        <v>0.21</v>
      </c>
      <c r="D2944" s="883"/>
    </row>
    <row r="2945" spans="2:4">
      <c r="B2945" s="898" t="s">
        <v>922</v>
      </c>
      <c r="C2945" s="186">
        <v>0.23</v>
      </c>
      <c r="D2945" s="883"/>
    </row>
    <row r="2946" spans="2:4">
      <c r="B2946" s="898" t="s">
        <v>2337</v>
      </c>
      <c r="C2946" s="186">
        <v>0.22</v>
      </c>
      <c r="D2946" s="883"/>
    </row>
    <row r="2947" spans="2:4">
      <c r="B2947" s="898" t="s">
        <v>2338</v>
      </c>
      <c r="C2947" s="186">
        <v>0.22</v>
      </c>
      <c r="D2947" s="883"/>
    </row>
    <row r="2948" spans="2:4">
      <c r="B2948" s="898" t="s">
        <v>923</v>
      </c>
      <c r="C2948" s="186">
        <v>0.13</v>
      </c>
      <c r="D2948" s="883"/>
    </row>
    <row r="2949" spans="2:4">
      <c r="B2949" s="898" t="s">
        <v>2339</v>
      </c>
      <c r="C2949" s="186">
        <v>0.22</v>
      </c>
      <c r="D2949" s="883"/>
    </row>
    <row r="2950" spans="2:4">
      <c r="B2950" s="898" t="s">
        <v>926</v>
      </c>
      <c r="C2950" s="189">
        <v>0.19</v>
      </c>
      <c r="D2950" s="883"/>
    </row>
    <row r="2951" spans="2:4">
      <c r="B2951" s="898" t="s">
        <v>705</v>
      </c>
      <c r="C2951" s="189">
        <v>0.13</v>
      </c>
      <c r="D2951" s="883"/>
    </row>
    <row r="2952" spans="2:4">
      <c r="B2952" s="897" t="s">
        <v>2340</v>
      </c>
      <c r="C2952" s="331">
        <v>0.2</v>
      </c>
      <c r="D2952" s="883"/>
    </row>
    <row r="2953" spans="2:4">
      <c r="B2953" s="898" t="s">
        <v>2341</v>
      </c>
      <c r="C2953" s="186">
        <v>0.13</v>
      </c>
      <c r="D2953" s="883"/>
    </row>
    <row r="2954" spans="2:4">
      <c r="B2954" s="898" t="s">
        <v>2342</v>
      </c>
      <c r="C2954" s="186">
        <v>0.25</v>
      </c>
      <c r="D2954" s="883"/>
    </row>
    <row r="2955" spans="2:4">
      <c r="B2955" s="898" t="s">
        <v>2343</v>
      </c>
      <c r="C2955" s="186">
        <v>0.19</v>
      </c>
      <c r="D2955" s="883"/>
    </row>
    <row r="2956" spans="2:4">
      <c r="B2956" s="898" t="s">
        <v>2344</v>
      </c>
      <c r="C2956" s="186">
        <v>1</v>
      </c>
      <c r="D2956" s="883"/>
    </row>
    <row r="2957" spans="2:4">
      <c r="B2957" s="898" t="s">
        <v>2345</v>
      </c>
      <c r="C2957" s="186">
        <v>0.3</v>
      </c>
      <c r="D2957" s="883"/>
    </row>
    <row r="2958" spans="2:4">
      <c r="B2958" s="897" t="s">
        <v>2276</v>
      </c>
      <c r="C2958" s="331">
        <v>0.6</v>
      </c>
      <c r="D2958" s="883"/>
    </row>
    <row r="2959" spans="2:4">
      <c r="B2959" s="897" t="s">
        <v>2277</v>
      </c>
      <c r="C2959" s="331">
        <v>6.8</v>
      </c>
      <c r="D2959" s="883"/>
    </row>
    <row r="2960" spans="2:4">
      <c r="B2960" s="897" t="s">
        <v>2745</v>
      </c>
      <c r="C2960" s="331">
        <v>0.5</v>
      </c>
      <c r="D2960" s="883"/>
    </row>
    <row r="2961" spans="2:4">
      <c r="B2961" s="898" t="s">
        <v>2346</v>
      </c>
      <c r="C2961" s="186">
        <v>0.22</v>
      </c>
      <c r="D2961" s="883"/>
    </row>
    <row r="2962" spans="2:4">
      <c r="B2962" s="898" t="s">
        <v>163</v>
      </c>
      <c r="C2962" s="186">
        <v>0.35</v>
      </c>
      <c r="D2962" s="883"/>
    </row>
    <row r="2963" spans="2:4">
      <c r="B2963" s="898" t="s">
        <v>165</v>
      </c>
      <c r="C2963" s="186">
        <v>6.8</v>
      </c>
      <c r="D2963" s="883"/>
    </row>
    <row r="2964" spans="2:4" ht="13.5" thickBot="1">
      <c r="B2964" s="932" t="s">
        <v>207</v>
      </c>
      <c r="C2964" s="187">
        <v>0.39</v>
      </c>
      <c r="D2964" s="883"/>
    </row>
    <row r="2965" spans="2:4">
      <c r="B2965" s="922"/>
      <c r="C2965" s="188"/>
      <c r="D2965" s="883"/>
    </row>
    <row r="2966" spans="2:4">
      <c r="B2966" s="922" t="s">
        <v>718</v>
      </c>
      <c r="C2966" s="188"/>
      <c r="D2966" s="883"/>
    </row>
    <row r="2967" spans="2:4">
      <c r="B2967" s="899" t="s">
        <v>2770</v>
      </c>
      <c r="C2967" s="357"/>
      <c r="D2967" s="883"/>
    </row>
    <row r="2968" spans="2:4" ht="12.75" customHeight="1">
      <c r="B2968" s="2097" t="s">
        <v>2652</v>
      </c>
      <c r="C2968" s="2098"/>
      <c r="D2968" s="2099"/>
    </row>
    <row r="2969" spans="2:4" ht="12.75" customHeight="1">
      <c r="B2969" s="2054" t="s">
        <v>2653</v>
      </c>
      <c r="C2969" s="2055"/>
      <c r="D2969" s="2056"/>
    </row>
    <row r="2970" spans="2:4">
      <c r="B2970" s="886" t="s">
        <v>227</v>
      </c>
      <c r="C2970" s="357"/>
      <c r="D2970" s="883"/>
    </row>
    <row r="2971" spans="2:4" ht="12.75" customHeight="1">
      <c r="B2971" s="2082" t="s">
        <v>1430</v>
      </c>
      <c r="C2971" s="2083"/>
      <c r="D2971" s="2084"/>
    </row>
    <row r="2972" spans="2:4" ht="12.75" customHeight="1">
      <c r="B2972" s="2082" t="s">
        <v>456</v>
      </c>
      <c r="C2972" s="2083"/>
      <c r="D2972" s="2084"/>
    </row>
    <row r="2973" spans="2:4" ht="12.75" customHeight="1">
      <c r="B2973" s="2082" t="s">
        <v>300</v>
      </c>
      <c r="C2973" s="2083"/>
      <c r="D2973" s="2084"/>
    </row>
    <row r="2974" spans="2:4" ht="13.5" customHeight="1" thickBot="1">
      <c r="B2974" s="2091" t="s">
        <v>47</v>
      </c>
      <c r="C2974" s="2092"/>
      <c r="D2974" s="2093"/>
    </row>
    <row r="2975" spans="2:4" ht="26.25" thickBot="1">
      <c r="B2975" s="918" t="s">
        <v>2771</v>
      </c>
      <c r="C2975" s="350" t="s">
        <v>1089</v>
      </c>
      <c r="D2975" s="888"/>
    </row>
    <row r="2976" spans="2:4">
      <c r="B2976" s="933" t="s">
        <v>645</v>
      </c>
      <c r="C2976" s="180">
        <v>0.04</v>
      </c>
      <c r="D2976" s="888"/>
    </row>
    <row r="2977" spans="2:4">
      <c r="B2977" s="898" t="s">
        <v>646</v>
      </c>
      <c r="C2977" s="181">
        <v>3.9800000000000002E-2</v>
      </c>
      <c r="D2977" s="888"/>
    </row>
    <row r="2978" spans="2:4">
      <c r="B2978" s="898" t="s">
        <v>647</v>
      </c>
      <c r="C2978" s="181">
        <v>3.9600000000000003E-2</v>
      </c>
      <c r="D2978" s="888"/>
    </row>
    <row r="2979" spans="2:4">
      <c r="B2979" s="898" t="s">
        <v>648</v>
      </c>
      <c r="C2979" s="181">
        <v>3.9399999999999998E-2</v>
      </c>
      <c r="D2979" s="888"/>
    </row>
    <row r="2980" spans="2:4">
      <c r="B2980" s="898" t="s">
        <v>649</v>
      </c>
      <c r="C2980" s="181">
        <v>3.9199999999999999E-2</v>
      </c>
      <c r="D2980" s="888"/>
    </row>
    <row r="2981" spans="2:4">
      <c r="B2981" s="898" t="s">
        <v>650</v>
      </c>
      <c r="C2981" s="181">
        <v>3.9E-2</v>
      </c>
      <c r="D2981" s="888"/>
    </row>
    <row r="2982" spans="2:4" ht="13.5" thickBot="1">
      <c r="B2982" s="921" t="s">
        <v>651</v>
      </c>
      <c r="C2982" s="182">
        <v>3.8800000000000001E-2</v>
      </c>
      <c r="D2982" s="888"/>
    </row>
    <row r="2983" spans="2:4">
      <c r="B2983" s="887"/>
      <c r="C2983" s="363"/>
      <c r="D2983" s="888"/>
    </row>
    <row r="2984" spans="2:4" ht="12.75" customHeight="1">
      <c r="B2984" s="2082" t="s">
        <v>1061</v>
      </c>
      <c r="C2984" s="2083"/>
      <c r="D2984" s="2084"/>
    </row>
    <row r="2985" spans="2:4">
      <c r="B2985" s="886" t="s">
        <v>529</v>
      </c>
      <c r="C2985" s="357"/>
      <c r="D2985" s="883"/>
    </row>
    <row r="2986" spans="2:4">
      <c r="B2986" s="882" t="s">
        <v>530</v>
      </c>
      <c r="C2986" s="357"/>
      <c r="D2986" s="883"/>
    </row>
    <row r="2987" spans="2:4">
      <c r="B2987" s="882" t="s">
        <v>531</v>
      </c>
      <c r="C2987" s="357"/>
      <c r="D2987" s="883"/>
    </row>
    <row r="2988" spans="2:4">
      <c r="B2988" s="882" t="s">
        <v>532</v>
      </c>
      <c r="C2988" s="357"/>
      <c r="D2988" s="883"/>
    </row>
    <row r="2989" spans="2:4">
      <c r="B2989" s="882" t="s">
        <v>533</v>
      </c>
      <c r="C2989" s="357"/>
      <c r="D2989" s="883"/>
    </row>
    <row r="2990" spans="2:4">
      <c r="B2990" s="882" t="s">
        <v>534</v>
      </c>
      <c r="C2990" s="357"/>
      <c r="D2990" s="883"/>
    </row>
    <row r="2991" spans="2:4">
      <c r="B2991" s="882" t="s">
        <v>535</v>
      </c>
      <c r="C2991" s="357"/>
      <c r="D2991" s="883"/>
    </row>
    <row r="2992" spans="2:4">
      <c r="B2992" s="882" t="s">
        <v>536</v>
      </c>
      <c r="C2992" s="357"/>
      <c r="D2992" s="883"/>
    </row>
    <row r="2993" spans="2:4">
      <c r="B2993" s="882" t="s">
        <v>537</v>
      </c>
      <c r="C2993" s="357"/>
      <c r="D2993" s="883"/>
    </row>
    <row r="2994" spans="2:4">
      <c r="B2994" s="882" t="s">
        <v>538</v>
      </c>
      <c r="C2994" s="357"/>
      <c r="D2994" s="883"/>
    </row>
    <row r="2995" spans="2:4" ht="12.75" customHeight="1">
      <c r="B2995" s="2082" t="s">
        <v>652</v>
      </c>
      <c r="C2995" s="2083"/>
      <c r="D2995" s="2084"/>
    </row>
    <row r="2996" spans="2:4" ht="12.75" customHeight="1">
      <c r="B2996" s="2082" t="s">
        <v>49</v>
      </c>
      <c r="C2996" s="2083"/>
      <c r="D2996" s="2084"/>
    </row>
    <row r="2997" spans="2:4">
      <c r="B2997" s="886" t="s">
        <v>540</v>
      </c>
      <c r="C2997" s="357"/>
      <c r="D2997" s="883"/>
    </row>
    <row r="2998" spans="2:4">
      <c r="B2998" s="882" t="s">
        <v>541</v>
      </c>
      <c r="C2998" s="357"/>
      <c r="D2998" s="883"/>
    </row>
    <row r="2999" spans="2:4">
      <c r="B2999" s="882" t="s">
        <v>542</v>
      </c>
      <c r="C2999" s="357"/>
      <c r="D2999" s="883"/>
    </row>
    <row r="3000" spans="2:4">
      <c r="B3000" s="882" t="s">
        <v>543</v>
      </c>
      <c r="C3000" s="357"/>
      <c r="D3000" s="883"/>
    </row>
    <row r="3001" spans="2:4">
      <c r="B3001" s="882" t="s">
        <v>544</v>
      </c>
      <c r="C3001" s="357"/>
      <c r="D3001" s="883"/>
    </row>
    <row r="3002" spans="2:4">
      <c r="B3002" s="882" t="s">
        <v>545</v>
      </c>
      <c r="C3002" s="357"/>
      <c r="D3002" s="883"/>
    </row>
    <row r="3003" spans="2:4">
      <c r="B3003" s="882" t="s">
        <v>546</v>
      </c>
      <c r="C3003" s="357"/>
      <c r="D3003" s="883"/>
    </row>
    <row r="3004" spans="2:4">
      <c r="B3004" s="882" t="s">
        <v>547</v>
      </c>
      <c r="C3004" s="357"/>
      <c r="D3004" s="883"/>
    </row>
    <row r="3005" spans="2:4">
      <c r="B3005" s="882" t="s">
        <v>548</v>
      </c>
      <c r="C3005" s="357"/>
      <c r="D3005" s="883"/>
    </row>
    <row r="3006" spans="2:4">
      <c r="B3006" s="882" t="s">
        <v>549</v>
      </c>
      <c r="C3006" s="357"/>
      <c r="D3006" s="883"/>
    </row>
    <row r="3007" spans="2:4">
      <c r="B3007" s="882" t="s">
        <v>550</v>
      </c>
      <c r="C3007" s="357"/>
      <c r="D3007" s="883"/>
    </row>
    <row r="3008" spans="2:4">
      <c r="B3008" s="882" t="s">
        <v>580</v>
      </c>
      <c r="C3008" s="357"/>
      <c r="D3008" s="883"/>
    </row>
    <row r="3009" spans="2:4" ht="12.75" customHeight="1">
      <c r="B3009" s="2082" t="s">
        <v>1080</v>
      </c>
      <c r="C3009" s="2083"/>
      <c r="D3009" s="2084"/>
    </row>
    <row r="3010" spans="2:4" ht="12.75" customHeight="1">
      <c r="B3010" s="2082" t="s">
        <v>1081</v>
      </c>
      <c r="C3010" s="2083"/>
      <c r="D3010" s="2084"/>
    </row>
    <row r="3011" spans="2:4" ht="12.75" customHeight="1">
      <c r="B3011" s="2082" t="s">
        <v>1066</v>
      </c>
      <c r="C3011" s="2083"/>
      <c r="D3011" s="2084"/>
    </row>
    <row r="3012" spans="2:4" ht="12.75" customHeight="1">
      <c r="B3012" s="2080" t="s">
        <v>522</v>
      </c>
      <c r="C3012" s="2081"/>
      <c r="D3012" s="888"/>
    </row>
    <row r="3013" spans="2:4" ht="12.75" customHeight="1">
      <c r="B3013" s="2082" t="s">
        <v>582</v>
      </c>
      <c r="C3013" s="2083"/>
      <c r="D3013" s="2084"/>
    </row>
    <row r="3014" spans="2:4" ht="13.5" thickBot="1">
      <c r="B3014" s="2153" t="s">
        <v>2705</v>
      </c>
      <c r="C3014" s="2154"/>
      <c r="D3014" s="2155"/>
    </row>
    <row r="3015" spans="2:4" ht="13.5" thickTop="1">
      <c r="B3015" s="934"/>
      <c r="C3015" s="357"/>
      <c r="D3015" s="883"/>
    </row>
    <row r="3016" spans="2:4" ht="13.5" thickBot="1">
      <c r="B3016" s="882"/>
      <c r="C3016" s="357"/>
      <c r="D3016" s="883"/>
    </row>
    <row r="3017" spans="2:4" ht="13.5" thickTop="1">
      <c r="B3017" s="2156" t="s">
        <v>2668</v>
      </c>
      <c r="C3017" s="2157"/>
      <c r="D3017" s="2158"/>
    </row>
    <row r="3018" spans="2:4" ht="13.5" customHeight="1" thickBot="1">
      <c r="B3018" s="2091" t="s">
        <v>2352</v>
      </c>
      <c r="C3018" s="2092"/>
      <c r="D3018" s="2093"/>
    </row>
    <row r="3019" spans="2:4" ht="26.25" thickBot="1">
      <c r="B3019" s="871" t="s">
        <v>307</v>
      </c>
      <c r="C3019" s="167" t="s">
        <v>2669</v>
      </c>
      <c r="D3019" s="872" t="s">
        <v>270</v>
      </c>
    </row>
    <row r="3020" spans="2:4" ht="13.5" thickBot="1">
      <c r="B3020" s="873" t="s">
        <v>271</v>
      </c>
      <c r="C3020" s="190">
        <v>1800</v>
      </c>
      <c r="D3020" s="874" t="s">
        <v>272</v>
      </c>
    </row>
    <row r="3021" spans="2:4">
      <c r="B3021" s="875" t="s">
        <v>273</v>
      </c>
      <c r="C3021" s="190">
        <v>210</v>
      </c>
      <c r="D3021" s="876" t="s">
        <v>609</v>
      </c>
    </row>
    <row r="3022" spans="2:4">
      <c r="B3022" s="875"/>
      <c r="C3022" s="351"/>
      <c r="D3022" s="876"/>
    </row>
    <row r="3023" spans="2:4">
      <c r="B3023" s="882" t="s">
        <v>215</v>
      </c>
      <c r="C3023" s="351"/>
      <c r="D3023" s="876"/>
    </row>
    <row r="3024" spans="2:4" ht="13.5" thickBot="1">
      <c r="B3024" s="925"/>
      <c r="C3024" s="178"/>
      <c r="D3024" s="881"/>
    </row>
    <row r="3025" spans="2:4">
      <c r="B3025" s="882"/>
      <c r="C3025" s="179"/>
      <c r="D3025" s="926"/>
    </row>
    <row r="3026" spans="2:4" ht="12.75" customHeight="1">
      <c r="B3026" s="2165" t="s">
        <v>551</v>
      </c>
      <c r="C3026" s="2166"/>
      <c r="D3026" s="930"/>
    </row>
    <row r="3027" spans="2:4" ht="13.5" thickBot="1">
      <c r="B3027" s="882"/>
      <c r="C3027" s="357"/>
      <c r="D3027" s="883"/>
    </row>
    <row r="3028" spans="2:4" ht="26.25" thickBot="1">
      <c r="B3028" s="918" t="s">
        <v>445</v>
      </c>
      <c r="C3028" s="350" t="s">
        <v>1089</v>
      </c>
      <c r="D3028" s="883"/>
    </row>
    <row r="3029" spans="2:4">
      <c r="B3029" s="873" t="s">
        <v>1090</v>
      </c>
      <c r="C3029" s="180">
        <v>0.02</v>
      </c>
      <c r="D3029" s="883"/>
    </row>
    <row r="3030" spans="2:4">
      <c r="B3030" s="875" t="s">
        <v>1091</v>
      </c>
      <c r="C3030" s="181">
        <v>1.9800000000000002E-2</v>
      </c>
      <c r="D3030" s="883"/>
    </row>
    <row r="3031" spans="2:4">
      <c r="B3031" s="875" t="s">
        <v>1092</v>
      </c>
      <c r="C3031" s="181">
        <v>1.9599999999999999E-2</v>
      </c>
      <c r="D3031" s="883"/>
    </row>
    <row r="3032" spans="2:4">
      <c r="B3032" s="875" t="s">
        <v>1093</v>
      </c>
      <c r="C3032" s="181">
        <v>1.9400000000000001E-2</v>
      </c>
      <c r="D3032" s="883"/>
    </row>
    <row r="3033" spans="2:4">
      <c r="B3033" s="875" t="s">
        <v>1094</v>
      </c>
      <c r="C3033" s="181">
        <v>1.9300000000000001E-2</v>
      </c>
      <c r="D3033" s="883"/>
    </row>
    <row r="3034" spans="2:4">
      <c r="B3034" s="875" t="s">
        <v>1095</v>
      </c>
      <c r="C3034" s="181">
        <v>1.9199999999999998E-2</v>
      </c>
      <c r="D3034" s="883"/>
    </row>
    <row r="3035" spans="2:4" ht="13.5" thickBot="1">
      <c r="B3035" s="919" t="s">
        <v>1096</v>
      </c>
      <c r="C3035" s="182">
        <v>1.9E-2</v>
      </c>
      <c r="D3035" s="883"/>
    </row>
    <row r="3036" spans="2:4" ht="13.5" thickBot="1">
      <c r="B3036" s="882"/>
      <c r="C3036" s="357"/>
      <c r="D3036" s="883"/>
    </row>
    <row r="3037" spans="2:4" ht="26.25" thickBot="1">
      <c r="B3037" s="918" t="s">
        <v>1429</v>
      </c>
      <c r="C3037" s="350" t="s">
        <v>1089</v>
      </c>
      <c r="D3037" s="883"/>
    </row>
    <row r="3038" spans="2:4">
      <c r="B3038" s="873" t="s">
        <v>1090</v>
      </c>
      <c r="C3038" s="180">
        <v>5.6000000000000001E-2</v>
      </c>
      <c r="D3038" s="883"/>
    </row>
    <row r="3039" spans="2:4">
      <c r="B3039" s="875" t="s">
        <v>1098</v>
      </c>
      <c r="C3039" s="181">
        <v>5.5899999999999998E-2</v>
      </c>
      <c r="D3039" s="883"/>
    </row>
    <row r="3040" spans="2:4">
      <c r="B3040" s="875" t="s">
        <v>1099</v>
      </c>
      <c r="C3040" s="181">
        <v>5.4600000000000003E-2</v>
      </c>
      <c r="D3040" s="883"/>
    </row>
    <row r="3041" spans="2:4">
      <c r="B3041" s="875" t="s">
        <v>1100</v>
      </c>
      <c r="C3041" s="181">
        <v>5.45E-2</v>
      </c>
      <c r="D3041" s="883"/>
    </row>
    <row r="3042" spans="2:4">
      <c r="B3042" s="875" t="s">
        <v>1101</v>
      </c>
      <c r="C3042" s="181">
        <v>5.4399999999999997E-2</v>
      </c>
      <c r="D3042" s="883"/>
    </row>
    <row r="3043" spans="2:4">
      <c r="B3043" s="875" t="s">
        <v>1102</v>
      </c>
      <c r="C3043" s="181">
        <v>5.3999999999999999E-2</v>
      </c>
      <c r="D3043" s="883"/>
    </row>
    <row r="3044" spans="2:4" ht="13.5" thickBot="1">
      <c r="B3044" s="919" t="s">
        <v>1103</v>
      </c>
      <c r="C3044" s="182">
        <v>4.7E-2</v>
      </c>
      <c r="D3044" s="883"/>
    </row>
    <row r="3045" spans="2:4">
      <c r="B3045" s="931" t="s">
        <v>208</v>
      </c>
      <c r="C3045" s="357"/>
      <c r="D3045" s="883"/>
    </row>
    <row r="3046" spans="2:4" ht="13.5" thickBot="1">
      <c r="B3046" s="882"/>
      <c r="C3046" s="357"/>
      <c r="D3046" s="883"/>
    </row>
    <row r="3047" spans="2:4" ht="26.25" thickBot="1">
      <c r="B3047" s="918" t="s">
        <v>1104</v>
      </c>
      <c r="C3047" s="350" t="s">
        <v>2350</v>
      </c>
      <c r="D3047" s="883"/>
    </row>
    <row r="3048" spans="2:4">
      <c r="B3048" s="873" t="s">
        <v>1105</v>
      </c>
      <c r="C3048" s="193">
        <v>0.14000000000000001</v>
      </c>
      <c r="D3048" s="883"/>
    </row>
    <row r="3049" spans="2:4">
      <c r="B3049" s="875" t="s">
        <v>1106</v>
      </c>
      <c r="C3049" s="194">
        <v>0.13389999999999999</v>
      </c>
      <c r="D3049" s="883"/>
    </row>
    <row r="3050" spans="2:4">
      <c r="B3050" s="875" t="s">
        <v>1107</v>
      </c>
      <c r="C3050" s="194">
        <v>0.13289999999999999</v>
      </c>
      <c r="D3050" s="883"/>
    </row>
    <row r="3051" spans="2:4">
      <c r="B3051" s="875" t="s">
        <v>1108</v>
      </c>
      <c r="C3051" s="194">
        <v>0.13189999999999999</v>
      </c>
      <c r="D3051" s="883"/>
    </row>
    <row r="3052" spans="2:4">
      <c r="B3052" s="875" t="s">
        <v>1109</v>
      </c>
      <c r="C3052" s="194">
        <v>0.13089999999999999</v>
      </c>
      <c r="D3052" s="883"/>
    </row>
    <row r="3053" spans="2:4">
      <c r="B3053" s="875" t="s">
        <v>260</v>
      </c>
      <c r="C3053" s="194">
        <v>0.12989999999999999</v>
      </c>
      <c r="D3053" s="883"/>
    </row>
    <row r="3054" spans="2:4" ht="13.5" thickBot="1">
      <c r="B3054" s="921" t="s">
        <v>2761</v>
      </c>
      <c r="C3054" s="195">
        <v>0.12889999999999999</v>
      </c>
      <c r="D3054" s="883"/>
    </row>
    <row r="3055" spans="2:4" ht="12.75" customHeight="1">
      <c r="B3055" s="2145" t="s">
        <v>2351</v>
      </c>
      <c r="C3055" s="2146"/>
      <c r="D3055" s="883"/>
    </row>
    <row r="3056" spans="2:4">
      <c r="B3056" s="882"/>
      <c r="C3056" s="183"/>
      <c r="D3056" s="883"/>
    </row>
    <row r="3057" spans="2:4">
      <c r="B3057" s="2108" t="s">
        <v>281</v>
      </c>
      <c r="C3057" s="2109"/>
      <c r="D3057" s="883"/>
    </row>
    <row r="3058" spans="2:4" ht="13.5" thickBot="1">
      <c r="B3058" s="882"/>
      <c r="C3058" s="183"/>
      <c r="D3058" s="883"/>
    </row>
    <row r="3059" spans="2:4" ht="13.5" thickBot="1">
      <c r="B3059" s="923" t="s">
        <v>282</v>
      </c>
      <c r="C3059" s="184" t="s">
        <v>262</v>
      </c>
      <c r="D3059" s="883"/>
    </row>
    <row r="3060" spans="2:4">
      <c r="B3060" s="933" t="s">
        <v>283</v>
      </c>
      <c r="C3060" s="185">
        <v>0.09</v>
      </c>
      <c r="D3060" s="883"/>
    </row>
    <row r="3061" spans="2:4">
      <c r="B3061" s="898" t="s">
        <v>285</v>
      </c>
      <c r="C3061" s="186">
        <v>0.09</v>
      </c>
      <c r="D3061" s="883"/>
    </row>
    <row r="3062" spans="2:4">
      <c r="B3062" s="898" t="s">
        <v>921</v>
      </c>
      <c r="C3062" s="186">
        <v>0.21</v>
      </c>
      <c r="D3062" s="883"/>
    </row>
    <row r="3063" spans="2:4">
      <c r="B3063" s="898" t="s">
        <v>922</v>
      </c>
      <c r="C3063" s="186">
        <v>0.23</v>
      </c>
      <c r="D3063" s="883"/>
    </row>
    <row r="3064" spans="2:4">
      <c r="B3064" s="898" t="s">
        <v>2337</v>
      </c>
      <c r="C3064" s="186">
        <v>0.22</v>
      </c>
      <c r="D3064" s="883"/>
    </row>
    <row r="3065" spans="2:4">
      <c r="B3065" s="898" t="s">
        <v>2338</v>
      </c>
      <c r="C3065" s="186">
        <v>0.22</v>
      </c>
      <c r="D3065" s="883"/>
    </row>
    <row r="3066" spans="2:4">
      <c r="B3066" s="898" t="s">
        <v>923</v>
      </c>
      <c r="C3066" s="186">
        <v>0.13</v>
      </c>
      <c r="D3066" s="883"/>
    </row>
    <row r="3067" spans="2:4">
      <c r="B3067" s="898" t="s">
        <v>2339</v>
      </c>
      <c r="C3067" s="186">
        <v>0.22</v>
      </c>
      <c r="D3067" s="883"/>
    </row>
    <row r="3068" spans="2:4">
      <c r="B3068" s="898" t="s">
        <v>926</v>
      </c>
      <c r="C3068" s="189">
        <v>0.19</v>
      </c>
      <c r="D3068" s="883"/>
    </row>
    <row r="3069" spans="2:4">
      <c r="B3069" s="898" t="s">
        <v>705</v>
      </c>
      <c r="C3069" s="189">
        <v>0.13</v>
      </c>
      <c r="D3069" s="883"/>
    </row>
    <row r="3070" spans="2:4">
      <c r="B3070" s="898" t="s">
        <v>2340</v>
      </c>
      <c r="C3070" s="189">
        <v>0.2</v>
      </c>
      <c r="D3070" s="883"/>
    </row>
    <row r="3071" spans="2:4">
      <c r="B3071" s="898" t="s">
        <v>2341</v>
      </c>
      <c r="C3071" s="189">
        <v>0.13</v>
      </c>
      <c r="D3071" s="883"/>
    </row>
    <row r="3072" spans="2:4">
      <c r="B3072" s="898" t="s">
        <v>2342</v>
      </c>
      <c r="C3072" s="189">
        <v>0.25</v>
      </c>
      <c r="D3072" s="883"/>
    </row>
    <row r="3073" spans="2:4">
      <c r="B3073" s="898" t="s">
        <v>2343</v>
      </c>
      <c r="C3073" s="189">
        <v>0.19</v>
      </c>
      <c r="D3073" s="883"/>
    </row>
    <row r="3074" spans="2:4">
      <c r="B3074" s="898" t="s">
        <v>2344</v>
      </c>
      <c r="C3074" s="189">
        <v>1</v>
      </c>
      <c r="D3074" s="883"/>
    </row>
    <row r="3075" spans="2:4">
      <c r="B3075" s="898" t="s">
        <v>2345</v>
      </c>
      <c r="C3075" s="189">
        <v>0.3</v>
      </c>
      <c r="D3075" s="883"/>
    </row>
    <row r="3076" spans="2:4">
      <c r="B3076" s="898" t="s">
        <v>2276</v>
      </c>
      <c r="C3076" s="189">
        <v>0.6</v>
      </c>
      <c r="D3076" s="883"/>
    </row>
    <row r="3077" spans="2:4">
      <c r="B3077" s="898" t="s">
        <v>2277</v>
      </c>
      <c r="C3077" s="189">
        <v>6.8</v>
      </c>
      <c r="D3077" s="883"/>
    </row>
    <row r="3078" spans="2:4">
      <c r="B3078" s="877" t="s">
        <v>2650</v>
      </c>
      <c r="C3078" s="189">
        <v>0.5</v>
      </c>
      <c r="D3078" s="883"/>
    </row>
    <row r="3079" spans="2:4">
      <c r="B3079" s="877" t="s">
        <v>2651</v>
      </c>
      <c r="C3079" s="189">
        <v>0.5</v>
      </c>
      <c r="D3079" s="883"/>
    </row>
    <row r="3080" spans="2:4">
      <c r="B3080" s="898" t="s">
        <v>2346</v>
      </c>
      <c r="C3080" s="189">
        <v>0.22</v>
      </c>
      <c r="D3080" s="883"/>
    </row>
    <row r="3081" spans="2:4">
      <c r="B3081" s="898" t="s">
        <v>163</v>
      </c>
      <c r="C3081" s="186">
        <v>0.35</v>
      </c>
      <c r="D3081" s="883"/>
    </row>
    <row r="3082" spans="2:4">
      <c r="B3082" s="898" t="s">
        <v>165</v>
      </c>
      <c r="C3082" s="186">
        <v>6.8</v>
      </c>
      <c r="D3082" s="883"/>
    </row>
    <row r="3083" spans="2:4" ht="13.5" thickBot="1">
      <c r="B3083" s="932" t="s">
        <v>207</v>
      </c>
      <c r="C3083" s="187">
        <v>0.39</v>
      </c>
      <c r="D3083" s="883"/>
    </row>
    <row r="3084" spans="2:4">
      <c r="B3084" s="922"/>
      <c r="C3084" s="188"/>
      <c r="D3084" s="883"/>
    </row>
    <row r="3085" spans="2:4">
      <c r="B3085" s="922" t="s">
        <v>718</v>
      </c>
      <c r="C3085" s="188"/>
      <c r="D3085" s="883"/>
    </row>
    <row r="3086" spans="2:4">
      <c r="B3086" s="899" t="s">
        <v>209</v>
      </c>
      <c r="C3086" s="357"/>
      <c r="D3086" s="883"/>
    </row>
    <row r="3087" spans="2:4">
      <c r="B3087" s="882" t="s">
        <v>226</v>
      </c>
      <c r="C3087" s="357"/>
      <c r="D3087" s="883"/>
    </row>
    <row r="3088" spans="2:4" ht="12.75" customHeight="1">
      <c r="B3088" s="2170" t="s">
        <v>2652</v>
      </c>
      <c r="C3088" s="2171"/>
      <c r="D3088" s="2172"/>
    </row>
    <row r="3089" spans="2:4" ht="12.75" customHeight="1">
      <c r="B3089" s="2054" t="s">
        <v>2653</v>
      </c>
      <c r="C3089" s="2055"/>
      <c r="D3089" s="2056"/>
    </row>
    <row r="3090" spans="2:4">
      <c r="B3090" s="882"/>
      <c r="C3090" s="357"/>
      <c r="D3090" s="883"/>
    </row>
    <row r="3091" spans="2:4">
      <c r="B3091" s="886" t="s">
        <v>227</v>
      </c>
      <c r="C3091" s="357"/>
      <c r="D3091" s="883"/>
    </row>
    <row r="3092" spans="2:4" ht="12.75" customHeight="1">
      <c r="B3092" s="2078" t="s">
        <v>2353</v>
      </c>
      <c r="C3092" s="1879"/>
      <c r="D3092" s="2079"/>
    </row>
    <row r="3093" spans="2:4" ht="12.75" customHeight="1">
      <c r="B3093" s="2082" t="s">
        <v>456</v>
      </c>
      <c r="C3093" s="2083"/>
      <c r="D3093" s="2084"/>
    </row>
    <row r="3094" spans="2:4" ht="12.75" customHeight="1">
      <c r="B3094" s="2082" t="s">
        <v>300</v>
      </c>
      <c r="C3094" s="2083"/>
      <c r="D3094" s="2084"/>
    </row>
    <row r="3095" spans="2:4" ht="13.5" customHeight="1" thickBot="1">
      <c r="B3095" s="2091" t="s">
        <v>47</v>
      </c>
      <c r="C3095" s="2092"/>
      <c r="D3095" s="2093"/>
    </row>
    <row r="3096" spans="2:4" ht="26.25" thickBot="1">
      <c r="B3096" s="918" t="s">
        <v>644</v>
      </c>
      <c r="C3096" s="350" t="s">
        <v>1089</v>
      </c>
      <c r="D3096" s="888"/>
    </row>
    <row r="3097" spans="2:4">
      <c r="B3097" s="873" t="s">
        <v>645</v>
      </c>
      <c r="C3097" s="180">
        <v>0.04</v>
      </c>
      <c r="D3097" s="888"/>
    </row>
    <row r="3098" spans="2:4">
      <c r="B3098" s="875" t="s">
        <v>646</v>
      </c>
      <c r="C3098" s="181">
        <v>3.9800000000000002E-2</v>
      </c>
      <c r="D3098" s="888"/>
    </row>
    <row r="3099" spans="2:4">
      <c r="B3099" s="875" t="s">
        <v>647</v>
      </c>
      <c r="C3099" s="181">
        <v>3.9600000000000003E-2</v>
      </c>
      <c r="D3099" s="888"/>
    </row>
    <row r="3100" spans="2:4">
      <c r="B3100" s="875" t="s">
        <v>648</v>
      </c>
      <c r="C3100" s="181">
        <v>3.9399999999999998E-2</v>
      </c>
      <c r="D3100" s="888"/>
    </row>
    <row r="3101" spans="2:4">
      <c r="B3101" s="875" t="s">
        <v>649</v>
      </c>
      <c r="C3101" s="181">
        <v>3.9199999999999999E-2</v>
      </c>
      <c r="D3101" s="888"/>
    </row>
    <row r="3102" spans="2:4">
      <c r="B3102" s="875" t="s">
        <v>650</v>
      </c>
      <c r="C3102" s="181">
        <v>3.9E-2</v>
      </c>
      <c r="D3102" s="888"/>
    </row>
    <row r="3103" spans="2:4" ht="13.5" thickBot="1">
      <c r="B3103" s="919" t="s">
        <v>651</v>
      </c>
      <c r="C3103" s="182">
        <v>3.8800000000000001E-2</v>
      </c>
      <c r="D3103" s="888"/>
    </row>
    <row r="3104" spans="2:4">
      <c r="B3104" s="887"/>
      <c r="C3104" s="363"/>
      <c r="D3104" s="888"/>
    </row>
    <row r="3105" spans="2:4" ht="12.75" customHeight="1">
      <c r="B3105" s="2082" t="s">
        <v>1061</v>
      </c>
      <c r="C3105" s="2083"/>
      <c r="D3105" s="2084"/>
    </row>
    <row r="3106" spans="2:4">
      <c r="B3106" s="886" t="s">
        <v>529</v>
      </c>
      <c r="C3106" s="357"/>
      <c r="D3106" s="883"/>
    </row>
    <row r="3107" spans="2:4">
      <c r="B3107" s="882" t="s">
        <v>530</v>
      </c>
      <c r="C3107" s="357"/>
      <c r="D3107" s="883"/>
    </row>
    <row r="3108" spans="2:4">
      <c r="B3108" s="882" t="s">
        <v>531</v>
      </c>
      <c r="C3108" s="357"/>
      <c r="D3108" s="883"/>
    </row>
    <row r="3109" spans="2:4">
      <c r="B3109" s="882" t="s">
        <v>532</v>
      </c>
      <c r="C3109" s="357"/>
      <c r="D3109" s="883"/>
    </row>
    <row r="3110" spans="2:4">
      <c r="B3110" s="882" t="s">
        <v>533</v>
      </c>
      <c r="C3110" s="357"/>
      <c r="D3110" s="883"/>
    </row>
    <row r="3111" spans="2:4">
      <c r="B3111" s="882" t="s">
        <v>534</v>
      </c>
      <c r="C3111" s="357"/>
      <c r="D3111" s="883"/>
    </row>
    <row r="3112" spans="2:4">
      <c r="B3112" s="882" t="s">
        <v>535</v>
      </c>
      <c r="C3112" s="357"/>
      <c r="D3112" s="883"/>
    </row>
    <row r="3113" spans="2:4">
      <c r="B3113" s="882" t="s">
        <v>536</v>
      </c>
      <c r="C3113" s="357"/>
      <c r="D3113" s="883"/>
    </row>
    <row r="3114" spans="2:4">
      <c r="B3114" s="882" t="s">
        <v>537</v>
      </c>
      <c r="C3114" s="357"/>
      <c r="D3114" s="883"/>
    </row>
    <row r="3115" spans="2:4">
      <c r="B3115" s="882" t="s">
        <v>538</v>
      </c>
      <c r="C3115" s="357"/>
      <c r="D3115" s="883"/>
    </row>
    <row r="3116" spans="2:4" ht="12.75" customHeight="1">
      <c r="B3116" s="2078" t="s">
        <v>652</v>
      </c>
      <c r="C3116" s="1879"/>
      <c r="D3116" s="2079"/>
    </row>
    <row r="3117" spans="2:4" ht="12.75" customHeight="1">
      <c r="B3117" s="2082" t="s">
        <v>49</v>
      </c>
      <c r="C3117" s="2083"/>
      <c r="D3117" s="2084"/>
    </row>
    <row r="3118" spans="2:4">
      <c r="B3118" s="886" t="s">
        <v>540</v>
      </c>
      <c r="C3118" s="357"/>
      <c r="D3118" s="883"/>
    </row>
    <row r="3119" spans="2:4">
      <c r="B3119" s="882" t="s">
        <v>541</v>
      </c>
      <c r="C3119" s="357"/>
      <c r="D3119" s="883"/>
    </row>
    <row r="3120" spans="2:4">
      <c r="B3120" s="882" t="s">
        <v>542</v>
      </c>
      <c r="C3120" s="357"/>
      <c r="D3120" s="883"/>
    </row>
    <row r="3121" spans="2:4">
      <c r="B3121" s="882" t="s">
        <v>543</v>
      </c>
      <c r="C3121" s="357"/>
      <c r="D3121" s="883"/>
    </row>
    <row r="3122" spans="2:4">
      <c r="B3122" s="882" t="s">
        <v>544</v>
      </c>
      <c r="C3122" s="357"/>
      <c r="D3122" s="883"/>
    </row>
    <row r="3123" spans="2:4">
      <c r="B3123" s="882" t="s">
        <v>545</v>
      </c>
      <c r="C3123" s="357"/>
      <c r="D3123" s="883"/>
    </row>
    <row r="3124" spans="2:4">
      <c r="B3124" s="882" t="s">
        <v>546</v>
      </c>
      <c r="C3124" s="357"/>
      <c r="D3124" s="883"/>
    </row>
    <row r="3125" spans="2:4">
      <c r="B3125" s="882" t="s">
        <v>547</v>
      </c>
      <c r="C3125" s="357"/>
      <c r="D3125" s="883"/>
    </row>
    <row r="3126" spans="2:4">
      <c r="B3126" s="882" t="s">
        <v>548</v>
      </c>
      <c r="C3126" s="357"/>
      <c r="D3126" s="883"/>
    </row>
    <row r="3127" spans="2:4">
      <c r="B3127" s="882" t="s">
        <v>549</v>
      </c>
      <c r="C3127" s="357"/>
      <c r="D3127" s="883"/>
    </row>
    <row r="3128" spans="2:4">
      <c r="B3128" s="882" t="s">
        <v>550</v>
      </c>
      <c r="C3128" s="357"/>
      <c r="D3128" s="883"/>
    </row>
    <row r="3129" spans="2:4">
      <c r="B3129" s="882" t="s">
        <v>580</v>
      </c>
      <c r="C3129" s="357"/>
      <c r="D3129" s="883"/>
    </row>
    <row r="3130" spans="2:4" ht="12.75" customHeight="1">
      <c r="B3130" s="2078" t="s">
        <v>1080</v>
      </c>
      <c r="C3130" s="1879"/>
      <c r="D3130" s="2079"/>
    </row>
    <row r="3131" spans="2:4" ht="12.75" customHeight="1">
      <c r="B3131" s="2082" t="s">
        <v>1081</v>
      </c>
      <c r="C3131" s="2083"/>
      <c r="D3131" s="2084"/>
    </row>
    <row r="3132" spans="2:4" ht="12.75" customHeight="1">
      <c r="B3132" s="2082" t="s">
        <v>1066</v>
      </c>
      <c r="C3132" s="2083"/>
      <c r="D3132" s="2084"/>
    </row>
    <row r="3133" spans="2:4" ht="12.75" customHeight="1">
      <c r="B3133" s="2080" t="s">
        <v>522</v>
      </c>
      <c r="C3133" s="2081"/>
      <c r="D3133" s="888"/>
    </row>
    <row r="3134" spans="2:4" ht="12.75" customHeight="1">
      <c r="B3134" s="2082" t="s">
        <v>582</v>
      </c>
      <c r="C3134" s="2083"/>
      <c r="D3134" s="2084"/>
    </row>
    <row r="3135" spans="2:4" ht="13.5" thickBot="1">
      <c r="B3135" s="2122" t="s">
        <v>2705</v>
      </c>
      <c r="C3135" s="2123"/>
      <c r="D3135" s="2124"/>
    </row>
    <row r="3136" spans="2:4" ht="13.5" thickTop="1">
      <c r="B3136" s="981"/>
      <c r="C3136" s="981"/>
      <c r="D3136" s="981"/>
    </row>
    <row r="3137" spans="2:4" ht="13.5" thickBot="1">
      <c r="B3137" s="936"/>
      <c r="C3137" s="936"/>
      <c r="D3137" s="936"/>
    </row>
    <row r="3138" spans="2:4" ht="13.5" thickTop="1">
      <c r="B3138" s="2173" t="s">
        <v>2670</v>
      </c>
      <c r="C3138" s="1571"/>
      <c r="D3138" s="2174"/>
    </row>
    <row r="3139" spans="2:4" ht="13.5" customHeight="1" thickBot="1">
      <c r="B3139" s="2091" t="s">
        <v>2671</v>
      </c>
      <c r="C3139" s="2092"/>
      <c r="D3139" s="2093"/>
    </row>
    <row r="3140" spans="2:4" ht="26.25" thickBot="1">
      <c r="B3140" s="871" t="s">
        <v>307</v>
      </c>
      <c r="C3140" s="167" t="s">
        <v>2672</v>
      </c>
      <c r="D3140" s="872" t="s">
        <v>270</v>
      </c>
    </row>
    <row r="3141" spans="2:4" ht="13.5" thickBot="1">
      <c r="B3141" s="873" t="s">
        <v>271</v>
      </c>
      <c r="C3141" s="196">
        <v>3600</v>
      </c>
      <c r="D3141" s="874" t="s">
        <v>272</v>
      </c>
    </row>
    <row r="3142" spans="2:4">
      <c r="B3142" s="875" t="s">
        <v>273</v>
      </c>
      <c r="C3142" s="196">
        <v>420</v>
      </c>
      <c r="D3142" s="876" t="s">
        <v>609</v>
      </c>
    </row>
    <row r="3143" spans="2:4">
      <c r="B3143" s="875"/>
      <c r="C3143" s="351"/>
      <c r="D3143" s="876"/>
    </row>
    <row r="3144" spans="2:4">
      <c r="B3144" s="882" t="s">
        <v>215</v>
      </c>
      <c r="C3144" s="351"/>
      <c r="D3144" s="876"/>
    </row>
    <row r="3145" spans="2:4" ht="13.5" thickBot="1">
      <c r="B3145" s="925"/>
      <c r="C3145" s="178"/>
      <c r="D3145" s="881"/>
    </row>
    <row r="3146" spans="2:4">
      <c r="B3146" s="882"/>
      <c r="C3146" s="179"/>
      <c r="D3146" s="926"/>
    </row>
    <row r="3147" spans="2:4" ht="12.75" customHeight="1">
      <c r="B3147" s="2165" t="s">
        <v>551</v>
      </c>
      <c r="C3147" s="2166"/>
      <c r="D3147" s="930"/>
    </row>
    <row r="3148" spans="2:4" ht="13.5" thickBot="1">
      <c r="B3148" s="882"/>
      <c r="C3148" s="357"/>
      <c r="D3148" s="883"/>
    </row>
    <row r="3149" spans="2:4" ht="26.25" thickBot="1">
      <c r="B3149" s="918" t="s">
        <v>1434</v>
      </c>
      <c r="C3149" s="350" t="s">
        <v>1089</v>
      </c>
      <c r="D3149" s="883"/>
    </row>
    <row r="3150" spans="2:4">
      <c r="B3150" s="873" t="s">
        <v>1090</v>
      </c>
      <c r="C3150" s="180">
        <v>0.02</v>
      </c>
      <c r="D3150" s="883"/>
    </row>
    <row r="3151" spans="2:4">
      <c r="B3151" s="875" t="s">
        <v>1091</v>
      </c>
      <c r="C3151" s="181">
        <v>1.9800000000000002E-2</v>
      </c>
      <c r="D3151" s="883"/>
    </row>
    <row r="3152" spans="2:4">
      <c r="B3152" s="875" t="s">
        <v>1092</v>
      </c>
      <c r="C3152" s="181">
        <v>1.9599999999999999E-2</v>
      </c>
      <c r="D3152" s="883"/>
    </row>
    <row r="3153" spans="2:4">
      <c r="B3153" s="875" t="s">
        <v>1093</v>
      </c>
      <c r="C3153" s="181">
        <v>1.9400000000000001E-2</v>
      </c>
      <c r="D3153" s="883"/>
    </row>
    <row r="3154" spans="2:4">
      <c r="B3154" s="875" t="s">
        <v>1094</v>
      </c>
      <c r="C3154" s="181">
        <v>1.9300000000000001E-2</v>
      </c>
      <c r="D3154" s="883"/>
    </row>
    <row r="3155" spans="2:4">
      <c r="B3155" s="875" t="s">
        <v>1095</v>
      </c>
      <c r="C3155" s="181">
        <v>1.9199999999999998E-2</v>
      </c>
      <c r="D3155" s="883"/>
    </row>
    <row r="3156" spans="2:4" ht="13.5" thickBot="1">
      <c r="B3156" s="919" t="s">
        <v>1096</v>
      </c>
      <c r="C3156" s="182">
        <v>1.9E-2</v>
      </c>
      <c r="D3156" s="883"/>
    </row>
    <row r="3157" spans="2:4" ht="13.5" thickBot="1">
      <c r="B3157" s="882"/>
      <c r="C3157" s="357"/>
      <c r="D3157" s="883"/>
    </row>
    <row r="3158" spans="2:4" ht="26.25" thickBot="1">
      <c r="B3158" s="918" t="s">
        <v>1429</v>
      </c>
      <c r="C3158" s="350" t="s">
        <v>1089</v>
      </c>
      <c r="D3158" s="883"/>
    </row>
    <row r="3159" spans="2:4">
      <c r="B3159" s="873" t="s">
        <v>1090</v>
      </c>
      <c r="C3159" s="180">
        <v>5.6000000000000001E-2</v>
      </c>
      <c r="D3159" s="883"/>
    </row>
    <row r="3160" spans="2:4">
      <c r="B3160" s="875" t="s">
        <v>1098</v>
      </c>
      <c r="C3160" s="181">
        <v>5.5899999999999998E-2</v>
      </c>
      <c r="D3160" s="883"/>
    </row>
    <row r="3161" spans="2:4">
      <c r="B3161" s="875" t="s">
        <v>1099</v>
      </c>
      <c r="C3161" s="181">
        <v>5.4600000000000003E-2</v>
      </c>
      <c r="D3161" s="883"/>
    </row>
    <row r="3162" spans="2:4">
      <c r="B3162" s="875" t="s">
        <v>1100</v>
      </c>
      <c r="C3162" s="181">
        <v>5.45E-2</v>
      </c>
      <c r="D3162" s="883"/>
    </row>
    <row r="3163" spans="2:4">
      <c r="B3163" s="875" t="s">
        <v>1101</v>
      </c>
      <c r="C3163" s="181">
        <v>5.4399999999999997E-2</v>
      </c>
      <c r="D3163" s="883"/>
    </row>
    <row r="3164" spans="2:4">
      <c r="B3164" s="875" t="s">
        <v>1102</v>
      </c>
      <c r="C3164" s="181">
        <v>5.3999999999999999E-2</v>
      </c>
      <c r="D3164" s="883"/>
    </row>
    <row r="3165" spans="2:4" ht="13.5" thickBot="1">
      <c r="B3165" s="919" t="s">
        <v>1103</v>
      </c>
      <c r="C3165" s="182">
        <v>4.7E-2</v>
      </c>
      <c r="D3165" s="883"/>
    </row>
    <row r="3166" spans="2:4">
      <c r="B3166" s="931" t="s">
        <v>208</v>
      </c>
      <c r="C3166" s="357"/>
      <c r="D3166" s="883"/>
    </row>
    <row r="3167" spans="2:4" ht="13.5" thickBot="1">
      <c r="B3167" s="882"/>
      <c r="C3167" s="357"/>
      <c r="D3167" s="883"/>
    </row>
    <row r="3168" spans="2:4" ht="26.25" thickBot="1">
      <c r="B3168" s="918" t="s">
        <v>1104</v>
      </c>
      <c r="C3168" s="350" t="s">
        <v>2350</v>
      </c>
      <c r="D3168" s="883"/>
    </row>
    <row r="3169" spans="2:4">
      <c r="B3169" s="873" t="s">
        <v>1105</v>
      </c>
      <c r="C3169" s="193">
        <v>0.14000000000000001</v>
      </c>
      <c r="D3169" s="883"/>
    </row>
    <row r="3170" spans="2:4">
      <c r="B3170" s="875" t="s">
        <v>1106</v>
      </c>
      <c r="C3170" s="194">
        <v>0.13389999999999999</v>
      </c>
      <c r="D3170" s="883"/>
    </row>
    <row r="3171" spans="2:4">
      <c r="B3171" s="875" t="s">
        <v>1107</v>
      </c>
      <c r="C3171" s="194">
        <v>0.13289999999999999</v>
      </c>
      <c r="D3171" s="883"/>
    </row>
    <row r="3172" spans="2:4">
      <c r="B3172" s="875" t="s">
        <v>1108</v>
      </c>
      <c r="C3172" s="194">
        <v>0.13189999999999999</v>
      </c>
      <c r="D3172" s="883"/>
    </row>
    <row r="3173" spans="2:4">
      <c r="B3173" s="875" t="s">
        <v>1109</v>
      </c>
      <c r="C3173" s="194">
        <v>0.13089999999999999</v>
      </c>
      <c r="D3173" s="883"/>
    </row>
    <row r="3174" spans="2:4">
      <c r="B3174" s="875" t="s">
        <v>260</v>
      </c>
      <c r="C3174" s="194">
        <v>0.12989999999999999</v>
      </c>
      <c r="D3174" s="883"/>
    </row>
    <row r="3175" spans="2:4" ht="13.5" thickBot="1">
      <c r="B3175" s="921" t="s">
        <v>2761</v>
      </c>
      <c r="C3175" s="195">
        <v>0.12889999999999999</v>
      </c>
      <c r="D3175" s="883"/>
    </row>
    <row r="3176" spans="2:4" ht="12.75" customHeight="1">
      <c r="B3176" s="2145" t="s">
        <v>2354</v>
      </c>
      <c r="C3176" s="2146"/>
      <c r="D3176" s="883"/>
    </row>
    <row r="3177" spans="2:4">
      <c r="B3177" s="882"/>
      <c r="C3177" s="183"/>
      <c r="D3177" s="883"/>
    </row>
    <row r="3178" spans="2:4">
      <c r="B3178" s="2108" t="s">
        <v>281</v>
      </c>
      <c r="C3178" s="2109"/>
      <c r="D3178" s="883"/>
    </row>
    <row r="3179" spans="2:4" ht="13.5" thickBot="1">
      <c r="B3179" s="882"/>
      <c r="C3179" s="183"/>
      <c r="D3179" s="883"/>
    </row>
    <row r="3180" spans="2:4" ht="13.5" thickBot="1">
      <c r="B3180" s="923" t="s">
        <v>282</v>
      </c>
      <c r="C3180" s="184" t="s">
        <v>262</v>
      </c>
      <c r="D3180" s="883"/>
    </row>
    <row r="3181" spans="2:4">
      <c r="B3181" s="933" t="s">
        <v>283</v>
      </c>
      <c r="C3181" s="185">
        <v>0.09</v>
      </c>
      <c r="D3181" s="883"/>
    </row>
    <row r="3182" spans="2:4">
      <c r="B3182" s="898" t="s">
        <v>285</v>
      </c>
      <c r="C3182" s="186">
        <v>0.09</v>
      </c>
      <c r="D3182" s="883"/>
    </row>
    <row r="3183" spans="2:4">
      <c r="B3183" s="898" t="s">
        <v>921</v>
      </c>
      <c r="C3183" s="186">
        <v>0.21</v>
      </c>
      <c r="D3183" s="883"/>
    </row>
    <row r="3184" spans="2:4">
      <c r="B3184" s="898" t="s">
        <v>922</v>
      </c>
      <c r="C3184" s="186">
        <v>0.23</v>
      </c>
      <c r="D3184" s="883"/>
    </row>
    <row r="3185" spans="2:4">
      <c r="B3185" s="898" t="s">
        <v>2337</v>
      </c>
      <c r="C3185" s="186">
        <v>0.22</v>
      </c>
      <c r="D3185" s="883"/>
    </row>
    <row r="3186" spans="2:4">
      <c r="B3186" s="898" t="s">
        <v>2338</v>
      </c>
      <c r="C3186" s="186">
        <v>0.22</v>
      </c>
      <c r="D3186" s="883"/>
    </row>
    <row r="3187" spans="2:4">
      <c r="B3187" s="898" t="s">
        <v>923</v>
      </c>
      <c r="C3187" s="186">
        <v>0.13</v>
      </c>
      <c r="D3187" s="883"/>
    </row>
    <row r="3188" spans="2:4">
      <c r="B3188" s="898" t="s">
        <v>2339</v>
      </c>
      <c r="C3188" s="186">
        <v>0.22</v>
      </c>
      <c r="D3188" s="883"/>
    </row>
    <row r="3189" spans="2:4">
      <c r="B3189" s="898" t="s">
        <v>926</v>
      </c>
      <c r="C3189" s="189">
        <v>0.19</v>
      </c>
      <c r="D3189" s="883"/>
    </row>
    <row r="3190" spans="2:4">
      <c r="B3190" s="898" t="s">
        <v>705</v>
      </c>
      <c r="C3190" s="189">
        <v>0.13</v>
      </c>
      <c r="D3190" s="883"/>
    </row>
    <row r="3191" spans="2:4">
      <c r="B3191" s="898" t="s">
        <v>2340</v>
      </c>
      <c r="C3191" s="189">
        <v>0.2</v>
      </c>
      <c r="D3191" s="883"/>
    </row>
    <row r="3192" spans="2:4">
      <c r="B3192" s="898" t="s">
        <v>2341</v>
      </c>
      <c r="C3192" s="189">
        <v>0.13</v>
      </c>
      <c r="D3192" s="883"/>
    </row>
    <row r="3193" spans="2:4">
      <c r="B3193" s="898" t="s">
        <v>2342</v>
      </c>
      <c r="C3193" s="189">
        <v>0.25</v>
      </c>
      <c r="D3193" s="883"/>
    </row>
    <row r="3194" spans="2:4">
      <c r="B3194" s="898" t="s">
        <v>2343</v>
      </c>
      <c r="C3194" s="189">
        <v>0.19</v>
      </c>
      <c r="D3194" s="883"/>
    </row>
    <row r="3195" spans="2:4">
      <c r="B3195" s="898" t="s">
        <v>2344</v>
      </c>
      <c r="C3195" s="189">
        <v>1</v>
      </c>
      <c r="D3195" s="883"/>
    </row>
    <row r="3196" spans="2:4">
      <c r="B3196" s="898" t="s">
        <v>2345</v>
      </c>
      <c r="C3196" s="189">
        <v>0.3</v>
      </c>
      <c r="D3196" s="883"/>
    </row>
    <row r="3197" spans="2:4">
      <c r="B3197" s="898" t="s">
        <v>2276</v>
      </c>
      <c r="C3197" s="189">
        <v>0.6</v>
      </c>
      <c r="D3197" s="883"/>
    </row>
    <row r="3198" spans="2:4">
      <c r="B3198" s="898" t="s">
        <v>2277</v>
      </c>
      <c r="C3198" s="189">
        <v>6.8</v>
      </c>
      <c r="D3198" s="883"/>
    </row>
    <row r="3199" spans="2:4">
      <c r="B3199" s="877" t="s">
        <v>2650</v>
      </c>
      <c r="C3199" s="189">
        <v>0.5</v>
      </c>
      <c r="D3199" s="883"/>
    </row>
    <row r="3200" spans="2:4">
      <c r="B3200" s="877" t="s">
        <v>2651</v>
      </c>
      <c r="C3200" s="189">
        <v>0.5</v>
      </c>
      <c r="D3200" s="883"/>
    </row>
    <row r="3201" spans="2:4">
      <c r="B3201" s="898" t="s">
        <v>2346</v>
      </c>
      <c r="C3201" s="189">
        <v>0.22</v>
      </c>
      <c r="D3201" s="883"/>
    </row>
    <row r="3202" spans="2:4">
      <c r="B3202" s="898" t="s">
        <v>163</v>
      </c>
      <c r="C3202" s="186">
        <v>0.35</v>
      </c>
      <c r="D3202" s="883"/>
    </row>
    <row r="3203" spans="2:4">
      <c r="B3203" s="898" t="s">
        <v>165</v>
      </c>
      <c r="C3203" s="186">
        <v>6.8</v>
      </c>
      <c r="D3203" s="883"/>
    </row>
    <row r="3204" spans="2:4" ht="13.5" thickBot="1">
      <c r="B3204" s="932" t="s">
        <v>207</v>
      </c>
      <c r="C3204" s="187">
        <v>0.39</v>
      </c>
      <c r="D3204" s="926"/>
    </row>
    <row r="3205" spans="2:4">
      <c r="B3205" s="922" t="s">
        <v>718</v>
      </c>
      <c r="C3205" s="188"/>
      <c r="D3205" s="883"/>
    </row>
    <row r="3206" spans="2:4">
      <c r="B3206" s="899" t="s">
        <v>209</v>
      </c>
      <c r="C3206" s="357"/>
      <c r="D3206" s="883"/>
    </row>
    <row r="3207" spans="2:4">
      <c r="B3207" s="882" t="s">
        <v>226</v>
      </c>
      <c r="C3207" s="357"/>
      <c r="D3207" s="883"/>
    </row>
    <row r="3208" spans="2:4" ht="12.75" customHeight="1">
      <c r="B3208" s="2097" t="s">
        <v>2652</v>
      </c>
      <c r="C3208" s="2098"/>
      <c r="D3208" s="2099"/>
    </row>
    <row r="3209" spans="2:4" ht="12.75" customHeight="1">
      <c r="B3209" s="2054" t="s">
        <v>2653</v>
      </c>
      <c r="C3209" s="2055"/>
      <c r="D3209" s="2056"/>
    </row>
    <row r="3210" spans="2:4">
      <c r="B3210" s="882"/>
      <c r="C3210" s="357"/>
      <c r="D3210" s="883"/>
    </row>
    <row r="3211" spans="2:4">
      <c r="B3211" s="886" t="s">
        <v>227</v>
      </c>
      <c r="C3211" s="357"/>
      <c r="D3211" s="883"/>
    </row>
    <row r="3212" spans="2:4" ht="12.75" customHeight="1">
      <c r="B3212" s="2078" t="s">
        <v>1435</v>
      </c>
      <c r="C3212" s="1879"/>
      <c r="D3212" s="2079"/>
    </row>
    <row r="3213" spans="2:4" ht="12.75" customHeight="1">
      <c r="B3213" s="2082" t="s">
        <v>456</v>
      </c>
      <c r="C3213" s="2083"/>
      <c r="D3213" s="2084"/>
    </row>
    <row r="3214" spans="2:4" ht="12.75" customHeight="1">
      <c r="B3214" s="2082" t="s">
        <v>918</v>
      </c>
      <c r="C3214" s="2083"/>
      <c r="D3214" s="2084"/>
    </row>
    <row r="3215" spans="2:4" ht="13.5" customHeight="1" thickBot="1">
      <c r="B3215" s="2091" t="s">
        <v>47</v>
      </c>
      <c r="C3215" s="2092"/>
      <c r="D3215" s="2093"/>
    </row>
    <row r="3216" spans="2:4" ht="26.25" thickBot="1">
      <c r="B3216" s="918" t="s">
        <v>644</v>
      </c>
      <c r="C3216" s="350" t="s">
        <v>1089</v>
      </c>
      <c r="D3216" s="888"/>
    </row>
    <row r="3217" spans="2:4">
      <c r="B3217" s="873" t="s">
        <v>645</v>
      </c>
      <c r="C3217" s="180">
        <v>0.04</v>
      </c>
      <c r="D3217" s="888"/>
    </row>
    <row r="3218" spans="2:4">
      <c r="B3218" s="875" t="s">
        <v>646</v>
      </c>
      <c r="C3218" s="181">
        <v>3.9800000000000002E-2</v>
      </c>
      <c r="D3218" s="888"/>
    </row>
    <row r="3219" spans="2:4">
      <c r="B3219" s="875" t="s">
        <v>647</v>
      </c>
      <c r="C3219" s="181">
        <v>3.9600000000000003E-2</v>
      </c>
      <c r="D3219" s="888"/>
    </row>
    <row r="3220" spans="2:4">
      <c r="B3220" s="875" t="s">
        <v>648</v>
      </c>
      <c r="C3220" s="181">
        <v>3.9399999999999998E-2</v>
      </c>
      <c r="D3220" s="888"/>
    </row>
    <row r="3221" spans="2:4">
      <c r="B3221" s="875" t="s">
        <v>649</v>
      </c>
      <c r="C3221" s="181">
        <v>3.9199999999999999E-2</v>
      </c>
      <c r="D3221" s="888"/>
    </row>
    <row r="3222" spans="2:4">
      <c r="B3222" s="875" t="s">
        <v>650</v>
      </c>
      <c r="C3222" s="181">
        <v>3.9E-2</v>
      </c>
      <c r="D3222" s="888"/>
    </row>
    <row r="3223" spans="2:4" ht="13.5" thickBot="1">
      <c r="B3223" s="919" t="s">
        <v>651</v>
      </c>
      <c r="C3223" s="182">
        <v>3.8800000000000001E-2</v>
      </c>
      <c r="D3223" s="888"/>
    </row>
    <row r="3224" spans="2:4">
      <c r="B3224" s="887"/>
      <c r="C3224" s="363"/>
      <c r="D3224" s="888"/>
    </row>
    <row r="3225" spans="2:4" ht="12.75" customHeight="1">
      <c r="B3225" s="2082" t="s">
        <v>286</v>
      </c>
      <c r="C3225" s="2083"/>
      <c r="D3225" s="2084"/>
    </row>
    <row r="3226" spans="2:4">
      <c r="B3226" s="886" t="s">
        <v>529</v>
      </c>
      <c r="C3226" s="357"/>
      <c r="D3226" s="883"/>
    </row>
    <row r="3227" spans="2:4">
      <c r="B3227" s="882" t="s">
        <v>530</v>
      </c>
      <c r="C3227" s="357"/>
      <c r="D3227" s="883"/>
    </row>
    <row r="3228" spans="2:4">
      <c r="B3228" s="882" t="s">
        <v>531</v>
      </c>
      <c r="C3228" s="357"/>
      <c r="D3228" s="883"/>
    </row>
    <row r="3229" spans="2:4">
      <c r="B3229" s="882" t="s">
        <v>532</v>
      </c>
      <c r="C3229" s="357"/>
      <c r="D3229" s="883"/>
    </row>
    <row r="3230" spans="2:4">
      <c r="B3230" s="882" t="s">
        <v>533</v>
      </c>
      <c r="C3230" s="357"/>
      <c r="D3230" s="883"/>
    </row>
    <row r="3231" spans="2:4">
      <c r="B3231" s="882" t="s">
        <v>534</v>
      </c>
      <c r="C3231" s="357"/>
      <c r="D3231" s="883"/>
    </row>
    <row r="3232" spans="2:4">
      <c r="B3232" s="882" t="s">
        <v>535</v>
      </c>
      <c r="C3232" s="357"/>
      <c r="D3232" s="883"/>
    </row>
    <row r="3233" spans="2:4">
      <c r="B3233" s="882" t="s">
        <v>536</v>
      </c>
      <c r="C3233" s="357"/>
      <c r="D3233" s="883"/>
    </row>
    <row r="3234" spans="2:4">
      <c r="B3234" s="882" t="s">
        <v>537</v>
      </c>
      <c r="C3234" s="357"/>
      <c r="D3234" s="883"/>
    </row>
    <row r="3235" spans="2:4">
      <c r="B3235" s="882" t="s">
        <v>538</v>
      </c>
      <c r="C3235" s="357"/>
      <c r="D3235" s="883"/>
    </row>
    <row r="3236" spans="2:4" ht="12.75" customHeight="1">
      <c r="B3236" s="2078" t="s">
        <v>652</v>
      </c>
      <c r="C3236" s="1879"/>
      <c r="D3236" s="2079"/>
    </row>
    <row r="3237" spans="2:4" ht="12.75" customHeight="1">
      <c r="B3237" s="2078" t="s">
        <v>49</v>
      </c>
      <c r="C3237" s="1879"/>
      <c r="D3237" s="2079"/>
    </row>
    <row r="3238" spans="2:4">
      <c r="B3238" s="886" t="s">
        <v>540</v>
      </c>
      <c r="C3238" s="357"/>
      <c r="D3238" s="883"/>
    </row>
    <row r="3239" spans="2:4">
      <c r="B3239" s="882" t="s">
        <v>541</v>
      </c>
      <c r="C3239" s="357"/>
      <c r="D3239" s="883"/>
    </row>
    <row r="3240" spans="2:4">
      <c r="B3240" s="882" t="s">
        <v>542</v>
      </c>
      <c r="C3240" s="357"/>
      <c r="D3240" s="883"/>
    </row>
    <row r="3241" spans="2:4">
      <c r="B3241" s="882" t="s">
        <v>543</v>
      </c>
      <c r="C3241" s="357"/>
      <c r="D3241" s="883"/>
    </row>
    <row r="3242" spans="2:4">
      <c r="B3242" s="882" t="s">
        <v>544</v>
      </c>
      <c r="C3242" s="357"/>
      <c r="D3242" s="883"/>
    </row>
    <row r="3243" spans="2:4">
      <c r="B3243" s="882" t="s">
        <v>545</v>
      </c>
      <c r="C3243" s="357"/>
      <c r="D3243" s="883"/>
    </row>
    <row r="3244" spans="2:4">
      <c r="B3244" s="882" t="s">
        <v>546</v>
      </c>
      <c r="C3244" s="357"/>
      <c r="D3244" s="883"/>
    </row>
    <row r="3245" spans="2:4">
      <c r="B3245" s="882" t="s">
        <v>547</v>
      </c>
      <c r="C3245" s="357"/>
      <c r="D3245" s="883"/>
    </row>
    <row r="3246" spans="2:4">
      <c r="B3246" s="882" t="s">
        <v>548</v>
      </c>
      <c r="C3246" s="357"/>
      <c r="D3246" s="883"/>
    </row>
    <row r="3247" spans="2:4">
      <c r="B3247" s="882" t="s">
        <v>549</v>
      </c>
      <c r="C3247" s="357"/>
      <c r="D3247" s="883"/>
    </row>
    <row r="3248" spans="2:4">
      <c r="B3248" s="882" t="s">
        <v>550</v>
      </c>
      <c r="C3248" s="357"/>
      <c r="D3248" s="883"/>
    </row>
    <row r="3249" spans="2:4">
      <c r="B3249" s="882" t="s">
        <v>580</v>
      </c>
      <c r="C3249" s="357"/>
      <c r="D3249" s="883"/>
    </row>
    <row r="3250" spans="2:4" ht="12.75" customHeight="1">
      <c r="B3250" s="2082" t="s">
        <v>1080</v>
      </c>
      <c r="C3250" s="2083"/>
      <c r="D3250" s="2084"/>
    </row>
    <row r="3251" spans="2:4" ht="12.75" customHeight="1">
      <c r="B3251" s="2082" t="s">
        <v>1081</v>
      </c>
      <c r="C3251" s="2083"/>
      <c r="D3251" s="2084"/>
    </row>
    <row r="3252" spans="2:4" ht="12.75" customHeight="1">
      <c r="B3252" s="2082" t="s">
        <v>924</v>
      </c>
      <c r="C3252" s="2083"/>
      <c r="D3252" s="2084"/>
    </row>
    <row r="3253" spans="2:4" ht="12.75" customHeight="1">
      <c r="B3253" s="2080" t="s">
        <v>522</v>
      </c>
      <c r="C3253" s="2081"/>
      <c r="D3253" s="888"/>
    </row>
    <row r="3254" spans="2:4" ht="12.75" customHeight="1">
      <c r="B3254" s="2082" t="s">
        <v>582</v>
      </c>
      <c r="C3254" s="2083"/>
      <c r="D3254" s="2084"/>
    </row>
    <row r="3255" spans="2:4" ht="13.5" thickBot="1">
      <c r="B3255" s="2153" t="s">
        <v>2705</v>
      </c>
      <c r="C3255" s="2154"/>
      <c r="D3255" s="2155"/>
    </row>
    <row r="3256" spans="2:4" ht="13.5" thickTop="1">
      <c r="B3256" s="934"/>
      <c r="C3256" s="357"/>
      <c r="D3256" s="883"/>
    </row>
    <row r="3257" spans="2:4" ht="13.5" thickBot="1">
      <c r="B3257" s="882"/>
      <c r="C3257" s="357"/>
      <c r="D3257" s="883"/>
    </row>
    <row r="3258" spans="2:4" ht="13.5" thickTop="1">
      <c r="B3258" s="2156" t="s">
        <v>2355</v>
      </c>
      <c r="C3258" s="2157"/>
      <c r="D3258" s="2158"/>
    </row>
    <row r="3259" spans="2:4" ht="13.5" customHeight="1" thickBot="1">
      <c r="B3259" s="2091" t="s">
        <v>2356</v>
      </c>
      <c r="C3259" s="2092"/>
      <c r="D3259" s="2093"/>
    </row>
    <row r="3260" spans="2:4" ht="26.25" thickBot="1">
      <c r="B3260" s="871" t="s">
        <v>307</v>
      </c>
      <c r="C3260" s="167" t="s">
        <v>2357</v>
      </c>
      <c r="D3260" s="872" t="s">
        <v>270</v>
      </c>
    </row>
    <row r="3261" spans="2:4" ht="13.5" thickBot="1">
      <c r="B3261" s="873" t="s">
        <v>271</v>
      </c>
      <c r="C3261" s="190">
        <v>1800</v>
      </c>
      <c r="D3261" s="874" t="s">
        <v>272</v>
      </c>
    </row>
    <row r="3262" spans="2:4">
      <c r="B3262" s="875" t="s">
        <v>273</v>
      </c>
      <c r="C3262" s="190">
        <v>350</v>
      </c>
      <c r="D3262" s="876" t="s">
        <v>609</v>
      </c>
    </row>
    <row r="3263" spans="2:4">
      <c r="B3263" s="875"/>
      <c r="C3263" s="351"/>
      <c r="D3263" s="876"/>
    </row>
    <row r="3264" spans="2:4">
      <c r="B3264" s="882" t="s">
        <v>215</v>
      </c>
      <c r="C3264" s="351"/>
      <c r="D3264" s="876"/>
    </row>
    <row r="3265" spans="2:4" ht="13.5" thickBot="1">
      <c r="B3265" s="925"/>
      <c r="C3265" s="178"/>
      <c r="D3265" s="881"/>
    </row>
    <row r="3266" spans="2:4">
      <c r="B3266" s="882"/>
      <c r="C3266" s="179"/>
      <c r="D3266" s="926"/>
    </row>
    <row r="3267" spans="2:4">
      <c r="B3267" s="886" t="s">
        <v>227</v>
      </c>
      <c r="C3267" s="357"/>
      <c r="D3267" s="883"/>
    </row>
    <row r="3268" spans="2:4" ht="12.75" customHeight="1">
      <c r="B3268" s="2078" t="s">
        <v>2358</v>
      </c>
      <c r="C3268" s="1879"/>
      <c r="D3268" s="2079"/>
    </row>
    <row r="3269" spans="2:4" ht="12.75" customHeight="1">
      <c r="B3269" s="2082" t="s">
        <v>456</v>
      </c>
      <c r="C3269" s="2083"/>
      <c r="D3269" s="2084"/>
    </row>
    <row r="3270" spans="2:4" ht="12.75" customHeight="1">
      <c r="B3270" s="2078" t="s">
        <v>2359</v>
      </c>
      <c r="C3270" s="1879"/>
      <c r="D3270" s="2079"/>
    </row>
    <row r="3271" spans="2:4" ht="13.5" thickBot="1">
      <c r="B3271" s="935" t="s">
        <v>2360</v>
      </c>
      <c r="C3271" s="936"/>
      <c r="D3271" s="937"/>
    </row>
    <row r="3272" spans="2:4" ht="13.5" thickTop="1">
      <c r="B3272"/>
      <c r="C3272"/>
      <c r="D3272"/>
    </row>
    <row r="3273" spans="2:4" ht="13.5" thickBot="1">
      <c r="B3273"/>
      <c r="C3273"/>
      <c r="D3273"/>
    </row>
    <row r="3274" spans="2:4" ht="13.5" thickTop="1">
      <c r="B3274" s="2175" t="s">
        <v>606</v>
      </c>
      <c r="C3274" s="2176"/>
      <c r="D3274" s="2177"/>
    </row>
    <row r="3275" spans="2:4" ht="38.25" customHeight="1" thickBot="1">
      <c r="B3275" s="2178" t="s">
        <v>607</v>
      </c>
      <c r="C3275" s="2179"/>
      <c r="D3275" s="2180"/>
    </row>
    <row r="3276" spans="2:4" ht="13.5" thickBot="1">
      <c r="B3276" s="938" t="s">
        <v>51</v>
      </c>
      <c r="C3276" s="338" t="s">
        <v>2369</v>
      </c>
      <c r="D3276" s="939" t="s">
        <v>270</v>
      </c>
    </row>
    <row r="3277" spans="2:4">
      <c r="B3277" s="940" t="s">
        <v>271</v>
      </c>
      <c r="C3277" s="339">
        <v>0</v>
      </c>
      <c r="D3277" s="941" t="s">
        <v>2802</v>
      </c>
    </row>
    <row r="3278" spans="2:4">
      <c r="B3278" s="942" t="s">
        <v>273</v>
      </c>
      <c r="C3278" s="340">
        <v>5</v>
      </c>
      <c r="D3278" s="943" t="s">
        <v>609</v>
      </c>
    </row>
    <row r="3279" spans="2:4">
      <c r="B3279" s="942" t="s">
        <v>275</v>
      </c>
      <c r="C3279" s="341">
        <v>4.4999999999999998E-2</v>
      </c>
      <c r="D3279" s="943" t="s">
        <v>276</v>
      </c>
    </row>
    <row r="3280" spans="2:4">
      <c r="B3280" s="942" t="s">
        <v>277</v>
      </c>
      <c r="C3280" s="341">
        <v>7.0000000000000007E-2</v>
      </c>
      <c r="D3280" s="944" t="s">
        <v>284</v>
      </c>
    </row>
    <row r="3281" spans="2:4">
      <c r="B3281" s="942" t="s">
        <v>279</v>
      </c>
      <c r="C3281" s="342"/>
      <c r="D3281" s="944"/>
    </row>
    <row r="3282" spans="2:4">
      <c r="B3282" s="942" t="s">
        <v>1401</v>
      </c>
      <c r="C3282" s="343" t="s">
        <v>2361</v>
      </c>
      <c r="D3282" s="944" t="s">
        <v>284</v>
      </c>
    </row>
    <row r="3283" spans="2:4">
      <c r="B3283" s="942" t="s">
        <v>280</v>
      </c>
      <c r="C3283" s="343" t="s">
        <v>2362</v>
      </c>
      <c r="D3283" s="944" t="s">
        <v>284</v>
      </c>
    </row>
    <row r="3284" spans="2:4">
      <c r="B3284" s="942" t="s">
        <v>1403</v>
      </c>
      <c r="C3284" s="343" t="s">
        <v>2362</v>
      </c>
      <c r="D3284" s="944" t="s">
        <v>284</v>
      </c>
    </row>
    <row r="3285" spans="2:4">
      <c r="B3285" s="945" t="s">
        <v>718</v>
      </c>
      <c r="C3285" s="344"/>
      <c r="D3285" s="946"/>
    </row>
    <row r="3286" spans="2:4">
      <c r="B3286" s="2187" t="s">
        <v>2803</v>
      </c>
      <c r="C3286" s="2188"/>
      <c r="D3286" s="2189"/>
    </row>
    <row r="3287" spans="2:4">
      <c r="B3287" s="2187" t="s">
        <v>2804</v>
      </c>
      <c r="C3287" s="2188"/>
      <c r="D3287" s="2189"/>
    </row>
    <row r="3288" spans="2:4">
      <c r="B3288" s="2190" t="s">
        <v>281</v>
      </c>
      <c r="C3288" s="2191"/>
      <c r="D3288" s="2192"/>
    </row>
    <row r="3289" spans="2:4">
      <c r="B3289" s="947" t="s">
        <v>2805</v>
      </c>
      <c r="C3289" s="2193" t="s">
        <v>2806</v>
      </c>
      <c r="D3289" s="2194"/>
    </row>
    <row r="3290" spans="2:4">
      <c r="B3290" s="948" t="s">
        <v>610</v>
      </c>
      <c r="C3290" s="2195">
        <v>0.05</v>
      </c>
      <c r="D3290" s="2196"/>
    </row>
    <row r="3291" spans="2:4">
      <c r="B3291" s="948" t="s">
        <v>611</v>
      </c>
      <c r="C3291" s="2195">
        <v>0.05</v>
      </c>
      <c r="D3291" s="2196"/>
    </row>
    <row r="3292" spans="2:4">
      <c r="B3292" s="948" t="s">
        <v>612</v>
      </c>
      <c r="C3292" s="2195">
        <v>0.05</v>
      </c>
      <c r="D3292" s="2196"/>
    </row>
    <row r="3293" spans="2:4">
      <c r="B3293" s="948" t="s">
        <v>613</v>
      </c>
      <c r="C3293" s="2195">
        <v>0.22</v>
      </c>
      <c r="D3293" s="2196"/>
    </row>
    <row r="3294" spans="2:4">
      <c r="B3294" s="948" t="s">
        <v>614</v>
      </c>
      <c r="C3294" s="2195">
        <v>0.05</v>
      </c>
      <c r="D3294" s="2196"/>
    </row>
    <row r="3295" spans="2:4">
      <c r="B3295" s="948" t="s">
        <v>615</v>
      </c>
      <c r="C3295" s="2195">
        <v>0.27500000000000002</v>
      </c>
      <c r="D3295" s="2196"/>
    </row>
    <row r="3296" spans="2:4">
      <c r="B3296" s="949" t="s">
        <v>705</v>
      </c>
      <c r="C3296" s="2195">
        <v>0.2</v>
      </c>
      <c r="D3296" s="2196"/>
    </row>
    <row r="3297" spans="2:4">
      <c r="B3297" s="949" t="s">
        <v>2340</v>
      </c>
      <c r="C3297" s="2195">
        <v>0.22</v>
      </c>
      <c r="D3297" s="2196"/>
    </row>
    <row r="3298" spans="2:4">
      <c r="B3298" s="949" t="s">
        <v>2807</v>
      </c>
      <c r="C3298" s="2195">
        <v>0.2</v>
      </c>
      <c r="D3298" s="2196"/>
    </row>
    <row r="3299" spans="2:4">
      <c r="B3299" s="949" t="s">
        <v>2808</v>
      </c>
      <c r="C3299" s="2195">
        <v>0.22</v>
      </c>
      <c r="D3299" s="2196"/>
    </row>
    <row r="3300" spans="2:4">
      <c r="B3300" s="949" t="s">
        <v>2363</v>
      </c>
      <c r="C3300" s="2195">
        <v>0.19</v>
      </c>
      <c r="D3300" s="2196"/>
    </row>
    <row r="3301" spans="2:4">
      <c r="B3301" s="949" t="s">
        <v>2364</v>
      </c>
      <c r="C3301" s="2195">
        <v>0.3</v>
      </c>
      <c r="D3301" s="2196"/>
    </row>
    <row r="3302" spans="2:4">
      <c r="B3302" s="948" t="s">
        <v>616</v>
      </c>
      <c r="C3302" s="2195">
        <v>8.8999999999999996E-2</v>
      </c>
      <c r="D3302" s="2196"/>
    </row>
    <row r="3303" spans="2:4">
      <c r="B3303" s="948" t="s">
        <v>617</v>
      </c>
      <c r="C3303" s="2195">
        <v>0.22</v>
      </c>
      <c r="D3303" s="2196"/>
    </row>
    <row r="3304" spans="2:4">
      <c r="B3304" s="948" t="s">
        <v>618</v>
      </c>
      <c r="C3304" s="2195">
        <v>8.8999999999999996E-2</v>
      </c>
      <c r="D3304" s="2196"/>
    </row>
    <row r="3305" spans="2:4">
      <c r="B3305" s="948" t="s">
        <v>619</v>
      </c>
      <c r="C3305" s="2195">
        <v>0.19</v>
      </c>
      <c r="D3305" s="2196"/>
    </row>
    <row r="3306" spans="2:4">
      <c r="B3306" s="948" t="s">
        <v>620</v>
      </c>
      <c r="C3306" s="2195">
        <v>0.09</v>
      </c>
      <c r="D3306" s="2196"/>
    </row>
    <row r="3307" spans="2:4">
      <c r="B3307" s="948" t="s">
        <v>621</v>
      </c>
      <c r="C3307" s="2195">
        <v>0.16</v>
      </c>
      <c r="D3307" s="2196"/>
    </row>
    <row r="3308" spans="2:4">
      <c r="B3308" s="948" t="s">
        <v>623</v>
      </c>
      <c r="C3308" s="2195">
        <v>0.28000000000000003</v>
      </c>
      <c r="D3308" s="2196"/>
    </row>
    <row r="3309" spans="2:4">
      <c r="B3309" s="948" t="s">
        <v>622</v>
      </c>
      <c r="C3309" s="2195">
        <v>8.8999999999999996E-2</v>
      </c>
      <c r="D3309" s="2196"/>
    </row>
    <row r="3310" spans="2:4">
      <c r="B3310" s="948" t="s">
        <v>624</v>
      </c>
      <c r="C3310" s="2195">
        <v>0.2</v>
      </c>
      <c r="D3310" s="2196"/>
    </row>
    <row r="3311" spans="2:4">
      <c r="B3311" s="948" t="s">
        <v>161</v>
      </c>
      <c r="C3311" s="2195">
        <v>1</v>
      </c>
      <c r="D3311" s="2196"/>
    </row>
    <row r="3312" spans="2:4">
      <c r="B3312" s="948" t="s">
        <v>164</v>
      </c>
      <c r="C3312" s="2195">
        <v>0.3</v>
      </c>
      <c r="D3312" s="2196"/>
    </row>
    <row r="3313" spans="2:4">
      <c r="B3313" s="948" t="s">
        <v>158</v>
      </c>
      <c r="C3313" s="2195">
        <v>0.19</v>
      </c>
      <c r="D3313" s="2196"/>
    </row>
    <row r="3314" spans="2:4">
      <c r="B3314" s="949" t="s">
        <v>2276</v>
      </c>
      <c r="C3314" s="2195">
        <v>0.6</v>
      </c>
      <c r="D3314" s="2196"/>
    </row>
    <row r="3315" spans="2:4">
      <c r="B3315" s="949" t="s">
        <v>2809</v>
      </c>
      <c r="C3315" s="2195">
        <v>0.2</v>
      </c>
      <c r="D3315" s="2196"/>
    </row>
    <row r="3316" spans="2:4">
      <c r="B3316" s="949" t="s">
        <v>2810</v>
      </c>
      <c r="C3316" s="2195">
        <v>0.22</v>
      </c>
      <c r="D3316" s="2196"/>
    </row>
    <row r="3317" spans="2:4">
      <c r="B3317" s="949" t="s">
        <v>2365</v>
      </c>
      <c r="C3317" s="2195">
        <v>6.8</v>
      </c>
      <c r="D3317" s="2196"/>
    </row>
    <row r="3318" spans="2:4">
      <c r="B3318" s="949" t="s">
        <v>2811</v>
      </c>
      <c r="C3318" s="2195">
        <v>0.2</v>
      </c>
      <c r="D3318" s="2196"/>
    </row>
    <row r="3319" spans="2:4">
      <c r="B3319" s="949" t="s">
        <v>2812</v>
      </c>
      <c r="C3319" s="2195">
        <v>0.22</v>
      </c>
      <c r="D3319" s="2196"/>
    </row>
    <row r="3320" spans="2:4">
      <c r="B3320" s="948" t="s">
        <v>213</v>
      </c>
      <c r="C3320" s="2195">
        <v>0.27</v>
      </c>
      <c r="D3320" s="2196"/>
    </row>
    <row r="3321" spans="2:4">
      <c r="B3321" s="948" t="s">
        <v>214</v>
      </c>
      <c r="C3321" s="2195">
        <v>0.3</v>
      </c>
      <c r="D3321" s="2196"/>
    </row>
    <row r="3322" spans="2:4">
      <c r="B3322" s="949" t="s">
        <v>2813</v>
      </c>
      <c r="C3322" s="2195">
        <v>0.39</v>
      </c>
      <c r="D3322" s="2196"/>
    </row>
    <row r="3323" spans="2:4">
      <c r="B3323" s="949" t="s">
        <v>2814</v>
      </c>
      <c r="C3323" s="2195">
        <v>0.85</v>
      </c>
      <c r="D3323" s="2196"/>
    </row>
    <row r="3324" spans="2:4">
      <c r="B3324" s="949" t="s">
        <v>2745</v>
      </c>
      <c r="C3324" s="2195">
        <v>0.5</v>
      </c>
      <c r="D3324" s="2196"/>
    </row>
    <row r="3325" spans="2:4">
      <c r="B3325" s="948" t="s">
        <v>165</v>
      </c>
      <c r="C3325" s="2195">
        <v>6.8</v>
      </c>
      <c r="D3325" s="2196"/>
    </row>
    <row r="3326" spans="2:4" ht="12.75" customHeight="1">
      <c r="B3326" s="950" t="s">
        <v>718</v>
      </c>
      <c r="C3326" s="345"/>
      <c r="D3326" s="951"/>
    </row>
    <row r="3327" spans="2:4" ht="12.75" customHeight="1">
      <c r="B3327" s="2259" t="s">
        <v>2817</v>
      </c>
      <c r="C3327" s="2260"/>
      <c r="D3327" s="2261"/>
    </row>
    <row r="3328" spans="2:4" ht="12.75" customHeight="1">
      <c r="B3328" s="2247" t="s">
        <v>2674</v>
      </c>
      <c r="C3328" s="2248"/>
      <c r="D3328" s="2249"/>
    </row>
    <row r="3329" spans="2:4" ht="12.75" customHeight="1">
      <c r="B3329" s="2262" t="s">
        <v>2815</v>
      </c>
      <c r="C3329" s="2263"/>
      <c r="D3329" s="2264"/>
    </row>
    <row r="3330" spans="2:4" ht="12.75" customHeight="1">
      <c r="B3330" s="2265" t="s">
        <v>227</v>
      </c>
      <c r="C3330" s="2266"/>
      <c r="D3330" s="2267"/>
    </row>
    <row r="3331" spans="2:4" ht="12.75" customHeight="1">
      <c r="B3331" s="2181" t="s">
        <v>46</v>
      </c>
      <c r="C3331" s="2182"/>
      <c r="D3331" s="2183"/>
    </row>
    <row r="3332" spans="2:4" ht="13.5" customHeight="1">
      <c r="B3332" s="2181" t="s">
        <v>834</v>
      </c>
      <c r="C3332" s="2182"/>
      <c r="D3332" s="2183"/>
    </row>
    <row r="3333" spans="2:4" ht="12.75" customHeight="1">
      <c r="B3333" s="2181" t="s">
        <v>710</v>
      </c>
      <c r="C3333" s="2182"/>
      <c r="D3333" s="2183"/>
    </row>
    <row r="3334" spans="2:4" ht="13.5" customHeight="1" thickBot="1">
      <c r="B3334" s="2250" t="s">
        <v>1166</v>
      </c>
      <c r="C3334" s="2251"/>
      <c r="D3334" s="2252"/>
    </row>
    <row r="3335" spans="2:4" ht="25.5">
      <c r="B3335" s="952" t="s">
        <v>51</v>
      </c>
      <c r="C3335" s="346" t="s">
        <v>711</v>
      </c>
      <c r="D3335" s="953" t="s">
        <v>270</v>
      </c>
    </row>
    <row r="3336" spans="2:4" ht="12.75" customHeight="1" thickBot="1">
      <c r="B3336" s="954" t="s">
        <v>144</v>
      </c>
      <c r="C3336" s="347">
        <v>0.05</v>
      </c>
      <c r="D3336" s="955" t="s">
        <v>712</v>
      </c>
    </row>
    <row r="3337" spans="2:4" ht="12.75" customHeight="1">
      <c r="B3337" s="2253" t="s">
        <v>1061</v>
      </c>
      <c r="C3337" s="2254"/>
      <c r="D3337" s="2255"/>
    </row>
    <row r="3338" spans="2:4">
      <c r="B3338" s="2244" t="s">
        <v>529</v>
      </c>
      <c r="C3338" s="2245"/>
      <c r="D3338" s="2246"/>
    </row>
    <row r="3339" spans="2:4">
      <c r="B3339" s="2184" t="s">
        <v>530</v>
      </c>
      <c r="C3339" s="2185"/>
      <c r="D3339" s="2186"/>
    </row>
    <row r="3340" spans="2:4">
      <c r="B3340" s="2184" t="s">
        <v>531</v>
      </c>
      <c r="C3340" s="2185"/>
      <c r="D3340" s="2186"/>
    </row>
    <row r="3341" spans="2:4">
      <c r="B3341" s="2184" t="s">
        <v>532</v>
      </c>
      <c r="C3341" s="2185"/>
      <c r="D3341" s="2186"/>
    </row>
    <row r="3342" spans="2:4">
      <c r="B3342" s="2184" t="s">
        <v>533</v>
      </c>
      <c r="C3342" s="2185"/>
      <c r="D3342" s="2186"/>
    </row>
    <row r="3343" spans="2:4">
      <c r="B3343" s="2184" t="s">
        <v>534</v>
      </c>
      <c r="C3343" s="2185"/>
      <c r="D3343" s="2186"/>
    </row>
    <row r="3344" spans="2:4">
      <c r="B3344" s="2184" t="s">
        <v>535</v>
      </c>
      <c r="C3344" s="2185"/>
      <c r="D3344" s="2186"/>
    </row>
    <row r="3345" spans="2:4">
      <c r="B3345" s="2184" t="s">
        <v>536</v>
      </c>
      <c r="C3345" s="2185"/>
      <c r="D3345" s="2186"/>
    </row>
    <row r="3346" spans="2:4">
      <c r="B3346" s="2184" t="s">
        <v>537</v>
      </c>
      <c r="C3346" s="2185"/>
      <c r="D3346" s="2186"/>
    </row>
    <row r="3347" spans="2:4" ht="12.75" customHeight="1">
      <c r="B3347" s="2184" t="s">
        <v>538</v>
      </c>
      <c r="C3347" s="2185"/>
      <c r="D3347" s="2186"/>
    </row>
    <row r="3348" spans="2:4" ht="12.75" customHeight="1">
      <c r="B3348" s="2181" t="s">
        <v>652</v>
      </c>
      <c r="C3348" s="2182"/>
      <c r="D3348" s="2183"/>
    </row>
    <row r="3349" spans="2:4" ht="12.75" customHeight="1">
      <c r="B3349" s="2181" t="s">
        <v>49</v>
      </c>
      <c r="C3349" s="2182"/>
      <c r="D3349" s="2183"/>
    </row>
    <row r="3350" spans="2:4">
      <c r="B3350" s="2244" t="s">
        <v>540</v>
      </c>
      <c r="C3350" s="2245"/>
      <c r="D3350" s="2246"/>
    </row>
    <row r="3351" spans="2:4">
      <c r="B3351" s="2184" t="s">
        <v>541</v>
      </c>
      <c r="C3351" s="2185"/>
      <c r="D3351" s="2186"/>
    </row>
    <row r="3352" spans="2:4">
      <c r="B3352" s="2184" t="s">
        <v>542</v>
      </c>
      <c r="C3352" s="2185"/>
      <c r="D3352" s="2186"/>
    </row>
    <row r="3353" spans="2:4">
      <c r="B3353" s="2184" t="s">
        <v>543</v>
      </c>
      <c r="C3353" s="2185"/>
      <c r="D3353" s="2186"/>
    </row>
    <row r="3354" spans="2:4">
      <c r="B3354" s="2184" t="s">
        <v>544</v>
      </c>
      <c r="C3354" s="2185"/>
      <c r="D3354" s="2186"/>
    </row>
    <row r="3355" spans="2:4">
      <c r="B3355" s="2184" t="s">
        <v>545</v>
      </c>
      <c r="C3355" s="2185"/>
      <c r="D3355" s="2186"/>
    </row>
    <row r="3356" spans="2:4">
      <c r="B3356" s="2184" t="s">
        <v>546</v>
      </c>
      <c r="C3356" s="2185"/>
      <c r="D3356" s="2186"/>
    </row>
    <row r="3357" spans="2:4">
      <c r="B3357" s="2184" t="s">
        <v>547</v>
      </c>
      <c r="C3357" s="2185"/>
      <c r="D3357" s="2186"/>
    </row>
    <row r="3358" spans="2:4">
      <c r="B3358" s="2184" t="s">
        <v>548</v>
      </c>
      <c r="C3358" s="2185"/>
      <c r="D3358" s="2186"/>
    </row>
    <row r="3359" spans="2:4">
      <c r="B3359" s="2184" t="s">
        <v>549</v>
      </c>
      <c r="C3359" s="2185"/>
      <c r="D3359" s="2186"/>
    </row>
    <row r="3360" spans="2:4">
      <c r="B3360" s="2184" t="s">
        <v>550</v>
      </c>
      <c r="C3360" s="2185"/>
      <c r="D3360" s="2186"/>
    </row>
    <row r="3361" spans="2:4" ht="12.75" customHeight="1">
      <c r="B3361" s="2184" t="s">
        <v>580</v>
      </c>
      <c r="C3361" s="2185"/>
      <c r="D3361" s="2186"/>
    </row>
    <row r="3362" spans="2:4" ht="35.25" customHeight="1">
      <c r="B3362" s="2256" t="s">
        <v>1080</v>
      </c>
      <c r="C3362" s="2257"/>
      <c r="D3362" s="2258"/>
    </row>
    <row r="3363" spans="2:4" ht="20.25" customHeight="1">
      <c r="B3363" s="2181" t="s">
        <v>1081</v>
      </c>
      <c r="C3363" s="2182"/>
      <c r="D3363" s="2183"/>
    </row>
    <row r="3364" spans="2:4" ht="20.25" customHeight="1">
      <c r="B3364" s="2181" t="s">
        <v>302</v>
      </c>
      <c r="C3364" s="2182"/>
      <c r="D3364" s="2183"/>
    </row>
    <row r="3365" spans="2:4" ht="12.75" customHeight="1">
      <c r="B3365" s="2203" t="s">
        <v>517</v>
      </c>
      <c r="C3365" s="2204"/>
      <c r="D3365" s="2205"/>
    </row>
    <row r="3366" spans="2:4" ht="25.5" customHeight="1">
      <c r="B3366" s="2181" t="s">
        <v>582</v>
      </c>
      <c r="C3366" s="2182"/>
      <c r="D3366" s="2183"/>
    </row>
    <row r="3367" spans="2:4" ht="13.5" customHeight="1" thickBot="1">
      <c r="B3367" s="2209" t="s">
        <v>2816</v>
      </c>
      <c r="C3367" s="2210"/>
      <c r="D3367" s="2211"/>
    </row>
    <row r="3368" spans="2:4" ht="14.25" thickTop="1" thickBot="1">
      <c r="B3368"/>
      <c r="C3368"/>
      <c r="D3368"/>
    </row>
    <row r="3369" spans="2:4" ht="13.5" customHeight="1" thickTop="1">
      <c r="B3369" s="2088" t="s">
        <v>1436</v>
      </c>
      <c r="C3369" s="2089"/>
      <c r="D3369" s="2090"/>
    </row>
    <row r="3370" spans="2:4" ht="12.75" customHeight="1">
      <c r="B3370" s="2082" t="s">
        <v>927</v>
      </c>
      <c r="C3370" s="2083"/>
      <c r="D3370" s="2084"/>
    </row>
    <row r="3371" spans="2:4" ht="12.75" customHeight="1">
      <c r="B3371" s="2206" t="s">
        <v>2673</v>
      </c>
      <c r="C3371" s="2207"/>
      <c r="D3371" s="2208"/>
    </row>
    <row r="3372" spans="2:4">
      <c r="B3372" s="956"/>
      <c r="C3372" s="274"/>
      <c r="D3372" s="957"/>
    </row>
    <row r="3373" spans="2:4" ht="26.25" thickBot="1">
      <c r="B3373" s="958" t="s">
        <v>307</v>
      </c>
      <c r="C3373" s="275" t="s">
        <v>2366</v>
      </c>
      <c r="D3373" s="957" t="s">
        <v>270</v>
      </c>
    </row>
    <row r="3374" spans="2:4">
      <c r="B3374" s="959" t="s">
        <v>2367</v>
      </c>
      <c r="C3374" s="197">
        <v>0.04</v>
      </c>
      <c r="D3374" s="960" t="s">
        <v>284</v>
      </c>
    </row>
    <row r="3375" spans="2:4">
      <c r="B3375" s="961" t="s">
        <v>2368</v>
      </c>
      <c r="C3375" s="197">
        <v>3.9E-2</v>
      </c>
      <c r="D3375" s="960" t="s">
        <v>284</v>
      </c>
    </row>
    <row r="3376" spans="2:4">
      <c r="B3376" s="961" t="s">
        <v>1084</v>
      </c>
      <c r="C3376" s="197">
        <v>3.9E-2</v>
      </c>
      <c r="D3376" s="960" t="s">
        <v>284</v>
      </c>
    </row>
    <row r="3377" spans="2:4">
      <c r="B3377" s="962" t="s">
        <v>1058</v>
      </c>
      <c r="C3377" s="197">
        <v>0.04</v>
      </c>
      <c r="D3377" s="960" t="s">
        <v>284</v>
      </c>
    </row>
    <row r="3378" spans="2:4">
      <c r="B3378" s="963" t="s">
        <v>2369</v>
      </c>
      <c r="C3378" s="197">
        <v>0.05</v>
      </c>
      <c r="D3378" s="960" t="s">
        <v>284</v>
      </c>
    </row>
    <row r="3379" spans="2:4">
      <c r="B3379" s="956"/>
      <c r="C3379" s="274"/>
      <c r="D3379" s="957"/>
    </row>
    <row r="3380" spans="2:4" ht="12.75" customHeight="1">
      <c r="B3380" s="2197" t="s">
        <v>2370</v>
      </c>
      <c r="C3380" s="2198"/>
      <c r="D3380" s="2199"/>
    </row>
    <row r="3381" spans="2:4">
      <c r="B3381" s="2200"/>
      <c r="C3381" s="2201"/>
      <c r="D3381" s="2202"/>
    </row>
    <row r="3382" spans="2:4">
      <c r="B3382" s="956"/>
      <c r="C3382" s="274"/>
      <c r="D3382" s="957"/>
    </row>
    <row r="3383" spans="2:4">
      <c r="B3383" s="956"/>
      <c r="C3383" s="274"/>
      <c r="D3383" s="957"/>
    </row>
    <row r="3384" spans="2:4" ht="13.5" thickBot="1">
      <c r="B3384" s="958" t="s">
        <v>1437</v>
      </c>
      <c r="C3384" s="275" t="s">
        <v>1089</v>
      </c>
      <c r="D3384" s="964"/>
    </row>
    <row r="3385" spans="2:4">
      <c r="B3385" s="959" t="s">
        <v>1438</v>
      </c>
      <c r="C3385" s="197" t="s">
        <v>1439</v>
      </c>
      <c r="D3385" s="965"/>
    </row>
    <row r="3386" spans="2:4">
      <c r="B3386" s="961" t="s">
        <v>1440</v>
      </c>
      <c r="C3386" s="197" t="s">
        <v>1441</v>
      </c>
      <c r="D3386" s="965"/>
    </row>
    <row r="3387" spans="2:4">
      <c r="B3387" s="961" t="s">
        <v>1442</v>
      </c>
      <c r="C3387" s="197" t="s">
        <v>1443</v>
      </c>
      <c r="D3387" s="965"/>
    </row>
    <row r="3388" spans="2:4">
      <c r="B3388" s="962" t="s">
        <v>1444</v>
      </c>
      <c r="C3388" s="197" t="s">
        <v>1445</v>
      </c>
      <c r="D3388" s="965"/>
    </row>
    <row r="3389" spans="2:4">
      <c r="B3389" s="963" t="s">
        <v>1446</v>
      </c>
      <c r="C3389" s="197" t="s">
        <v>1447</v>
      </c>
      <c r="D3389" s="965"/>
    </row>
    <row r="3390" spans="2:4">
      <c r="B3390" s="963" t="s">
        <v>1448</v>
      </c>
      <c r="C3390" s="197" t="s">
        <v>1449</v>
      </c>
      <c r="D3390" s="965"/>
    </row>
    <row r="3391" spans="2:4" ht="13.5" thickBot="1">
      <c r="B3391" s="966" t="s">
        <v>1450</v>
      </c>
      <c r="C3391" s="197" t="s">
        <v>1451</v>
      </c>
      <c r="D3391" s="965"/>
    </row>
    <row r="3392" spans="2:4">
      <c r="B3392" s="922"/>
      <c r="C3392" s="198"/>
      <c r="D3392" s="967"/>
    </row>
    <row r="3393" spans="2:4" ht="12.75" customHeight="1">
      <c r="B3393" s="2112" t="s">
        <v>2371</v>
      </c>
      <c r="C3393" s="2113"/>
      <c r="D3393" s="2114"/>
    </row>
    <row r="3394" spans="2:4" ht="13.5" thickBot="1">
      <c r="B3394" s="882"/>
      <c r="C3394" s="357"/>
      <c r="D3394" s="883"/>
    </row>
    <row r="3395" spans="2:4" ht="26.25" thickBot="1">
      <c r="B3395" s="968" t="s">
        <v>324</v>
      </c>
      <c r="C3395" s="199" t="s">
        <v>1089</v>
      </c>
      <c r="D3395" s="967"/>
    </row>
    <row r="3396" spans="2:4">
      <c r="B3396" s="924" t="s">
        <v>231</v>
      </c>
      <c r="C3396" s="200">
        <v>0.04</v>
      </c>
      <c r="D3396" s="967"/>
    </row>
    <row r="3397" spans="2:4">
      <c r="B3397" s="877" t="s">
        <v>325</v>
      </c>
      <c r="C3397" s="201">
        <v>3.9800000000000002E-2</v>
      </c>
      <c r="D3397" s="967"/>
    </row>
    <row r="3398" spans="2:4">
      <c r="B3398" s="877" t="s">
        <v>326</v>
      </c>
      <c r="C3398" s="201">
        <v>3.9600000000000003E-2</v>
      </c>
      <c r="D3398" s="967"/>
    </row>
    <row r="3399" spans="2:4">
      <c r="B3399" s="877" t="s">
        <v>127</v>
      </c>
      <c r="C3399" s="201">
        <v>3.9399999999999998E-2</v>
      </c>
      <c r="D3399" s="967"/>
    </row>
    <row r="3400" spans="2:4">
      <c r="B3400" s="877" t="s">
        <v>234</v>
      </c>
      <c r="C3400" s="201">
        <v>3.9199999999999999E-2</v>
      </c>
      <c r="D3400" s="967"/>
    </row>
    <row r="3401" spans="2:4">
      <c r="B3401" s="877" t="s">
        <v>235</v>
      </c>
      <c r="C3401" s="201">
        <v>3.9E-2</v>
      </c>
      <c r="D3401" s="967"/>
    </row>
    <row r="3402" spans="2:4" ht="13.5" thickBot="1">
      <c r="B3402" s="880" t="s">
        <v>236</v>
      </c>
      <c r="C3402" s="202">
        <v>3.8800000000000001E-2</v>
      </c>
      <c r="D3402" s="967"/>
    </row>
    <row r="3403" spans="2:4">
      <c r="B3403" s="922"/>
      <c r="C3403" s="203"/>
      <c r="D3403" s="967"/>
    </row>
    <row r="3404" spans="2:4">
      <c r="B3404" s="882"/>
      <c r="C3404" s="357"/>
      <c r="D3404" s="883"/>
    </row>
    <row r="3405" spans="2:4">
      <c r="B3405" s="886" t="s">
        <v>227</v>
      </c>
      <c r="C3405" s="357"/>
      <c r="D3405" s="883"/>
    </row>
    <row r="3406" spans="2:4" ht="12.75" customHeight="1">
      <c r="B3406" s="2082" t="s">
        <v>301</v>
      </c>
      <c r="C3406" s="2083"/>
      <c r="D3406" s="2084"/>
    </row>
    <row r="3407" spans="2:4">
      <c r="B3407" s="886" t="s">
        <v>529</v>
      </c>
      <c r="C3407" s="357"/>
      <c r="D3407" s="883"/>
    </row>
    <row r="3408" spans="2:4">
      <c r="B3408" s="882" t="s">
        <v>530</v>
      </c>
      <c r="C3408" s="357"/>
      <c r="D3408" s="883"/>
    </row>
    <row r="3409" spans="2:4">
      <c r="B3409" s="882" t="s">
        <v>531</v>
      </c>
      <c r="C3409" s="357"/>
      <c r="D3409" s="883"/>
    </row>
    <row r="3410" spans="2:4">
      <c r="B3410" s="882" t="s">
        <v>532</v>
      </c>
      <c r="C3410" s="357"/>
      <c r="D3410" s="883"/>
    </row>
    <row r="3411" spans="2:4">
      <c r="B3411" s="882" t="s">
        <v>533</v>
      </c>
      <c r="C3411" s="357"/>
      <c r="D3411" s="883"/>
    </row>
    <row r="3412" spans="2:4">
      <c r="B3412" s="882" t="s">
        <v>534</v>
      </c>
      <c r="C3412" s="357"/>
      <c r="D3412" s="883"/>
    </row>
    <row r="3413" spans="2:4">
      <c r="B3413" s="882" t="s">
        <v>535</v>
      </c>
      <c r="C3413" s="357"/>
      <c r="D3413" s="883"/>
    </row>
    <row r="3414" spans="2:4">
      <c r="B3414" s="882" t="s">
        <v>536</v>
      </c>
      <c r="C3414" s="357"/>
      <c r="D3414" s="883"/>
    </row>
    <row r="3415" spans="2:4">
      <c r="B3415" s="882" t="s">
        <v>537</v>
      </c>
      <c r="C3415" s="357"/>
      <c r="D3415" s="883"/>
    </row>
    <row r="3416" spans="2:4">
      <c r="B3416" s="882" t="s">
        <v>538</v>
      </c>
      <c r="C3416" s="357"/>
      <c r="D3416" s="883"/>
    </row>
    <row r="3417" spans="2:4" ht="12.75" customHeight="1">
      <c r="B3417" s="2082" t="s">
        <v>898</v>
      </c>
      <c r="C3417" s="2083"/>
      <c r="D3417" s="2084"/>
    </row>
    <row r="3418" spans="2:4" ht="12.75" customHeight="1">
      <c r="B3418" s="2082" t="s">
        <v>327</v>
      </c>
      <c r="C3418" s="2083"/>
      <c r="D3418" s="2084"/>
    </row>
    <row r="3419" spans="2:4">
      <c r="B3419" s="886" t="s">
        <v>540</v>
      </c>
      <c r="C3419" s="357"/>
      <c r="D3419" s="883"/>
    </row>
    <row r="3420" spans="2:4">
      <c r="B3420" s="882" t="s">
        <v>541</v>
      </c>
      <c r="C3420" s="357"/>
      <c r="D3420" s="883"/>
    </row>
    <row r="3421" spans="2:4">
      <c r="B3421" s="882" t="s">
        <v>542</v>
      </c>
      <c r="C3421" s="357"/>
      <c r="D3421" s="883"/>
    </row>
    <row r="3422" spans="2:4">
      <c r="B3422" s="882" t="s">
        <v>543</v>
      </c>
      <c r="C3422" s="357"/>
      <c r="D3422" s="883"/>
    </row>
    <row r="3423" spans="2:4">
      <c r="B3423" s="882" t="s">
        <v>544</v>
      </c>
      <c r="C3423" s="357"/>
      <c r="D3423" s="883"/>
    </row>
    <row r="3424" spans="2:4">
      <c r="B3424" s="882" t="s">
        <v>545</v>
      </c>
      <c r="C3424" s="357"/>
      <c r="D3424" s="883"/>
    </row>
    <row r="3425" spans="2:4">
      <c r="B3425" s="882" t="s">
        <v>546</v>
      </c>
      <c r="C3425" s="357"/>
      <c r="D3425" s="883"/>
    </row>
    <row r="3426" spans="2:4">
      <c r="B3426" s="882" t="s">
        <v>547</v>
      </c>
      <c r="C3426" s="357"/>
      <c r="D3426" s="883"/>
    </row>
    <row r="3427" spans="2:4">
      <c r="B3427" s="882" t="s">
        <v>548</v>
      </c>
      <c r="C3427" s="357"/>
      <c r="D3427" s="883"/>
    </row>
    <row r="3428" spans="2:4">
      <c r="B3428" s="882" t="s">
        <v>549</v>
      </c>
      <c r="C3428" s="357"/>
      <c r="D3428" s="883"/>
    </row>
    <row r="3429" spans="2:4">
      <c r="B3429" s="882" t="s">
        <v>550</v>
      </c>
      <c r="C3429" s="357"/>
      <c r="D3429" s="883"/>
    </row>
    <row r="3430" spans="2:4">
      <c r="B3430" s="882" t="s">
        <v>580</v>
      </c>
      <c r="C3430" s="357"/>
      <c r="D3430" s="883"/>
    </row>
    <row r="3431" spans="2:4" ht="12.75" customHeight="1">
      <c r="B3431" s="2082" t="s">
        <v>328</v>
      </c>
      <c r="C3431" s="2083"/>
      <c r="D3431" s="2084"/>
    </row>
    <row r="3432" spans="2:4" ht="12.75" customHeight="1">
      <c r="B3432" s="2082" t="s">
        <v>210</v>
      </c>
      <c r="C3432" s="2083"/>
      <c r="D3432" s="2084"/>
    </row>
    <row r="3433" spans="2:4" ht="12.75" customHeight="1">
      <c r="B3433" s="2082" t="s">
        <v>582</v>
      </c>
      <c r="C3433" s="2083"/>
      <c r="D3433" s="2084"/>
    </row>
    <row r="3434" spans="2:4" ht="12.75" customHeight="1">
      <c r="B3434" s="2082" t="s">
        <v>211</v>
      </c>
      <c r="C3434" s="2083"/>
      <c r="D3434" s="2084"/>
    </row>
    <row r="3435" spans="2:4" ht="12.75" customHeight="1">
      <c r="B3435" s="2082" t="s">
        <v>1062</v>
      </c>
      <c r="C3435" s="2083"/>
      <c r="D3435" s="2084"/>
    </row>
    <row r="3436" spans="2:4" ht="12.75" customHeight="1">
      <c r="B3436" s="2082" t="s">
        <v>1069</v>
      </c>
      <c r="C3436" s="2083"/>
      <c r="D3436" s="2084"/>
    </row>
    <row r="3437" spans="2:4">
      <c r="B3437" s="887"/>
      <c r="C3437" s="363"/>
      <c r="D3437" s="888"/>
    </row>
    <row r="3438" spans="2:4" ht="13.5" thickBot="1">
      <c r="B3438" s="969" t="s">
        <v>2360</v>
      </c>
      <c r="C3438" s="970"/>
      <c r="D3438" s="971"/>
    </row>
    <row r="3439" spans="2:4" ht="13.5" thickTop="1">
      <c r="B3439"/>
      <c r="C3439"/>
      <c r="D3439"/>
    </row>
    <row r="3440" spans="2:4" ht="13.5" thickBot="1">
      <c r="B3440"/>
      <c r="C3440"/>
      <c r="D3440"/>
    </row>
    <row r="3441" spans="2:4" ht="13.5" thickTop="1">
      <c r="B3441" s="2057" t="s">
        <v>212</v>
      </c>
      <c r="C3441" s="2058"/>
      <c r="D3441" s="2059"/>
    </row>
    <row r="3442" spans="2:4" ht="12.75" customHeight="1">
      <c r="B3442" s="2212" t="s">
        <v>1542</v>
      </c>
      <c r="C3442" s="2213"/>
      <c r="D3442" s="2214"/>
    </row>
    <row r="3443" spans="2:4" ht="13.5" customHeight="1" thickBot="1">
      <c r="B3443" s="2091" t="s">
        <v>2372</v>
      </c>
      <c r="C3443" s="2092"/>
      <c r="D3443" s="2093"/>
    </row>
    <row r="3444" spans="2:4">
      <c r="B3444" s="972" t="s">
        <v>2373</v>
      </c>
      <c r="C3444" s="204"/>
      <c r="D3444" s="973"/>
    </row>
    <row r="3445" spans="2:4">
      <c r="B3445" s="974" t="s">
        <v>1543</v>
      </c>
      <c r="C3445" s="2215">
        <v>18</v>
      </c>
      <c r="D3445" s="2216"/>
    </row>
    <row r="3446" spans="2:4">
      <c r="B3446" s="975" t="s">
        <v>25</v>
      </c>
      <c r="C3446" s="2217" t="s">
        <v>305</v>
      </c>
      <c r="D3446" s="2218"/>
    </row>
    <row r="3447" spans="2:4">
      <c r="B3447" s="875" t="s">
        <v>26</v>
      </c>
      <c r="C3447" s="2217" t="s">
        <v>304</v>
      </c>
      <c r="D3447" s="2218"/>
    </row>
    <row r="3448" spans="2:4">
      <c r="B3448" s="875" t="s">
        <v>912</v>
      </c>
      <c r="C3448" s="2219" t="s">
        <v>913</v>
      </c>
      <c r="D3448" s="2220"/>
    </row>
    <row r="3449" spans="2:4">
      <c r="B3449" s="901" t="s">
        <v>1544</v>
      </c>
      <c r="C3449" s="2223">
        <v>1</v>
      </c>
      <c r="D3449" s="2224"/>
    </row>
    <row r="3450" spans="2:4">
      <c r="B3450" s="898" t="s">
        <v>303</v>
      </c>
      <c r="C3450" s="2229">
        <v>0.995</v>
      </c>
      <c r="D3450" s="2230"/>
    </row>
    <row r="3451" spans="2:4" ht="13.5" thickBot="1">
      <c r="B3451" s="976"/>
      <c r="C3451" s="2231"/>
      <c r="D3451" s="2232"/>
    </row>
    <row r="3452" spans="2:4" ht="14.25" thickTop="1" thickBot="1">
      <c r="B3452"/>
      <c r="C3452"/>
      <c r="D3452"/>
    </row>
    <row r="3453" spans="2:4" ht="13.5" thickTop="1">
      <c r="B3453" s="2057" t="s">
        <v>1545</v>
      </c>
      <c r="C3453" s="2058"/>
      <c r="D3453" s="2059"/>
    </row>
    <row r="3454" spans="2:4" ht="13.5" customHeight="1" thickBot="1">
      <c r="B3454" s="2091" t="s">
        <v>1452</v>
      </c>
      <c r="C3454" s="2092"/>
      <c r="D3454" s="2093"/>
    </row>
    <row r="3455" spans="2:4">
      <c r="B3455" s="972" t="s">
        <v>2374</v>
      </c>
      <c r="C3455" s="204"/>
      <c r="D3455" s="973"/>
    </row>
    <row r="3456" spans="2:4">
      <c r="B3456" s="974" t="s">
        <v>1543</v>
      </c>
      <c r="C3456" s="2233">
        <v>18</v>
      </c>
      <c r="D3456" s="2234"/>
    </row>
    <row r="3457" spans="2:4">
      <c r="B3457" s="975" t="s">
        <v>25</v>
      </c>
      <c r="C3457" s="2217" t="s">
        <v>305</v>
      </c>
      <c r="D3457" s="2218"/>
    </row>
    <row r="3458" spans="2:4">
      <c r="B3458" s="875" t="s">
        <v>26</v>
      </c>
      <c r="C3458" s="2217" t="s">
        <v>304</v>
      </c>
      <c r="D3458" s="2218"/>
    </row>
    <row r="3459" spans="2:4">
      <c r="B3459" s="875" t="s">
        <v>912</v>
      </c>
      <c r="C3459" s="2221" t="s">
        <v>913</v>
      </c>
      <c r="D3459" s="2222"/>
    </row>
    <row r="3460" spans="2:4">
      <c r="B3460" s="875" t="s">
        <v>431</v>
      </c>
      <c r="C3460" s="2223">
        <v>1</v>
      </c>
      <c r="D3460" s="2224"/>
    </row>
    <row r="3461" spans="2:4">
      <c r="B3461" s="877" t="s">
        <v>303</v>
      </c>
      <c r="C3461" s="2225">
        <v>0.995</v>
      </c>
      <c r="D3461" s="2226"/>
    </row>
    <row r="3462" spans="2:4" ht="13.5" thickBot="1">
      <c r="B3462" s="919"/>
      <c r="C3462" s="2227"/>
      <c r="D3462" s="2228"/>
    </row>
    <row r="3463" spans="2:4">
      <c r="B3463" s="972" t="s">
        <v>2375</v>
      </c>
      <c r="C3463" s="2237"/>
      <c r="D3463" s="2238"/>
    </row>
    <row r="3464" spans="2:4">
      <c r="B3464" s="974" t="s">
        <v>1543</v>
      </c>
      <c r="C3464" s="2233">
        <v>24.9</v>
      </c>
      <c r="D3464" s="2234"/>
    </row>
    <row r="3465" spans="2:4">
      <c r="B3465" s="975" t="s">
        <v>25</v>
      </c>
      <c r="C3465" s="2217" t="s">
        <v>2376</v>
      </c>
      <c r="D3465" s="2218"/>
    </row>
    <row r="3466" spans="2:4">
      <c r="B3466" s="875" t="s">
        <v>26</v>
      </c>
      <c r="C3466" s="2217" t="s">
        <v>304</v>
      </c>
      <c r="D3466" s="2218"/>
    </row>
    <row r="3467" spans="2:4">
      <c r="B3467" s="875" t="s">
        <v>912</v>
      </c>
      <c r="C3467" s="2221" t="s">
        <v>913</v>
      </c>
      <c r="D3467" s="2222"/>
    </row>
    <row r="3468" spans="2:4">
      <c r="B3468" s="877" t="s">
        <v>431</v>
      </c>
      <c r="C3468" s="2223">
        <v>1</v>
      </c>
      <c r="D3468" s="2224"/>
    </row>
    <row r="3469" spans="2:4">
      <c r="B3469" s="877" t="s">
        <v>303</v>
      </c>
      <c r="C3469" s="2225">
        <v>0.995</v>
      </c>
      <c r="D3469" s="2226"/>
    </row>
    <row r="3470" spans="2:4" ht="13.5" thickBot="1">
      <c r="B3470" s="919"/>
      <c r="C3470" s="2227"/>
      <c r="D3470" s="2228"/>
    </row>
    <row r="3471" spans="2:4">
      <c r="B3471" s="972" t="s">
        <v>2377</v>
      </c>
      <c r="C3471" s="204"/>
      <c r="D3471" s="973"/>
    </row>
    <row r="3472" spans="2:4">
      <c r="B3472" s="974" t="s">
        <v>1543</v>
      </c>
      <c r="C3472" s="2215">
        <v>29.9</v>
      </c>
      <c r="D3472" s="2216"/>
    </row>
    <row r="3473" spans="2:4">
      <c r="B3473" s="975" t="s">
        <v>25</v>
      </c>
      <c r="C3473" s="2235" t="s">
        <v>432</v>
      </c>
      <c r="D3473" s="2236"/>
    </row>
    <row r="3474" spans="2:4">
      <c r="B3474" s="875" t="s">
        <v>26</v>
      </c>
      <c r="C3474" s="2217" t="s">
        <v>2378</v>
      </c>
      <c r="D3474" s="2218"/>
    </row>
    <row r="3475" spans="2:4">
      <c r="B3475" s="875" t="s">
        <v>912</v>
      </c>
      <c r="C3475" s="2221" t="s">
        <v>913</v>
      </c>
      <c r="D3475" s="2222"/>
    </row>
    <row r="3476" spans="2:4">
      <c r="B3476" s="877" t="s">
        <v>431</v>
      </c>
      <c r="C3476" s="2223">
        <v>1</v>
      </c>
      <c r="D3476" s="2224"/>
    </row>
    <row r="3477" spans="2:4">
      <c r="B3477" s="877" t="s">
        <v>303</v>
      </c>
      <c r="C3477" s="2225">
        <v>0.995</v>
      </c>
      <c r="D3477" s="2226"/>
    </row>
    <row r="3478" spans="2:4" ht="13.5" thickBot="1">
      <c r="B3478" s="882"/>
      <c r="C3478" s="357"/>
      <c r="D3478" s="883"/>
    </row>
    <row r="3479" spans="2:4">
      <c r="B3479" s="972" t="s">
        <v>2379</v>
      </c>
      <c r="C3479" s="204"/>
      <c r="D3479" s="973"/>
    </row>
    <row r="3480" spans="2:4">
      <c r="B3480" s="974" t="s">
        <v>1543</v>
      </c>
      <c r="C3480" s="2241">
        <v>49.9</v>
      </c>
      <c r="D3480" s="2242"/>
    </row>
    <row r="3481" spans="2:4">
      <c r="B3481" s="975" t="s">
        <v>25</v>
      </c>
      <c r="C3481" s="2217" t="s">
        <v>2380</v>
      </c>
      <c r="D3481" s="2218"/>
    </row>
    <row r="3482" spans="2:4">
      <c r="B3482" s="875" t="s">
        <v>26</v>
      </c>
      <c r="C3482" s="2217" t="s">
        <v>2378</v>
      </c>
      <c r="D3482" s="2218"/>
    </row>
    <row r="3483" spans="2:4">
      <c r="B3483" s="875" t="s">
        <v>912</v>
      </c>
      <c r="C3483" s="2221" t="s">
        <v>913</v>
      </c>
      <c r="D3483" s="2222"/>
    </row>
    <row r="3484" spans="2:4">
      <c r="B3484" s="877" t="s">
        <v>431</v>
      </c>
      <c r="C3484" s="2223">
        <v>1</v>
      </c>
      <c r="D3484" s="2224"/>
    </row>
    <row r="3485" spans="2:4">
      <c r="B3485" s="877" t="s">
        <v>303</v>
      </c>
      <c r="C3485" s="2225">
        <v>0.995</v>
      </c>
      <c r="D3485" s="2226"/>
    </row>
    <row r="3486" spans="2:4" ht="13.5" thickBot="1">
      <c r="B3486" s="922"/>
      <c r="C3486" s="332"/>
      <c r="D3486" s="977"/>
    </row>
    <row r="3487" spans="2:4">
      <c r="B3487" s="972" t="s">
        <v>2381</v>
      </c>
      <c r="C3487" s="204"/>
      <c r="D3487" s="973"/>
    </row>
    <row r="3488" spans="2:4">
      <c r="B3488" s="974" t="s">
        <v>1543</v>
      </c>
      <c r="C3488" s="2239">
        <v>84.9</v>
      </c>
      <c r="D3488" s="2240"/>
    </row>
    <row r="3489" spans="2:4">
      <c r="B3489" s="975" t="s">
        <v>25</v>
      </c>
      <c r="C3489" s="2217" t="s">
        <v>2382</v>
      </c>
      <c r="D3489" s="2218"/>
    </row>
    <row r="3490" spans="2:4">
      <c r="B3490" s="875" t="s">
        <v>26</v>
      </c>
      <c r="C3490" s="2217" t="s">
        <v>305</v>
      </c>
      <c r="D3490" s="2218"/>
    </row>
    <row r="3491" spans="2:4">
      <c r="B3491" s="875" t="s">
        <v>912</v>
      </c>
      <c r="C3491" s="2221" t="s">
        <v>913</v>
      </c>
      <c r="D3491" s="2222"/>
    </row>
    <row r="3492" spans="2:4">
      <c r="B3492" s="877" t="s">
        <v>431</v>
      </c>
      <c r="C3492" s="2223">
        <v>1</v>
      </c>
      <c r="D3492" s="2224"/>
    </row>
    <row r="3493" spans="2:4">
      <c r="B3493" s="877" t="s">
        <v>303</v>
      </c>
      <c r="C3493" s="2225">
        <v>0.995</v>
      </c>
      <c r="D3493" s="2226"/>
    </row>
    <row r="3494" spans="2:4" ht="13.5" thickBot="1">
      <c r="B3494" s="978"/>
      <c r="C3494" s="207"/>
      <c r="D3494" s="979"/>
    </row>
    <row r="3495" spans="2:4">
      <c r="B3495" s="972" t="s">
        <v>2383</v>
      </c>
      <c r="C3495" s="204"/>
      <c r="D3495" s="973"/>
    </row>
    <row r="3496" spans="2:4">
      <c r="B3496" s="974" t="s">
        <v>1543</v>
      </c>
      <c r="C3496" s="2239">
        <v>95</v>
      </c>
      <c r="D3496" s="2240"/>
    </row>
    <row r="3497" spans="2:4">
      <c r="B3497" s="975" t="s">
        <v>25</v>
      </c>
      <c r="C3497" s="2217" t="s">
        <v>1546</v>
      </c>
      <c r="D3497" s="2218"/>
    </row>
    <row r="3498" spans="2:4">
      <c r="B3498" s="875" t="s">
        <v>26</v>
      </c>
      <c r="C3498" s="2217" t="s">
        <v>305</v>
      </c>
      <c r="D3498" s="2218"/>
    </row>
    <row r="3499" spans="2:4">
      <c r="B3499" s="875" t="s">
        <v>912</v>
      </c>
      <c r="C3499" s="2221" t="s">
        <v>913</v>
      </c>
      <c r="D3499" s="2222"/>
    </row>
    <row r="3500" spans="2:4">
      <c r="B3500" s="877" t="s">
        <v>431</v>
      </c>
      <c r="C3500" s="2223">
        <v>1</v>
      </c>
      <c r="D3500" s="2224"/>
    </row>
    <row r="3501" spans="2:4">
      <c r="B3501" s="877" t="s">
        <v>303</v>
      </c>
      <c r="C3501" s="2225">
        <v>0.995</v>
      </c>
      <c r="D3501" s="2226"/>
    </row>
    <row r="3502" spans="2:4" ht="13.5" thickBot="1">
      <c r="B3502" s="978"/>
      <c r="C3502" s="207"/>
      <c r="D3502" s="979"/>
    </row>
    <row r="3503" spans="2:4" ht="13.5" thickBot="1">
      <c r="B3503" s="882"/>
      <c r="C3503" s="357"/>
      <c r="D3503" s="883"/>
    </row>
    <row r="3504" spans="2:4">
      <c r="B3504" s="972" t="s">
        <v>2384</v>
      </c>
      <c r="C3504" s="204"/>
      <c r="D3504" s="973"/>
    </row>
    <row r="3505" spans="2:4">
      <c r="B3505" s="974" t="s">
        <v>1543</v>
      </c>
      <c r="C3505" s="2239">
        <v>145</v>
      </c>
      <c r="D3505" s="2240"/>
    </row>
    <row r="3506" spans="2:4">
      <c r="B3506" s="975" t="s">
        <v>25</v>
      </c>
      <c r="C3506" s="2217" t="s">
        <v>2385</v>
      </c>
      <c r="D3506" s="2218"/>
    </row>
    <row r="3507" spans="2:4">
      <c r="B3507" s="875" t="s">
        <v>26</v>
      </c>
      <c r="C3507" s="2217" t="s">
        <v>432</v>
      </c>
      <c r="D3507" s="2218"/>
    </row>
    <row r="3508" spans="2:4">
      <c r="B3508" s="875" t="s">
        <v>912</v>
      </c>
      <c r="C3508" s="2221" t="s">
        <v>913</v>
      </c>
      <c r="D3508" s="2222"/>
    </row>
    <row r="3509" spans="2:4">
      <c r="B3509" s="877" t="s">
        <v>431</v>
      </c>
      <c r="C3509" s="2223">
        <v>1</v>
      </c>
      <c r="D3509" s="2224"/>
    </row>
    <row r="3510" spans="2:4">
      <c r="B3510" s="877" t="s">
        <v>303</v>
      </c>
      <c r="C3510" s="2225">
        <v>0.995</v>
      </c>
      <c r="D3510" s="2226"/>
    </row>
    <row r="3511" spans="2:4" ht="13.5" thickBot="1">
      <c r="B3511" s="980"/>
      <c r="C3511" s="936"/>
      <c r="D3511" s="937"/>
    </row>
    <row r="3512" spans="2:4" ht="13.5" thickTop="1">
      <c r="B3512" s="2243" t="str">
        <f>+B317</f>
        <v>.</v>
      </c>
      <c r="C3512" s="2243"/>
      <c r="D3512" s="2243"/>
    </row>
    <row r="3513" spans="2:4">
      <c r="B3513" s="125" t="s">
        <v>1033</v>
      </c>
    </row>
    <row r="3514" spans="2:4">
      <c r="B3514" s="125" t="s">
        <v>420</v>
      </c>
    </row>
    <row r="3515" spans="2:4">
      <c r="B3515" s="125" t="s">
        <v>421</v>
      </c>
    </row>
    <row r="3518" spans="2:4" ht="16.5" customHeight="1"/>
    <row r="3527" ht="15.75" customHeight="1"/>
    <row r="3528" ht="15.75" customHeight="1"/>
    <row r="3536" ht="15.75" customHeight="1"/>
    <row r="3537" ht="15.75" customHeight="1"/>
    <row r="3547" ht="15.75" customHeight="1"/>
    <row r="3548" ht="15.75" customHeight="1"/>
    <row r="3552" ht="13.5" customHeight="1"/>
    <row r="3553" ht="16.5" customHeight="1"/>
    <row r="3563" ht="15.75" customHeight="1"/>
    <row r="3574" ht="15.75" customHeight="1"/>
    <row r="3586" ht="15.75" customHeight="1"/>
    <row r="3589" ht="15.75" customHeight="1"/>
    <row r="3600" ht="15.75" customHeight="1"/>
    <row r="3601" ht="15.75" customHeight="1"/>
    <row r="3614" ht="15.75" customHeight="1"/>
    <row r="3615" ht="15.75" customHeight="1"/>
    <row r="3616" ht="15.75" customHeight="1"/>
    <row r="3617" ht="15.75" customHeight="1"/>
    <row r="3618" ht="15.75" customHeight="1"/>
    <row r="3619" ht="15.75" customHeight="1"/>
    <row r="3626" ht="15.75" customHeight="1"/>
    <row r="3627" ht="16.5" customHeight="1"/>
  </sheetData>
  <sheetProtection algorithmName="SHA-512" hashValue="S+mzRZGIPiEuTQkw8wjBKjY+fAYaG10NQA3k7eymSTzsuaHyC+qsJEU/t7eJ2kpGXrrD165+T1pzeko1zbaH1A==" saltValue="7/2Gqwu+X9xne3v/BK3mxw==" spinCount="100000" sheet="1" objects="1" scenarios="1"/>
  <mergeCells count="923">
    <mergeCell ref="B29:C29"/>
    <mergeCell ref="B30:C30"/>
    <mergeCell ref="B26:C26"/>
    <mergeCell ref="B28:C28"/>
    <mergeCell ref="AB22:AB23"/>
    <mergeCell ref="AC22:AC23"/>
    <mergeCell ref="B24:C24"/>
    <mergeCell ref="B32:C32"/>
    <mergeCell ref="D32:G32"/>
    <mergeCell ref="T22:T23"/>
    <mergeCell ref="U22:U23"/>
    <mergeCell ref="V22:W22"/>
    <mergeCell ref="X22:Z22"/>
    <mergeCell ref="AA22:AA23"/>
    <mergeCell ref="D33:G33"/>
    <mergeCell ref="B34:C34"/>
    <mergeCell ref="D34:G34"/>
    <mergeCell ref="B25:C25"/>
    <mergeCell ref="B27:C27"/>
    <mergeCell ref="B13:AG13"/>
    <mergeCell ref="D16:F16"/>
    <mergeCell ref="D17:F17"/>
    <mergeCell ref="D19:AG19"/>
    <mergeCell ref="B21:C23"/>
    <mergeCell ref="D21:D23"/>
    <mergeCell ref="E21:E23"/>
    <mergeCell ref="F21:R21"/>
    <mergeCell ref="S21:Z21"/>
    <mergeCell ref="AA21:AC21"/>
    <mergeCell ref="AD21:AF22"/>
    <mergeCell ref="F22:F23"/>
    <mergeCell ref="G22:G23"/>
    <mergeCell ref="H22:I22"/>
    <mergeCell ref="J22:K22"/>
    <mergeCell ref="L22:M22"/>
    <mergeCell ref="N22:O22"/>
    <mergeCell ref="P22:R22"/>
    <mergeCell ref="S22:S23"/>
    <mergeCell ref="B91:AH91"/>
    <mergeCell ref="C96:W96"/>
    <mergeCell ref="B97:B99"/>
    <mergeCell ref="C97:C99"/>
    <mergeCell ref="D97:D99"/>
    <mergeCell ref="E97:R97"/>
    <mergeCell ref="S97:Z97"/>
    <mergeCell ref="AA97:AD97"/>
    <mergeCell ref="AE97:AG98"/>
    <mergeCell ref="E98:E99"/>
    <mergeCell ref="F98:F99"/>
    <mergeCell ref="G98:G99"/>
    <mergeCell ref="H98:I98"/>
    <mergeCell ref="J98:K98"/>
    <mergeCell ref="L98:M98"/>
    <mergeCell ref="N98:O98"/>
    <mergeCell ref="P98:R98"/>
    <mergeCell ref="S98:S99"/>
    <mergeCell ref="T98:T99"/>
    <mergeCell ref="U98:U99"/>
    <mergeCell ref="C94:E94"/>
    <mergeCell ref="C95:AG95"/>
    <mergeCell ref="C103:F103"/>
    <mergeCell ref="AC114:AC115"/>
    <mergeCell ref="AD114:AD115"/>
    <mergeCell ref="AA114:AA115"/>
    <mergeCell ref="AB114:AB115"/>
    <mergeCell ref="C104:F104"/>
    <mergeCell ref="V98:W98"/>
    <mergeCell ref="X98:Z98"/>
    <mergeCell ref="AA98:AA99"/>
    <mergeCell ref="AB98:AB99"/>
    <mergeCell ref="AC98:AC99"/>
    <mergeCell ref="AD98:AD99"/>
    <mergeCell ref="C105:AG105"/>
    <mergeCell ref="C119:AG119"/>
    <mergeCell ref="C120:AG120"/>
    <mergeCell ref="B108:AH108"/>
    <mergeCell ref="C112:W112"/>
    <mergeCell ref="B113:B115"/>
    <mergeCell ref="C113:C115"/>
    <mergeCell ref="D113:D115"/>
    <mergeCell ref="E113:R113"/>
    <mergeCell ref="S113:Z113"/>
    <mergeCell ref="AA113:AD113"/>
    <mergeCell ref="AE113:AG114"/>
    <mergeCell ref="E114:E115"/>
    <mergeCell ref="F114:F115"/>
    <mergeCell ref="G114:G115"/>
    <mergeCell ref="H114:I114"/>
    <mergeCell ref="J114:K114"/>
    <mergeCell ref="L114:M114"/>
    <mergeCell ref="N114:O114"/>
    <mergeCell ref="P114:R114"/>
    <mergeCell ref="S114:S115"/>
    <mergeCell ref="T114:T115"/>
    <mergeCell ref="U114:U115"/>
    <mergeCell ref="V114:W114"/>
    <mergeCell ref="X114:Z114"/>
    <mergeCell ref="B123:AH123"/>
    <mergeCell ref="C127:W127"/>
    <mergeCell ref="B128:B130"/>
    <mergeCell ref="C128:C130"/>
    <mergeCell ref="D128:D130"/>
    <mergeCell ref="E128:R128"/>
    <mergeCell ref="S128:Z128"/>
    <mergeCell ref="AA128:AD128"/>
    <mergeCell ref="AE128:AG129"/>
    <mergeCell ref="E129:E130"/>
    <mergeCell ref="T129:T130"/>
    <mergeCell ref="U129:U130"/>
    <mergeCell ref="V129:W129"/>
    <mergeCell ref="X129:Z129"/>
    <mergeCell ref="AA129:AA130"/>
    <mergeCell ref="AB129:AB130"/>
    <mergeCell ref="AC129:AC130"/>
    <mergeCell ref="AD129:AD130"/>
    <mergeCell ref="B198:AH198"/>
    <mergeCell ref="F129:F130"/>
    <mergeCell ref="G129:G130"/>
    <mergeCell ref="H129:I129"/>
    <mergeCell ref="J129:K129"/>
    <mergeCell ref="L129:M129"/>
    <mergeCell ref="N129:O129"/>
    <mergeCell ref="P129:R129"/>
    <mergeCell ref="S129:S130"/>
    <mergeCell ref="C164:N164"/>
    <mergeCell ref="B160:AH160"/>
    <mergeCell ref="AA166:AA167"/>
    <mergeCell ref="AB166:AB167"/>
    <mergeCell ref="AC166:AC167"/>
    <mergeCell ref="AD166:AD167"/>
    <mergeCell ref="C194:AG194"/>
    <mergeCell ref="C195:AG195"/>
    <mergeCell ref="B165:B167"/>
    <mergeCell ref="C165:C167"/>
    <mergeCell ref="D165:D167"/>
    <mergeCell ref="E165:R165"/>
    <mergeCell ref="C157:AG157"/>
    <mergeCell ref="C156:AG156"/>
    <mergeCell ref="AA204:AA205"/>
    <mergeCell ref="AB204:AB205"/>
    <mergeCell ref="AC204:AC205"/>
    <mergeCell ref="AD204:AD205"/>
    <mergeCell ref="C255:AG255"/>
    <mergeCell ref="C256:AG256"/>
    <mergeCell ref="C263:S263"/>
    <mergeCell ref="C202:L202"/>
    <mergeCell ref="S165:Z165"/>
    <mergeCell ref="AA165:AD165"/>
    <mergeCell ref="AE165:AG166"/>
    <mergeCell ref="E166:E167"/>
    <mergeCell ref="F166:F167"/>
    <mergeCell ref="G166:G167"/>
    <mergeCell ref="H166:I166"/>
    <mergeCell ref="J166:K166"/>
    <mergeCell ref="L166:M166"/>
    <mergeCell ref="N166:O166"/>
    <mergeCell ref="P166:R166"/>
    <mergeCell ref="S166:S167"/>
    <mergeCell ref="T166:T167"/>
    <mergeCell ref="U166:U167"/>
    <mergeCell ref="V166:W166"/>
    <mergeCell ref="X166:Z166"/>
    <mergeCell ref="C315:AG315"/>
    <mergeCell ref="C316:AG316"/>
    <mergeCell ref="B203:B205"/>
    <mergeCell ref="C203:C205"/>
    <mergeCell ref="D203:D205"/>
    <mergeCell ref="E203:R203"/>
    <mergeCell ref="S203:Z203"/>
    <mergeCell ref="AA203:AD203"/>
    <mergeCell ref="AE203:AG204"/>
    <mergeCell ref="E204:E205"/>
    <mergeCell ref="F204:F205"/>
    <mergeCell ref="G204:G205"/>
    <mergeCell ref="H204:I204"/>
    <mergeCell ref="J204:K204"/>
    <mergeCell ref="L204:M204"/>
    <mergeCell ref="N204:O204"/>
    <mergeCell ref="P204:R204"/>
    <mergeCell ref="S204:S205"/>
    <mergeCell ref="T204:T205"/>
    <mergeCell ref="U204:U205"/>
    <mergeCell ref="B259:AH259"/>
    <mergeCell ref="B264:B266"/>
    <mergeCell ref="V204:W204"/>
    <mergeCell ref="X204:Z204"/>
    <mergeCell ref="C264:C266"/>
    <mergeCell ref="D264:D266"/>
    <mergeCell ref="E264:R264"/>
    <mergeCell ref="S264:Z264"/>
    <mergeCell ref="AA264:AD264"/>
    <mergeCell ref="AE264:AG265"/>
    <mergeCell ref="E265:E266"/>
    <mergeCell ref="F265:F266"/>
    <mergeCell ref="G265:G266"/>
    <mergeCell ref="H265:I265"/>
    <mergeCell ref="J265:K265"/>
    <mergeCell ref="L265:M265"/>
    <mergeCell ref="N265:O265"/>
    <mergeCell ref="P265:R265"/>
    <mergeCell ref="S265:S266"/>
    <mergeCell ref="T265:T266"/>
    <mergeCell ref="U265:U266"/>
    <mergeCell ref="V265:W265"/>
    <mergeCell ref="X265:Z265"/>
    <mergeCell ref="AA265:AA266"/>
    <mergeCell ref="AB265:AB266"/>
    <mergeCell ref="AC265:AC266"/>
    <mergeCell ref="AD265:AD266"/>
    <mergeCell ref="B3357:D3357"/>
    <mergeCell ref="B3358:D3358"/>
    <mergeCell ref="B3359:D3359"/>
    <mergeCell ref="B3360:D3360"/>
    <mergeCell ref="B3364:D3364"/>
    <mergeCell ref="C3322:D3322"/>
    <mergeCell ref="C3323:D3323"/>
    <mergeCell ref="C3324:D3324"/>
    <mergeCell ref="C3325:D3325"/>
    <mergeCell ref="B3328:D3328"/>
    <mergeCell ref="B3333:D3333"/>
    <mergeCell ref="B3334:D3334"/>
    <mergeCell ref="B3337:D3337"/>
    <mergeCell ref="B3338:D3338"/>
    <mergeCell ref="B3347:D3347"/>
    <mergeCell ref="B3348:D3348"/>
    <mergeCell ref="B3361:D3361"/>
    <mergeCell ref="B3362:D3362"/>
    <mergeCell ref="B3363:D3363"/>
    <mergeCell ref="B3327:D3327"/>
    <mergeCell ref="B3329:D3329"/>
    <mergeCell ref="B3330:D3330"/>
    <mergeCell ref="C3319:D3319"/>
    <mergeCell ref="C3320:D3320"/>
    <mergeCell ref="C3321:D3321"/>
    <mergeCell ref="B3355:D3355"/>
    <mergeCell ref="B3356:D3356"/>
    <mergeCell ref="B3346:D3346"/>
    <mergeCell ref="B3349:D3349"/>
    <mergeCell ref="B3350:D3350"/>
    <mergeCell ref="B3351:D3351"/>
    <mergeCell ref="B3352:D3352"/>
    <mergeCell ref="B3353:D3353"/>
    <mergeCell ref="B3354:D3354"/>
    <mergeCell ref="B3340:D3340"/>
    <mergeCell ref="B3341:D3341"/>
    <mergeCell ref="B3342:D3342"/>
    <mergeCell ref="B3343:D3343"/>
    <mergeCell ref="B3344:D3344"/>
    <mergeCell ref="B3345:D3345"/>
    <mergeCell ref="C3310:D3310"/>
    <mergeCell ref="C3311:D3311"/>
    <mergeCell ref="C3312:D3312"/>
    <mergeCell ref="C3313:D3313"/>
    <mergeCell ref="C3314:D3314"/>
    <mergeCell ref="C3315:D3315"/>
    <mergeCell ref="C3316:D3316"/>
    <mergeCell ref="C3317:D3317"/>
    <mergeCell ref="C3318:D3318"/>
    <mergeCell ref="C3301:D3301"/>
    <mergeCell ref="C3302:D3302"/>
    <mergeCell ref="C3303:D3303"/>
    <mergeCell ref="C3304:D3304"/>
    <mergeCell ref="C3305:D3305"/>
    <mergeCell ref="C3306:D3306"/>
    <mergeCell ref="C3307:D3307"/>
    <mergeCell ref="C3308:D3308"/>
    <mergeCell ref="C3309:D3309"/>
    <mergeCell ref="C3506:D3506"/>
    <mergeCell ref="C3507:D3507"/>
    <mergeCell ref="C3508:D3508"/>
    <mergeCell ref="C3509:D3509"/>
    <mergeCell ref="C3510:D3510"/>
    <mergeCell ref="B3512:D3512"/>
    <mergeCell ref="C3492:D3492"/>
    <mergeCell ref="C3493:D3493"/>
    <mergeCell ref="C3496:D3496"/>
    <mergeCell ref="C3497:D3497"/>
    <mergeCell ref="C3498:D3498"/>
    <mergeCell ref="C3499:D3499"/>
    <mergeCell ref="C3500:D3500"/>
    <mergeCell ref="C3501:D3501"/>
    <mergeCell ref="C3505:D3505"/>
    <mergeCell ref="C3484:D3484"/>
    <mergeCell ref="C3485:D3485"/>
    <mergeCell ref="C3488:D3488"/>
    <mergeCell ref="C3489:D3489"/>
    <mergeCell ref="C3490:D3490"/>
    <mergeCell ref="C3491:D3491"/>
    <mergeCell ref="C3476:D3476"/>
    <mergeCell ref="C3477:D3477"/>
    <mergeCell ref="C3480:D3480"/>
    <mergeCell ref="C3481:D3481"/>
    <mergeCell ref="C3482:D3482"/>
    <mergeCell ref="C3483:D3483"/>
    <mergeCell ref="C3469:D3469"/>
    <mergeCell ref="C3470:D3470"/>
    <mergeCell ref="C3472:D3472"/>
    <mergeCell ref="C3473:D3473"/>
    <mergeCell ref="C3474:D3474"/>
    <mergeCell ref="C3475:D3475"/>
    <mergeCell ref="C3463:D3463"/>
    <mergeCell ref="C3464:D3464"/>
    <mergeCell ref="C3465:D3465"/>
    <mergeCell ref="C3466:D3466"/>
    <mergeCell ref="C3467:D3467"/>
    <mergeCell ref="C3468:D3468"/>
    <mergeCell ref="C3457:D3457"/>
    <mergeCell ref="C3458:D3458"/>
    <mergeCell ref="C3459:D3459"/>
    <mergeCell ref="C3460:D3460"/>
    <mergeCell ref="C3461:D3461"/>
    <mergeCell ref="C3462:D3462"/>
    <mergeCell ref="C3449:D3449"/>
    <mergeCell ref="C3450:D3450"/>
    <mergeCell ref="C3451:D3451"/>
    <mergeCell ref="B3453:D3453"/>
    <mergeCell ref="B3454:D3454"/>
    <mergeCell ref="C3456:D3456"/>
    <mergeCell ref="B3442:D3442"/>
    <mergeCell ref="B3443:D3443"/>
    <mergeCell ref="C3445:D3445"/>
    <mergeCell ref="C3446:D3446"/>
    <mergeCell ref="C3447:D3447"/>
    <mergeCell ref="C3448:D3448"/>
    <mergeCell ref="B3432:D3432"/>
    <mergeCell ref="B3433:D3433"/>
    <mergeCell ref="B3434:D3434"/>
    <mergeCell ref="B3435:D3435"/>
    <mergeCell ref="B3436:D3436"/>
    <mergeCell ref="B3441:D3441"/>
    <mergeCell ref="B3380:D3381"/>
    <mergeCell ref="B3393:D3393"/>
    <mergeCell ref="B3406:D3406"/>
    <mergeCell ref="B3417:D3417"/>
    <mergeCell ref="B3418:D3418"/>
    <mergeCell ref="B3431:D3431"/>
    <mergeCell ref="B3365:D3365"/>
    <mergeCell ref="B3366:D3366"/>
    <mergeCell ref="B3369:D3369"/>
    <mergeCell ref="B3370:D3370"/>
    <mergeCell ref="B3371:D3371"/>
    <mergeCell ref="B3367:D3367"/>
    <mergeCell ref="B3259:D3259"/>
    <mergeCell ref="B3268:D3268"/>
    <mergeCell ref="B3269:D3269"/>
    <mergeCell ref="B3270:D3270"/>
    <mergeCell ref="B3274:D3274"/>
    <mergeCell ref="B3275:D3275"/>
    <mergeCell ref="B3331:D3331"/>
    <mergeCell ref="B3332:D3332"/>
    <mergeCell ref="B3339:D3339"/>
    <mergeCell ref="B3286:D3286"/>
    <mergeCell ref="B3287:D3287"/>
    <mergeCell ref="B3288:D3288"/>
    <mergeCell ref="C3289:D3289"/>
    <mergeCell ref="C3290:D3290"/>
    <mergeCell ref="C3291:D3291"/>
    <mergeCell ref="C3292:D3292"/>
    <mergeCell ref="C3293:D3293"/>
    <mergeCell ref="C3294:D3294"/>
    <mergeCell ref="C3295:D3295"/>
    <mergeCell ref="C3296:D3296"/>
    <mergeCell ref="C3297:D3297"/>
    <mergeCell ref="C3298:D3298"/>
    <mergeCell ref="C3299:D3299"/>
    <mergeCell ref="C3300:D3300"/>
    <mergeCell ref="B3251:D3251"/>
    <mergeCell ref="B3252:D3252"/>
    <mergeCell ref="B3253:C3253"/>
    <mergeCell ref="B3254:D3254"/>
    <mergeCell ref="B3255:D3255"/>
    <mergeCell ref="B3258:D3258"/>
    <mergeCell ref="B3214:D3214"/>
    <mergeCell ref="B3215:D3215"/>
    <mergeCell ref="B3225:D3225"/>
    <mergeCell ref="B3236:D3236"/>
    <mergeCell ref="B3237:D3237"/>
    <mergeCell ref="B3250:D3250"/>
    <mergeCell ref="B3176:C3176"/>
    <mergeCell ref="B3178:C3178"/>
    <mergeCell ref="B3208:D3208"/>
    <mergeCell ref="B3209:D3209"/>
    <mergeCell ref="B3212:D3212"/>
    <mergeCell ref="B3213:D3213"/>
    <mergeCell ref="B3133:C3133"/>
    <mergeCell ref="B3134:D3134"/>
    <mergeCell ref="B3135:D3135"/>
    <mergeCell ref="B3138:D3138"/>
    <mergeCell ref="B3139:D3139"/>
    <mergeCell ref="B3147:C3147"/>
    <mergeCell ref="B3105:D3105"/>
    <mergeCell ref="B3116:D3116"/>
    <mergeCell ref="B3117:D3117"/>
    <mergeCell ref="B3130:D3130"/>
    <mergeCell ref="B3131:D3131"/>
    <mergeCell ref="B3132:D3132"/>
    <mergeCell ref="B3088:D3088"/>
    <mergeCell ref="B3089:D3089"/>
    <mergeCell ref="B3092:D3092"/>
    <mergeCell ref="B3093:D3093"/>
    <mergeCell ref="B3094:D3094"/>
    <mergeCell ref="B3095:D3095"/>
    <mergeCell ref="B3014:D3014"/>
    <mergeCell ref="B3017:D3017"/>
    <mergeCell ref="B3018:D3018"/>
    <mergeCell ref="B3026:C3026"/>
    <mergeCell ref="B3055:C3055"/>
    <mergeCell ref="B3057:C3057"/>
    <mergeCell ref="B2996:D2996"/>
    <mergeCell ref="B3009:D3009"/>
    <mergeCell ref="B3010:D3010"/>
    <mergeCell ref="B3011:D3011"/>
    <mergeCell ref="B3012:C3012"/>
    <mergeCell ref="B3013:D3013"/>
    <mergeCell ref="B2971:D2971"/>
    <mergeCell ref="B2972:D2972"/>
    <mergeCell ref="B2973:D2973"/>
    <mergeCell ref="B2974:D2974"/>
    <mergeCell ref="B2984:D2984"/>
    <mergeCell ref="B2995:D2995"/>
    <mergeCell ref="B2906:D2906"/>
    <mergeCell ref="B2908:C2908"/>
    <mergeCell ref="B2937:C2937"/>
    <mergeCell ref="B2939:C2939"/>
    <mergeCell ref="B2968:D2968"/>
    <mergeCell ref="B2969:D2969"/>
    <mergeCell ref="B2894:D2894"/>
    <mergeCell ref="B2895:C2895"/>
    <mergeCell ref="B2896:D2896"/>
    <mergeCell ref="B2897:D2897"/>
    <mergeCell ref="B2900:D2900"/>
    <mergeCell ref="B2901:D2901"/>
    <mergeCell ref="B2857:D2857"/>
    <mergeCell ref="B2867:D2867"/>
    <mergeCell ref="B2878:D2878"/>
    <mergeCell ref="B2879:D2879"/>
    <mergeCell ref="B2892:D2892"/>
    <mergeCell ref="B2893:D2893"/>
    <mergeCell ref="B2819:C2819"/>
    <mergeCell ref="B2850:D2850"/>
    <mergeCell ref="B2851:D2851"/>
    <mergeCell ref="B2854:D2854"/>
    <mergeCell ref="B2855:D2855"/>
    <mergeCell ref="B2856:D2856"/>
    <mergeCell ref="B2777:D2777"/>
    <mergeCell ref="B2778:D2778"/>
    <mergeCell ref="B2780:D2780"/>
    <mergeCell ref="B2781:D2781"/>
    <mergeCell ref="B2789:C2789"/>
    <mergeCell ref="B2818:C2818"/>
    <mergeCell ref="B2759:D2759"/>
    <mergeCell ref="B2760:D2760"/>
    <mergeCell ref="B2773:D2773"/>
    <mergeCell ref="B2774:D2774"/>
    <mergeCell ref="B2775:D2775"/>
    <mergeCell ref="B2776:C2776"/>
    <mergeCell ref="B2732:D2732"/>
    <mergeCell ref="B2735:D2735"/>
    <mergeCell ref="B2736:D2736"/>
    <mergeCell ref="B2737:D2737"/>
    <mergeCell ref="B2738:D2738"/>
    <mergeCell ref="B2748:D2748"/>
    <mergeCell ref="B2640:D2640"/>
    <mergeCell ref="B2653:D2653"/>
    <mergeCell ref="B2654:D2654"/>
    <mergeCell ref="B2655:D2655"/>
    <mergeCell ref="B2656:C2656"/>
    <mergeCell ref="B2731:D2731"/>
    <mergeCell ref="B2700:C2700"/>
    <mergeCell ref="B2669:C2669"/>
    <mergeCell ref="B2657:D2657"/>
    <mergeCell ref="B2658:D2658"/>
    <mergeCell ref="B2660:D2660"/>
    <mergeCell ref="B2661:D2661"/>
    <mergeCell ref="B2550:D2550"/>
    <mergeCell ref="B2579:C2579"/>
    <mergeCell ref="B2581:C2581"/>
    <mergeCell ref="B2611:D2611"/>
    <mergeCell ref="B2612:D2612"/>
    <mergeCell ref="B2639:D2639"/>
    <mergeCell ref="B2536:D2536"/>
    <mergeCell ref="B2537:C2537"/>
    <mergeCell ref="B2538:D2538"/>
    <mergeCell ref="B2539:D2539"/>
    <mergeCell ref="B2542:D2542"/>
    <mergeCell ref="B2548:D2548"/>
    <mergeCell ref="B2615:D2615"/>
    <mergeCell ref="B2616:D2616"/>
    <mergeCell ref="B2617:D2617"/>
    <mergeCell ref="B2618:D2618"/>
    <mergeCell ref="B2628:D2628"/>
    <mergeCell ref="B2543:D2543"/>
    <mergeCell ref="B2461:C2461"/>
    <mergeCell ref="B2492:D2492"/>
    <mergeCell ref="B2493:D2493"/>
    <mergeCell ref="B2496:D2496"/>
    <mergeCell ref="B2497:D2497"/>
    <mergeCell ref="B2535:D2535"/>
    <mergeCell ref="B2417:D2417"/>
    <mergeCell ref="B2418:D2418"/>
    <mergeCell ref="B2421:D2421"/>
    <mergeCell ref="B2422:D2422"/>
    <mergeCell ref="B2430:C2430"/>
    <mergeCell ref="B2459:C2459"/>
    <mergeCell ref="B2499:D2499"/>
    <mergeCell ref="B2520:D2520"/>
    <mergeCell ref="B2521:D2521"/>
    <mergeCell ref="B2534:D2534"/>
    <mergeCell ref="B2498:D2498"/>
    <mergeCell ref="B2509:D2509"/>
    <mergeCell ref="B2376:D2376"/>
    <mergeCell ref="B2377:D2377"/>
    <mergeCell ref="B2378:D2378"/>
    <mergeCell ref="B2399:D2399"/>
    <mergeCell ref="B2400:D2400"/>
    <mergeCell ref="B2416:C2416"/>
    <mergeCell ref="B2309:C2309"/>
    <mergeCell ref="B2338:C2338"/>
    <mergeCell ref="B2340:C2340"/>
    <mergeCell ref="B2371:D2371"/>
    <mergeCell ref="B2372:D2372"/>
    <mergeCell ref="B2375:D2375"/>
    <mergeCell ref="B2388:D2388"/>
    <mergeCell ref="B2413:D2413"/>
    <mergeCell ref="B2414:D2414"/>
    <mergeCell ref="B2415:D2415"/>
    <mergeCell ref="B2297:C2297"/>
    <mergeCell ref="B2298:D2298"/>
    <mergeCell ref="B2299:D2299"/>
    <mergeCell ref="B2301:D2301"/>
    <mergeCell ref="B2302:D2302"/>
    <mergeCell ref="B2307:D2307"/>
    <mergeCell ref="B2194:D2194"/>
    <mergeCell ref="B2223:C2223"/>
    <mergeCell ref="B2225:C2225"/>
    <mergeCell ref="B2252:D2252"/>
    <mergeCell ref="B2257:D2257"/>
    <mergeCell ref="B2296:D2296"/>
    <mergeCell ref="B2253:D2253"/>
    <mergeCell ref="B2254:D2254"/>
    <mergeCell ref="B2269:D2269"/>
    <mergeCell ref="B2258:D2258"/>
    <mergeCell ref="B2259:D2259"/>
    <mergeCell ref="B2280:D2280"/>
    <mergeCell ref="B2281:D2281"/>
    <mergeCell ref="B2294:D2294"/>
    <mergeCell ref="B2295:D2295"/>
    <mergeCell ref="B2182:C2182"/>
    <mergeCell ref="B2183:D2183"/>
    <mergeCell ref="B2184:D2184"/>
    <mergeCell ref="B2186:D2186"/>
    <mergeCell ref="B2187:D2187"/>
    <mergeCell ref="B2192:D2192"/>
    <mergeCell ref="B2142:D2142"/>
    <mergeCell ref="B2143:D2143"/>
    <mergeCell ref="B2144:D2144"/>
    <mergeCell ref="B2153:D2153"/>
    <mergeCell ref="B2164:D2164"/>
    <mergeCell ref="B2181:D2181"/>
    <mergeCell ref="B2178:D2178"/>
    <mergeCell ref="B2179:D2179"/>
    <mergeCell ref="B2165:D2165"/>
    <mergeCell ref="B2076:D2076"/>
    <mergeCell ref="B2105:C2105"/>
    <mergeCell ref="B2107:C2107"/>
    <mergeCell ref="B2137:D2137"/>
    <mergeCell ref="B2138:D2138"/>
    <mergeCell ref="B2141:D2141"/>
    <mergeCell ref="B2022:D2022"/>
    <mergeCell ref="B2045:D2045"/>
    <mergeCell ref="B2046:D2046"/>
    <mergeCell ref="B2059:D2059"/>
    <mergeCell ref="B2060:D2060"/>
    <mergeCell ref="B2062:D2062"/>
    <mergeCell ref="B2063:C2063"/>
    <mergeCell ref="B2064:D2064"/>
    <mergeCell ref="B2074:D2074"/>
    <mergeCell ref="B2034:D2034"/>
    <mergeCell ref="B2065:D2065"/>
    <mergeCell ref="B2068:D2068"/>
    <mergeCell ref="B2069:D2069"/>
    <mergeCell ref="B2016:D2016"/>
    <mergeCell ref="B2019:D2019"/>
    <mergeCell ref="B2020:D2020"/>
    <mergeCell ref="B2021:D2021"/>
    <mergeCell ref="B1933:D1933"/>
    <mergeCell ref="B1934:D1934"/>
    <mergeCell ref="B1936:D1936"/>
    <mergeCell ref="B1937:C1937"/>
    <mergeCell ref="B1939:D1939"/>
    <mergeCell ref="B1942:D1942"/>
    <mergeCell ref="B1938:D1938"/>
    <mergeCell ref="B1943:D1943"/>
    <mergeCell ref="B1947:D1947"/>
    <mergeCell ref="B1948:D1948"/>
    <mergeCell ref="B1983:C1983"/>
    <mergeCell ref="B1821:D1821"/>
    <mergeCell ref="B1822:D1822"/>
    <mergeCell ref="B1857:C1857"/>
    <mergeCell ref="B1859:C1859"/>
    <mergeCell ref="B1889:D1889"/>
    <mergeCell ref="B1908:D1908"/>
    <mergeCell ref="B1890:D1890"/>
    <mergeCell ref="B1985:C1985"/>
    <mergeCell ref="B2015:D2015"/>
    <mergeCell ref="B1893:D1893"/>
    <mergeCell ref="B1894:D1894"/>
    <mergeCell ref="B1895:D1895"/>
    <mergeCell ref="B1919:D1919"/>
    <mergeCell ref="B1920:D1920"/>
    <mergeCell ref="B1896:D1896"/>
    <mergeCell ref="B1770:D1770"/>
    <mergeCell ref="B1813:D1813"/>
    <mergeCell ref="B1816:D1816"/>
    <mergeCell ref="B1695:D1695"/>
    <mergeCell ref="B1696:D1696"/>
    <mergeCell ref="B1731:C1731"/>
    <mergeCell ref="B1733:C1733"/>
    <mergeCell ref="B1763:D1763"/>
    <mergeCell ref="B1764:D1764"/>
    <mergeCell ref="B1767:D1767"/>
    <mergeCell ref="B1810:D1810"/>
    <mergeCell ref="B1811:C1811"/>
    <mergeCell ref="B1812:D1812"/>
    <mergeCell ref="B1768:D1768"/>
    <mergeCell ref="B1782:D1782"/>
    <mergeCell ref="B1793:D1793"/>
    <mergeCell ref="B1794:D1794"/>
    <mergeCell ref="B1817:D1817"/>
    <mergeCell ref="B1291:D1291"/>
    <mergeCell ref="B1292:D1292"/>
    <mergeCell ref="B1305:D1305"/>
    <mergeCell ref="B1306:D1306"/>
    <mergeCell ref="B1434:C1434"/>
    <mergeCell ref="B2698:C2698"/>
    <mergeCell ref="B1558:D1558"/>
    <mergeCell ref="B1559:C1559"/>
    <mergeCell ref="B1542:D1542"/>
    <mergeCell ref="B1561:D1561"/>
    <mergeCell ref="B1564:D1564"/>
    <mergeCell ref="B1565:D1565"/>
    <mergeCell ref="B1435:D1435"/>
    <mergeCell ref="B1436:D1436"/>
    <mergeCell ref="B1518:D1518"/>
    <mergeCell ref="B1530:D1530"/>
    <mergeCell ref="B1541:D1541"/>
    <mergeCell ref="B1555:D1555"/>
    <mergeCell ref="B1438:D1438"/>
    <mergeCell ref="B1439:D1439"/>
    <mergeCell ref="B1807:D1807"/>
    <mergeCell ref="B1808:D1808"/>
    <mergeCell ref="B1769:D1769"/>
    <mergeCell ref="B854:D854"/>
    <mergeCell ref="B855:D855"/>
    <mergeCell ref="B856:D856"/>
    <mergeCell ref="B857:D857"/>
    <mergeCell ref="B858:D858"/>
    <mergeCell ref="B861:D861"/>
    <mergeCell ref="B1141:D1141"/>
    <mergeCell ref="B1179:D1179"/>
    <mergeCell ref="B1183:D1183"/>
    <mergeCell ref="B862:D862"/>
    <mergeCell ref="B900:D900"/>
    <mergeCell ref="B901:D901"/>
    <mergeCell ref="B904:D904"/>
    <mergeCell ref="B905:D905"/>
    <mergeCell ref="B908:D908"/>
    <mergeCell ref="B909:D909"/>
    <mergeCell ref="B910:D910"/>
    <mergeCell ref="B911:D911"/>
    <mergeCell ref="B912:D912"/>
    <mergeCell ref="B915:D915"/>
    <mergeCell ref="B916:D916"/>
    <mergeCell ref="B953:D953"/>
    <mergeCell ref="B954:D954"/>
    <mergeCell ref="B955:D955"/>
    <mergeCell ref="B697:D697"/>
    <mergeCell ref="B644:D644"/>
    <mergeCell ref="B683:D683"/>
    <mergeCell ref="B686:D686"/>
    <mergeCell ref="B687:D687"/>
    <mergeCell ref="B690:D690"/>
    <mergeCell ref="B742:D742"/>
    <mergeCell ref="B743:D743"/>
    <mergeCell ref="B1021:D1021"/>
    <mergeCell ref="B847:D847"/>
    <mergeCell ref="B746:D746"/>
    <mergeCell ref="B747:D747"/>
    <mergeCell ref="B748:D748"/>
    <mergeCell ref="B750:D750"/>
    <mergeCell ref="B753:D753"/>
    <mergeCell ref="B749:D749"/>
    <mergeCell ref="B802:D802"/>
    <mergeCell ref="B803:D803"/>
    <mergeCell ref="B804:D804"/>
    <mergeCell ref="B807:D807"/>
    <mergeCell ref="B808:D808"/>
    <mergeCell ref="B846:D846"/>
    <mergeCell ref="B850:D850"/>
    <mergeCell ref="B851:D851"/>
    <mergeCell ref="B691:D691"/>
    <mergeCell ref="B692:D692"/>
    <mergeCell ref="B693:D693"/>
    <mergeCell ref="B694:D694"/>
    <mergeCell ref="B633:D633"/>
    <mergeCell ref="B643:D643"/>
    <mergeCell ref="B636:D636"/>
    <mergeCell ref="B637:D637"/>
    <mergeCell ref="B638:D638"/>
    <mergeCell ref="B639:D639"/>
    <mergeCell ref="B640:D640"/>
    <mergeCell ref="B626:D626"/>
    <mergeCell ref="B319:D319"/>
    <mergeCell ref="B320:D320"/>
    <mergeCell ref="B362:D362"/>
    <mergeCell ref="B363:D363"/>
    <mergeCell ref="B366:D366"/>
    <mergeCell ref="B367:D367"/>
    <mergeCell ref="B368:D368"/>
    <mergeCell ref="B370:D370"/>
    <mergeCell ref="B373:D373"/>
    <mergeCell ref="B374:D374"/>
    <mergeCell ref="B419:D419"/>
    <mergeCell ref="B420:D420"/>
    <mergeCell ref="B415:D415"/>
    <mergeCell ref="B416:D416"/>
    <mergeCell ref="B581:D581"/>
    <mergeCell ref="B582:D582"/>
    <mergeCell ref="B583:D583"/>
    <mergeCell ref="B580:D580"/>
    <mergeCell ref="B584:D584"/>
    <mergeCell ref="B573:D573"/>
    <mergeCell ref="B479:D479"/>
    <mergeCell ref="B517:D517"/>
    <mergeCell ref="B421:D421"/>
    <mergeCell ref="B627:D627"/>
    <mergeCell ref="B628:D628"/>
    <mergeCell ref="B632:D632"/>
    <mergeCell ref="B423:D423"/>
    <mergeCell ref="B473:D473"/>
    <mergeCell ref="B468:D468"/>
    <mergeCell ref="B469:D469"/>
    <mergeCell ref="B426:D426"/>
    <mergeCell ref="B427:D427"/>
    <mergeCell ref="B472:D472"/>
    <mergeCell ref="B523:D523"/>
    <mergeCell ref="B527:D527"/>
    <mergeCell ref="B528:D528"/>
    <mergeCell ref="B520:D520"/>
    <mergeCell ref="B524:D524"/>
    <mergeCell ref="B629:D629"/>
    <mergeCell ref="B529:D529"/>
    <mergeCell ref="B530:D530"/>
    <mergeCell ref="B587:D587"/>
    <mergeCell ref="B588:D588"/>
    <mergeCell ref="B474:D474"/>
    <mergeCell ref="B476:D476"/>
    <mergeCell ref="B519:D519"/>
    <mergeCell ref="B480:D480"/>
    <mergeCell ref="B738:D738"/>
    <mergeCell ref="B698:D698"/>
    <mergeCell ref="B739:D739"/>
    <mergeCell ref="B754:D754"/>
    <mergeCell ref="B793:D793"/>
    <mergeCell ref="B796:D796"/>
    <mergeCell ref="B797:D797"/>
    <mergeCell ref="B800:D800"/>
    <mergeCell ref="B801:D801"/>
    <mergeCell ref="B736:D736"/>
    <mergeCell ref="B737:D737"/>
    <mergeCell ref="B956:D956"/>
    <mergeCell ref="B957:D957"/>
    <mergeCell ref="B958:D958"/>
    <mergeCell ref="B959:D959"/>
    <mergeCell ref="B962:D962"/>
    <mergeCell ref="B963:D963"/>
    <mergeCell ref="B964:D964"/>
    <mergeCell ref="B965:D965"/>
    <mergeCell ref="B968:D968"/>
    <mergeCell ref="B969:D969"/>
    <mergeCell ref="B1006:D1006"/>
    <mergeCell ref="B1011:D1011"/>
    <mergeCell ref="B1012:D1012"/>
    <mergeCell ref="B1015:D1015"/>
    <mergeCell ref="B1016:D1016"/>
    <mergeCell ref="B1017:D1017"/>
    <mergeCell ref="B1032:D1032"/>
    <mergeCell ref="B1033:D1033"/>
    <mergeCell ref="B1046:D1046"/>
    <mergeCell ref="B1047:D1047"/>
    <mergeCell ref="B1050:D1050"/>
    <mergeCell ref="B1051:D1051"/>
    <mergeCell ref="B1054:D1054"/>
    <mergeCell ref="B1055:D1055"/>
    <mergeCell ref="B1096:D1096"/>
    <mergeCell ref="B1097:D1097"/>
    <mergeCell ref="B1100:D1100"/>
    <mergeCell ref="B1101:D1101"/>
    <mergeCell ref="B1102:D1102"/>
    <mergeCell ref="B1103:D1103"/>
    <mergeCell ref="B1107:D1107"/>
    <mergeCell ref="B1136:D1136"/>
    <mergeCell ref="B1137:D1137"/>
    <mergeCell ref="B1140:D1140"/>
    <mergeCell ref="B1118:D1118"/>
    <mergeCell ref="B1119:D1119"/>
    <mergeCell ref="B1132:D1132"/>
    <mergeCell ref="B1133:D1133"/>
    <mergeCell ref="B1187:D1187"/>
    <mergeCell ref="B1188:D1188"/>
    <mergeCell ref="B1189:D1189"/>
    <mergeCell ref="B1190:D1190"/>
    <mergeCell ref="B1194:D1194"/>
    <mergeCell ref="B1220:D1220"/>
    <mergeCell ref="B1223:D1223"/>
    <mergeCell ref="B1224:D1224"/>
    <mergeCell ref="B1227:D1227"/>
    <mergeCell ref="B1516:D1516"/>
    <mergeCell ref="B1560:D1560"/>
    <mergeCell ref="B1556:D1556"/>
    <mergeCell ref="B1205:D1205"/>
    <mergeCell ref="B1206:D1206"/>
    <mergeCell ref="B1219:D1219"/>
    <mergeCell ref="B1275:D1275"/>
    <mergeCell ref="B1228:D1228"/>
    <mergeCell ref="B1265:D1265"/>
    <mergeCell ref="B1268:D1268"/>
    <mergeCell ref="B1269:D1269"/>
    <mergeCell ref="B1270:D1270"/>
    <mergeCell ref="B1356:C1356"/>
    <mergeCell ref="B1318:D1318"/>
    <mergeCell ref="B1354:C1354"/>
    <mergeCell ref="B1690:D1690"/>
    <mergeCell ref="B1691:D1691"/>
    <mergeCell ref="B1569:D1569"/>
    <mergeCell ref="B1570:D1570"/>
    <mergeCell ref="B1605:C1605"/>
    <mergeCell ref="B1607:C1607"/>
    <mergeCell ref="B1668:D1668"/>
    <mergeCell ref="B1681:D1681"/>
    <mergeCell ref="B1682:D1682"/>
    <mergeCell ref="B1684:D1684"/>
    <mergeCell ref="B1685:C1685"/>
    <mergeCell ref="B1667:D1667"/>
    <mergeCell ref="B1638:D1638"/>
    <mergeCell ref="B1641:D1641"/>
    <mergeCell ref="B1642:D1642"/>
    <mergeCell ref="B1643:D1643"/>
    <mergeCell ref="B1644:D1644"/>
    <mergeCell ref="B1656:D1656"/>
    <mergeCell ref="B1637:D1637"/>
    <mergeCell ref="B1184:D1184"/>
    <mergeCell ref="B1273:D1273"/>
    <mergeCell ref="B1274:D1274"/>
    <mergeCell ref="B1280:D1280"/>
    <mergeCell ref="B1686:D1686"/>
    <mergeCell ref="B1687:D1687"/>
    <mergeCell ref="B1433:D1433"/>
    <mergeCell ref="B1390:D1390"/>
    <mergeCell ref="B1391:D1391"/>
    <mergeCell ref="B1392:D1392"/>
    <mergeCell ref="B1393:D1393"/>
    <mergeCell ref="B1430:D1430"/>
    <mergeCell ref="B1431:D1431"/>
    <mergeCell ref="B1405:D1405"/>
    <mergeCell ref="B1416:D1416"/>
    <mergeCell ref="B1417:D1417"/>
    <mergeCell ref="B1443:D1443"/>
    <mergeCell ref="B1444:D1444"/>
    <mergeCell ref="B1479:C1479"/>
    <mergeCell ref="B1481:C1481"/>
    <mergeCell ref="B1517:D1517"/>
    <mergeCell ref="B1511:D1511"/>
    <mergeCell ref="B1512:D1512"/>
    <mergeCell ref="B1515:D1515"/>
    <mergeCell ref="N44:O44"/>
    <mergeCell ref="P44:R44"/>
    <mergeCell ref="S44:S45"/>
    <mergeCell ref="T44:T45"/>
    <mergeCell ref="U44:U45"/>
    <mergeCell ref="V44:W44"/>
    <mergeCell ref="X44:Z44"/>
    <mergeCell ref="B1387:D1387"/>
    <mergeCell ref="B533:D533"/>
    <mergeCell ref="B534:D534"/>
    <mergeCell ref="B571:D571"/>
    <mergeCell ref="B572:D572"/>
    <mergeCell ref="B574:D574"/>
    <mergeCell ref="B578:D578"/>
    <mergeCell ref="B576:D576"/>
    <mergeCell ref="B577:D577"/>
    <mergeCell ref="B1307:D1307"/>
    <mergeCell ref="B1308:C1308"/>
    <mergeCell ref="B1309:D1309"/>
    <mergeCell ref="B1310:D1310"/>
    <mergeCell ref="B1313:D1313"/>
    <mergeCell ref="B1314:D1314"/>
    <mergeCell ref="B1319:D1319"/>
    <mergeCell ref="B1386:D1386"/>
    <mergeCell ref="AA44:AA45"/>
    <mergeCell ref="AB44:AB45"/>
    <mergeCell ref="AC44:AC45"/>
    <mergeCell ref="AD44:AD45"/>
    <mergeCell ref="C86:F86"/>
    <mergeCell ref="C87:F87"/>
    <mergeCell ref="C88:AG88"/>
    <mergeCell ref="B37:AH37"/>
    <mergeCell ref="C40:E40"/>
    <mergeCell ref="C41:AG41"/>
    <mergeCell ref="C42:W42"/>
    <mergeCell ref="B43:B45"/>
    <mergeCell ref="C43:C45"/>
    <mergeCell ref="D43:D45"/>
    <mergeCell ref="E43:R43"/>
    <mergeCell ref="S43:Z43"/>
    <mergeCell ref="AA43:AD43"/>
    <mergeCell ref="AE43:AG44"/>
    <mergeCell ref="E44:E45"/>
    <mergeCell ref="F44:F45"/>
    <mergeCell ref="G44:G45"/>
    <mergeCell ref="H44:I44"/>
    <mergeCell ref="J44:K44"/>
    <mergeCell ref="L44:M44"/>
  </mergeCells>
  <phoneticPr fontId="5" type="noConversion"/>
  <dataValidations disablePrompts="1" count="8">
    <dataValidation type="decimal" operator="greaterThan" showInputMessage="1" showErrorMessage="1" sqref="AG313">
      <formula1>V317</formula1>
    </dataValidation>
    <dataValidation type="decimal" operator="greaterThan" allowBlank="1" showInputMessage="1" showErrorMessage="1" sqref="D313:M313">
      <formula1>D317</formula1>
    </dataValidation>
    <dataValidation type="decimal" operator="greaterThan" showInputMessage="1" showErrorMessage="1" sqref="O313:U313 W313:AD313">
      <formula1>N317</formula1>
    </dataValidation>
    <dataValidation type="date" operator="greaterThan" showInputMessage="1" showErrorMessage="1" sqref="C201:D201 C262:D262">
      <formula1>#REF!</formula1>
    </dataValidation>
    <dataValidation type="decimal" operator="greaterThan" showInputMessage="1" showErrorMessage="1" sqref="AG253 AG285:AG312 O253:U253 W253:AD253">
      <formula1>#REF!</formula1>
    </dataValidation>
    <dataValidation type="decimal" operator="greaterThan" allowBlank="1" showInputMessage="1" showErrorMessage="1" sqref="D253:M253">
      <formula1>#REF!</formula1>
    </dataValidation>
    <dataValidation type="decimal" operator="greaterThan" showInputMessage="1" showErrorMessage="1" sqref="AG267:AG284">
      <formula1>V314</formula1>
    </dataValidation>
    <dataValidation type="date" operator="greaterThan" allowBlank="1" showInputMessage="1" showErrorMessage="1" sqref="D16:D17">
      <formula1>E1048572</formula1>
    </dataValidation>
  </dataValidations>
  <pageMargins left="0.75" right="0.75" top="1" bottom="1" header="0" footer="0"/>
  <headerFooter alignWithMargins="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V183"/>
  <sheetViews>
    <sheetView zoomScaleNormal="100" workbookViewId="0">
      <selection activeCell="L1" sqref="L1"/>
    </sheetView>
  </sheetViews>
  <sheetFormatPr baseColWidth="10" defaultRowHeight="12"/>
  <cols>
    <col min="1" max="1" width="2.7109375" style="375" customWidth="1"/>
    <col min="2" max="2" width="38.85546875" style="375" customWidth="1"/>
    <col min="3" max="3" width="19.7109375" style="375" customWidth="1"/>
    <col min="4" max="4" width="12.140625" style="375" customWidth="1"/>
    <col min="5" max="13" width="11.42578125" style="375"/>
    <col min="14" max="14" width="33.42578125" style="375" customWidth="1"/>
    <col min="15" max="48" width="11.42578125" style="375"/>
    <col min="49" max="16384" width="11.42578125" style="3"/>
  </cols>
  <sheetData>
    <row r="1" spans="2:34">
      <c r="B1" s="982"/>
      <c r="C1" s="982"/>
      <c r="D1" s="982"/>
      <c r="E1" s="982"/>
      <c r="F1" s="982"/>
      <c r="G1" s="982"/>
      <c r="H1" s="982"/>
      <c r="I1" s="982"/>
      <c r="J1" s="982"/>
      <c r="K1" s="982"/>
      <c r="L1" s="982"/>
      <c r="M1" s="1014"/>
    </row>
    <row r="2" spans="2:34" ht="18">
      <c r="B2" s="384" t="s">
        <v>2841</v>
      </c>
      <c r="C2" s="982"/>
      <c r="D2" s="982"/>
      <c r="E2" s="982"/>
      <c r="F2" s="982"/>
      <c r="G2" s="982"/>
      <c r="H2" s="982"/>
      <c r="I2" s="982"/>
      <c r="J2" s="982"/>
      <c r="K2" s="982"/>
      <c r="L2" s="982"/>
      <c r="M2" s="982"/>
    </row>
    <row r="3" spans="2:34" ht="14.25">
      <c r="B3" s="383" t="s">
        <v>2850</v>
      </c>
      <c r="C3" s="982"/>
      <c r="D3" s="982"/>
      <c r="E3" s="982"/>
      <c r="F3" s="982"/>
      <c r="G3" s="982"/>
      <c r="H3" s="982"/>
      <c r="I3" s="982"/>
      <c r="J3" s="982"/>
      <c r="K3" s="982"/>
      <c r="L3" s="982"/>
      <c r="M3" s="982"/>
    </row>
    <row r="4" spans="2:34" ht="14.25">
      <c r="B4" s="380"/>
      <c r="C4" s="982"/>
      <c r="D4" s="982"/>
      <c r="E4" s="982"/>
      <c r="F4" s="982"/>
      <c r="G4" s="982"/>
      <c r="H4" s="982"/>
      <c r="I4" s="982"/>
      <c r="J4" s="982"/>
      <c r="K4" s="982"/>
      <c r="L4" s="982"/>
      <c r="M4" s="982"/>
    </row>
    <row r="5" spans="2:34" ht="14.25">
      <c r="B5" s="380"/>
      <c r="C5" s="982"/>
      <c r="D5" s="982"/>
      <c r="E5" s="982"/>
      <c r="F5" s="982"/>
      <c r="G5" s="982"/>
      <c r="H5" s="982"/>
      <c r="I5" s="982"/>
      <c r="J5" s="982"/>
      <c r="K5" s="982"/>
      <c r="L5" s="982"/>
      <c r="M5" s="982"/>
    </row>
    <row r="6" spans="2:34" ht="14.25">
      <c r="B6" s="380"/>
      <c r="C6" s="982"/>
      <c r="D6" s="982"/>
      <c r="E6" s="982"/>
      <c r="F6" s="982"/>
      <c r="G6" s="982"/>
      <c r="H6" s="982"/>
      <c r="I6" s="982"/>
      <c r="J6" s="982"/>
      <c r="K6" s="982"/>
      <c r="L6" s="982"/>
      <c r="M6" s="982"/>
    </row>
    <row r="7" spans="2:34" ht="14.25">
      <c r="B7" s="380"/>
      <c r="C7" s="982"/>
      <c r="D7" s="982"/>
      <c r="E7" s="982"/>
      <c r="F7" s="982"/>
      <c r="G7" s="982"/>
      <c r="H7" s="982"/>
      <c r="I7" s="982"/>
      <c r="J7" s="982"/>
      <c r="K7" s="982"/>
      <c r="L7" s="982"/>
      <c r="M7" s="982"/>
    </row>
    <row r="8" spans="2:34" ht="14.25">
      <c r="B8" s="383" t="str">
        <f>+Inicio!B8</f>
        <v xml:space="preserve">      Fecha de publicación: Febrero de 2014</v>
      </c>
      <c r="C8" s="982"/>
      <c r="D8" s="982"/>
      <c r="E8" s="982"/>
      <c r="F8" s="982"/>
      <c r="G8" s="982"/>
      <c r="H8" s="982"/>
      <c r="I8" s="982"/>
      <c r="J8" s="982"/>
      <c r="K8" s="982"/>
      <c r="L8" s="982"/>
      <c r="M8" s="982"/>
    </row>
    <row r="9" spans="2:34">
      <c r="B9" s="982"/>
      <c r="C9" s="982"/>
      <c r="D9" s="982"/>
      <c r="E9" s="982"/>
      <c r="F9" s="982"/>
      <c r="G9" s="982"/>
      <c r="H9" s="982"/>
      <c r="I9" s="982"/>
      <c r="J9" s="982"/>
      <c r="K9" s="982"/>
      <c r="L9" s="982"/>
      <c r="M9" s="982"/>
    </row>
    <row r="10" spans="2:34">
      <c r="B10" s="982"/>
      <c r="C10" s="982"/>
      <c r="D10" s="982"/>
      <c r="E10" s="982"/>
      <c r="F10" s="982"/>
      <c r="G10" s="982"/>
      <c r="H10" s="982"/>
      <c r="I10" s="982"/>
      <c r="J10" s="982"/>
      <c r="K10" s="982"/>
      <c r="L10" s="982"/>
      <c r="M10" s="982"/>
    </row>
    <row r="11" spans="2:34">
      <c r="B11" s="983"/>
      <c r="C11" s="983"/>
      <c r="D11" s="983"/>
      <c r="E11" s="983"/>
      <c r="F11" s="983"/>
      <c r="G11" s="983"/>
      <c r="H11" s="983"/>
      <c r="I11" s="983"/>
      <c r="J11" s="983"/>
      <c r="K11" s="983"/>
      <c r="L11" s="983"/>
      <c r="M11" s="983"/>
    </row>
    <row r="12" spans="2:34" s="375" customFormat="1" ht="12.75" thickBot="1"/>
    <row r="13" spans="2:34" s="375" customFormat="1" ht="20.25">
      <c r="B13" s="1912" t="s">
        <v>2857</v>
      </c>
      <c r="C13" s="1913"/>
      <c r="D13" s="1913"/>
      <c r="E13" s="1913"/>
      <c r="F13" s="1913"/>
      <c r="G13" s="1913"/>
      <c r="H13" s="1913"/>
      <c r="I13" s="1913"/>
      <c r="J13" s="1913"/>
      <c r="K13" s="1913"/>
      <c r="L13" s="1913"/>
      <c r="M13" s="1913"/>
      <c r="N13" s="1913"/>
      <c r="O13" s="1913"/>
      <c r="P13" s="1913"/>
      <c r="Q13" s="1913"/>
      <c r="R13" s="1913"/>
      <c r="S13" s="1913"/>
      <c r="T13" s="1913"/>
      <c r="U13" s="1913"/>
      <c r="V13" s="1913"/>
      <c r="W13" s="1913"/>
      <c r="X13" s="1913"/>
      <c r="Y13" s="1913"/>
      <c r="Z13" s="1913"/>
      <c r="AA13" s="1913"/>
      <c r="AB13" s="1913"/>
      <c r="AC13" s="1913"/>
      <c r="AD13" s="1913"/>
      <c r="AE13" s="1913"/>
      <c r="AF13" s="1913"/>
      <c r="AG13" s="1913"/>
      <c r="AH13" s="1914"/>
    </row>
    <row r="14" spans="2:34" s="375" customFormat="1" ht="13.5" customHeight="1">
      <c r="B14" s="1181"/>
      <c r="C14" s="1182"/>
      <c r="D14" s="1183"/>
      <c r="E14" s="1183"/>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7"/>
      <c r="AG14" s="457"/>
      <c r="AH14" s="1089"/>
    </row>
    <row r="15" spans="2:34" s="375" customFormat="1" ht="13.5" customHeight="1">
      <c r="B15" s="1184" t="s">
        <v>2858</v>
      </c>
      <c r="C15" s="1185" t="s">
        <v>3168</v>
      </c>
      <c r="D15" s="1185"/>
      <c r="E15" s="457"/>
      <c r="F15" s="457"/>
      <c r="G15" s="457"/>
      <c r="H15" s="457"/>
      <c r="I15" s="1186"/>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1089"/>
    </row>
    <row r="16" spans="2:34" s="375" customFormat="1" ht="13.5" thickBot="1">
      <c r="B16" s="1184" t="s">
        <v>2860</v>
      </c>
      <c r="C16" s="1281">
        <v>41548</v>
      </c>
      <c r="D16" s="1281"/>
      <c r="E16" s="457"/>
      <c r="F16" s="457"/>
      <c r="G16" s="457"/>
      <c r="H16" s="457"/>
      <c r="I16" s="1186"/>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1089"/>
    </row>
    <row r="17" spans="2:34" s="375" customFormat="1" ht="13.5" thickBot="1">
      <c r="B17" s="1184" t="s">
        <v>2861</v>
      </c>
      <c r="C17" s="1915"/>
      <c r="D17" s="1916"/>
      <c r="E17" s="1916"/>
      <c r="F17" s="1916"/>
      <c r="G17" s="1916"/>
      <c r="H17" s="1916"/>
      <c r="I17" s="1916"/>
      <c r="J17" s="1916"/>
      <c r="K17" s="1916"/>
      <c r="L17" s="1916"/>
      <c r="M17" s="1916"/>
      <c r="N17" s="1916"/>
      <c r="O17" s="1916"/>
      <c r="P17" s="1916"/>
      <c r="Q17" s="1916"/>
      <c r="R17" s="1916"/>
      <c r="S17" s="1916"/>
      <c r="T17" s="1916"/>
      <c r="U17" s="1916"/>
      <c r="V17" s="1916"/>
      <c r="W17" s="1916"/>
      <c r="X17" s="1916"/>
      <c r="Y17" s="1916"/>
      <c r="Z17" s="1916"/>
      <c r="AA17" s="1916"/>
      <c r="AB17" s="1916"/>
      <c r="AC17" s="1916"/>
      <c r="AD17" s="1916"/>
      <c r="AE17" s="1916"/>
      <c r="AF17" s="1916"/>
      <c r="AG17" s="1917"/>
      <c r="AH17" s="1089"/>
    </row>
    <row r="18" spans="2:34" s="375" customFormat="1" ht="13.5" thickBot="1">
      <c r="B18" s="1181"/>
      <c r="C18" s="1918"/>
      <c r="D18" s="1918"/>
      <c r="E18" s="1918"/>
      <c r="F18" s="1918"/>
      <c r="G18" s="1918"/>
      <c r="H18" s="1918"/>
      <c r="I18" s="1918"/>
      <c r="J18" s="1918"/>
      <c r="K18" s="1918"/>
      <c r="L18" s="1918"/>
      <c r="M18" s="1918"/>
      <c r="N18" s="1918"/>
      <c r="O18" s="1918"/>
      <c r="P18" s="1918"/>
      <c r="Q18" s="1918"/>
      <c r="R18" s="1918"/>
      <c r="S18" s="1918"/>
      <c r="T18" s="1918"/>
      <c r="U18" s="1918"/>
      <c r="V18" s="1918"/>
      <c r="W18" s="1918"/>
      <c r="X18" s="457"/>
      <c r="Y18" s="457"/>
      <c r="Z18" s="457"/>
      <c r="AA18" s="457"/>
      <c r="AB18" s="457"/>
      <c r="AC18" s="457"/>
      <c r="AD18" s="457"/>
      <c r="AE18" s="457"/>
      <c r="AF18" s="457"/>
      <c r="AG18" s="457"/>
      <c r="AH18" s="1089"/>
    </row>
    <row r="19" spans="2:34" s="375" customFormat="1" ht="24.75" customHeight="1" thickBot="1">
      <c r="B19" s="1511" t="s">
        <v>2862</v>
      </c>
      <c r="C19" s="1516" t="s">
        <v>2863</v>
      </c>
      <c r="D19" s="1511" t="s">
        <v>2864</v>
      </c>
      <c r="E19" s="1518" t="s">
        <v>2865</v>
      </c>
      <c r="F19" s="1519"/>
      <c r="G19" s="1519"/>
      <c r="H19" s="1519"/>
      <c r="I19" s="1519"/>
      <c r="J19" s="1519"/>
      <c r="K19" s="1519"/>
      <c r="L19" s="1519"/>
      <c r="M19" s="1519"/>
      <c r="N19" s="1519"/>
      <c r="O19" s="1519"/>
      <c r="P19" s="1519"/>
      <c r="Q19" s="1519"/>
      <c r="R19" s="1520"/>
      <c r="S19" s="1919" t="s">
        <v>2866</v>
      </c>
      <c r="T19" s="1920"/>
      <c r="U19" s="1920"/>
      <c r="V19" s="1920"/>
      <c r="W19" s="1920"/>
      <c r="X19" s="1920"/>
      <c r="Y19" s="1920"/>
      <c r="Z19" s="1921"/>
      <c r="AA19" s="1518" t="s">
        <v>2867</v>
      </c>
      <c r="AB19" s="1519"/>
      <c r="AC19" s="1519"/>
      <c r="AD19" s="1520"/>
      <c r="AE19" s="1533" t="s">
        <v>2868</v>
      </c>
      <c r="AF19" s="1534"/>
      <c r="AG19" s="1535"/>
      <c r="AH19" s="1089"/>
    </row>
    <row r="20" spans="2:34" s="375" customFormat="1" ht="24.75" customHeight="1" thickBot="1">
      <c r="B20" s="1512"/>
      <c r="C20" s="1517"/>
      <c r="D20" s="1512"/>
      <c r="E20" s="1511" t="s">
        <v>2869</v>
      </c>
      <c r="F20" s="1922" t="s">
        <v>2870</v>
      </c>
      <c r="G20" s="1922" t="s">
        <v>2871</v>
      </c>
      <c r="H20" s="1919" t="s">
        <v>2872</v>
      </c>
      <c r="I20" s="1921"/>
      <c r="J20" s="1919" t="s">
        <v>2873</v>
      </c>
      <c r="K20" s="1921"/>
      <c r="L20" s="1919" t="s">
        <v>2874</v>
      </c>
      <c r="M20" s="1921"/>
      <c r="N20" s="1926" t="s">
        <v>2875</v>
      </c>
      <c r="O20" s="1927"/>
      <c r="P20" s="1920" t="s">
        <v>2876</v>
      </c>
      <c r="Q20" s="1920"/>
      <c r="R20" s="1921"/>
      <c r="S20" s="1922" t="s">
        <v>2872</v>
      </c>
      <c r="T20" s="1922" t="s">
        <v>2873</v>
      </c>
      <c r="U20" s="1922" t="s">
        <v>2874</v>
      </c>
      <c r="V20" s="1920" t="s">
        <v>2875</v>
      </c>
      <c r="W20" s="1920"/>
      <c r="X20" s="1919" t="s">
        <v>2876</v>
      </c>
      <c r="Y20" s="1920"/>
      <c r="Z20" s="1921"/>
      <c r="AA20" s="1511" t="s">
        <v>2869</v>
      </c>
      <c r="AB20" s="1511" t="s">
        <v>2877</v>
      </c>
      <c r="AC20" s="1511" t="s">
        <v>2878</v>
      </c>
      <c r="AD20" s="1511" t="s">
        <v>2879</v>
      </c>
      <c r="AE20" s="1536"/>
      <c r="AF20" s="1537"/>
      <c r="AG20" s="1538"/>
      <c r="AH20" s="1089"/>
    </row>
    <row r="21" spans="2:34" s="375" customFormat="1" ht="24.75" customHeight="1" thickBot="1">
      <c r="B21" s="1512"/>
      <c r="C21" s="1517"/>
      <c r="D21" s="1512"/>
      <c r="E21" s="1512"/>
      <c r="F21" s="1923"/>
      <c r="G21" s="1923"/>
      <c r="H21" s="1291" t="s">
        <v>2880</v>
      </c>
      <c r="I21" s="1291" t="s">
        <v>2881</v>
      </c>
      <c r="J21" s="1291" t="s">
        <v>2880</v>
      </c>
      <c r="K21" s="1291" t="s">
        <v>2881</v>
      </c>
      <c r="L21" s="1291" t="s">
        <v>2880</v>
      </c>
      <c r="M21" s="1291" t="s">
        <v>2881</v>
      </c>
      <c r="N21" s="1289" t="s">
        <v>306</v>
      </c>
      <c r="O21" s="1218" t="s">
        <v>2882</v>
      </c>
      <c r="P21" s="1220" t="s">
        <v>2883</v>
      </c>
      <c r="Q21" s="1218" t="s">
        <v>2884</v>
      </c>
      <c r="R21" s="1218" t="s">
        <v>2885</v>
      </c>
      <c r="S21" s="1923"/>
      <c r="T21" s="1923"/>
      <c r="U21" s="1923"/>
      <c r="V21" s="1290" t="s">
        <v>306</v>
      </c>
      <c r="W21" s="1223" t="s">
        <v>2882</v>
      </c>
      <c r="X21" s="1218" t="s">
        <v>2883</v>
      </c>
      <c r="Y21" s="1219" t="s">
        <v>2884</v>
      </c>
      <c r="Z21" s="1218" t="s">
        <v>2885</v>
      </c>
      <c r="AA21" s="1512"/>
      <c r="AB21" s="1512"/>
      <c r="AC21" s="1512"/>
      <c r="AD21" s="1512"/>
      <c r="AE21" s="1283" t="s">
        <v>307</v>
      </c>
      <c r="AF21" s="1283" t="s">
        <v>2886</v>
      </c>
      <c r="AG21" s="1283" t="s">
        <v>2887</v>
      </c>
      <c r="AH21" s="1089"/>
    </row>
    <row r="22" spans="2:34" s="375" customFormat="1" ht="13.5" customHeight="1" thickBot="1">
      <c r="B22" s="1324" t="s">
        <v>3168</v>
      </c>
      <c r="C22" s="1325" t="s">
        <v>3169</v>
      </c>
      <c r="D22" s="1326">
        <v>0</v>
      </c>
      <c r="E22" s="1326">
        <v>0</v>
      </c>
      <c r="F22" s="1125">
        <v>0</v>
      </c>
      <c r="G22" s="1327">
        <v>0</v>
      </c>
      <c r="H22" s="1328">
        <v>2.4E-2</v>
      </c>
      <c r="I22" s="1328">
        <v>2.4E-2</v>
      </c>
      <c r="J22" s="1329">
        <v>0.04</v>
      </c>
      <c r="K22" s="1329">
        <v>0.04</v>
      </c>
      <c r="L22" s="1329">
        <v>0.04</v>
      </c>
      <c r="M22" s="1329">
        <v>0.04</v>
      </c>
      <c r="N22" s="1292"/>
      <c r="O22" s="1293"/>
      <c r="P22" s="1329">
        <v>0.125</v>
      </c>
      <c r="Q22" s="1329">
        <v>0.125</v>
      </c>
      <c r="R22" s="1329">
        <v>0.125</v>
      </c>
      <c r="S22" s="1330"/>
      <c r="T22" s="1329"/>
      <c r="U22" s="1331"/>
      <c r="V22" s="1332"/>
      <c r="W22" s="1331"/>
      <c r="X22" s="1329"/>
      <c r="Y22" s="1333"/>
      <c r="Z22" s="1329"/>
      <c r="AA22" s="1326"/>
      <c r="AB22" s="1125"/>
      <c r="AC22" s="1333"/>
      <c r="AD22" s="1329"/>
      <c r="AE22" s="1334"/>
      <c r="AF22" s="1122"/>
      <c r="AG22" s="1331"/>
      <c r="AH22" s="1089"/>
    </row>
    <row r="23" spans="2:34" s="375" customFormat="1" ht="12.75">
      <c r="B23" s="1210"/>
      <c r="C23" s="1211"/>
      <c r="D23" s="1211">
        <v>1.0000000000000001E-33</v>
      </c>
      <c r="E23" s="1211"/>
      <c r="F23" s="1211"/>
      <c r="G23" s="1211"/>
      <c r="H23" s="1211"/>
      <c r="I23" s="1211"/>
      <c r="J23" s="1211"/>
      <c r="K23" s="1211"/>
      <c r="L23" s="1211"/>
      <c r="M23" s="1211"/>
      <c r="N23" s="1211">
        <v>1.0000000000000001E-33</v>
      </c>
      <c r="O23" s="1211"/>
      <c r="P23" s="1211"/>
      <c r="Q23" s="1211"/>
      <c r="R23" s="1211"/>
      <c r="S23" s="1211"/>
      <c r="T23" s="1211"/>
      <c r="U23" s="1211"/>
      <c r="V23" s="1211">
        <v>1.0000000000000001E-33</v>
      </c>
      <c r="W23" s="1211"/>
      <c r="X23" s="1211"/>
      <c r="Y23" s="1211"/>
      <c r="Z23" s="1211"/>
      <c r="AA23" s="1211"/>
      <c r="AB23" s="1211"/>
      <c r="AC23" s="1211"/>
      <c r="AD23" s="1211"/>
      <c r="AE23" s="1211"/>
      <c r="AF23" s="1211"/>
      <c r="AG23" s="1211"/>
      <c r="AH23" s="1089"/>
    </row>
    <row r="24" spans="2:34" s="375" customFormat="1" ht="12.75">
      <c r="B24" s="1212" t="s">
        <v>2890</v>
      </c>
      <c r="C24" s="1507" t="s">
        <v>3066</v>
      </c>
      <c r="D24" s="1507"/>
      <c r="E24" s="1507"/>
      <c r="F24" s="1507"/>
      <c r="G24" s="1507"/>
      <c r="H24" s="1507"/>
      <c r="I24" s="1507"/>
      <c r="J24" s="1507"/>
      <c r="K24" s="1507"/>
      <c r="L24" s="1507"/>
      <c r="M24" s="1507"/>
      <c r="N24" s="1507"/>
      <c r="O24" s="1507"/>
      <c r="P24" s="1507"/>
      <c r="Q24" s="1507"/>
      <c r="R24" s="1507"/>
      <c r="S24" s="1507"/>
      <c r="T24" s="1507"/>
      <c r="U24" s="1507"/>
      <c r="V24" s="1507"/>
      <c r="W24" s="1507"/>
      <c r="X24" s="1507"/>
      <c r="Y24" s="1507"/>
      <c r="Z24" s="1507"/>
      <c r="AA24" s="1507"/>
      <c r="AB24" s="1507"/>
      <c r="AC24" s="1507"/>
      <c r="AD24" s="1507"/>
      <c r="AE24" s="1507"/>
      <c r="AF24" s="1507"/>
      <c r="AG24" s="1507"/>
      <c r="AH24" s="1089"/>
    </row>
    <row r="25" spans="2:34" s="375" customFormat="1" ht="12.75">
      <c r="B25" s="1212" t="s">
        <v>2892</v>
      </c>
      <c r="C25" s="2048" t="s">
        <v>3065</v>
      </c>
      <c r="D25" s="2048"/>
      <c r="E25" s="2048"/>
      <c r="F25" s="2048"/>
      <c r="G25" s="2048"/>
      <c r="H25" s="2048"/>
      <c r="I25" s="2048"/>
      <c r="J25" s="2048"/>
      <c r="K25" s="2048"/>
      <c r="L25" s="2048"/>
      <c r="M25" s="2048"/>
      <c r="N25" s="2048"/>
      <c r="O25" s="2048"/>
      <c r="P25" s="2048"/>
      <c r="Q25" s="2048"/>
      <c r="R25" s="2048"/>
      <c r="S25" s="2048"/>
      <c r="T25" s="2048"/>
      <c r="U25" s="2048"/>
      <c r="V25" s="2048"/>
      <c r="W25" s="2048"/>
      <c r="X25" s="2048"/>
      <c r="Y25" s="2048"/>
      <c r="Z25" s="2048"/>
      <c r="AA25" s="2048"/>
      <c r="AB25" s="2048"/>
      <c r="AC25" s="2048"/>
      <c r="AD25" s="2048"/>
      <c r="AE25" s="2048"/>
      <c r="AF25" s="2048"/>
      <c r="AG25" s="2048"/>
      <c r="AH25" s="1089"/>
    </row>
    <row r="26" spans="2:34" s="375" customFormat="1" ht="13.5" thickBot="1">
      <c r="B26" s="1213"/>
      <c r="C26" s="1881"/>
      <c r="D26" s="1881"/>
      <c r="E26" s="1881"/>
      <c r="F26" s="1881"/>
      <c r="G26" s="2050"/>
      <c r="H26" s="2050"/>
      <c r="I26" s="2050"/>
      <c r="J26" s="2050"/>
      <c r="K26" s="2050"/>
      <c r="L26" s="2050"/>
      <c r="M26" s="2050"/>
      <c r="N26" s="2050"/>
      <c r="O26" s="2050"/>
      <c r="P26" s="2050"/>
      <c r="Q26" s="2050"/>
      <c r="R26" s="2050"/>
      <c r="S26" s="2050"/>
      <c r="T26" s="2050"/>
      <c r="U26" s="2050"/>
      <c r="V26" s="2050"/>
      <c r="W26" s="2050"/>
      <c r="X26" s="2050"/>
      <c r="Y26" s="2050"/>
      <c r="Z26" s="2050"/>
      <c r="AA26" s="2050"/>
      <c r="AB26" s="2050"/>
      <c r="AC26" s="2050"/>
      <c r="AD26" s="2050"/>
      <c r="AE26" s="2050"/>
      <c r="AF26" s="2050"/>
      <c r="AG26" s="2050"/>
      <c r="AH26" s="1094"/>
    </row>
    <row r="27" spans="2:34" s="375" customFormat="1">
      <c r="B27" s="375" t="str">
        <f>+Resumen!A123</f>
        <v>.</v>
      </c>
    </row>
    <row r="28" spans="2:34" s="375" customFormat="1" ht="12.75" thickBot="1"/>
    <row r="29" spans="2:34" s="375" customFormat="1" ht="20.25">
      <c r="B29" s="1912" t="s">
        <v>2857</v>
      </c>
      <c r="C29" s="1913"/>
      <c r="D29" s="1913"/>
      <c r="E29" s="1913"/>
      <c r="F29" s="1913"/>
      <c r="G29" s="1913"/>
      <c r="H29" s="1913"/>
      <c r="I29" s="1913"/>
      <c r="J29" s="1913"/>
      <c r="K29" s="1913"/>
      <c r="L29" s="1913"/>
      <c r="M29" s="1913"/>
      <c r="N29" s="1913"/>
      <c r="O29" s="1913"/>
      <c r="P29" s="1913"/>
      <c r="Q29" s="1913"/>
      <c r="R29" s="1913"/>
      <c r="S29" s="1913"/>
      <c r="T29" s="1913"/>
      <c r="U29" s="1913"/>
      <c r="V29" s="1913"/>
      <c r="W29" s="1913"/>
      <c r="X29" s="1913"/>
      <c r="Y29" s="1913"/>
      <c r="Z29" s="1913"/>
      <c r="AA29" s="1913"/>
      <c r="AB29" s="1913"/>
      <c r="AC29" s="1913"/>
      <c r="AD29" s="1913"/>
      <c r="AE29" s="1913"/>
      <c r="AF29" s="1913"/>
      <c r="AG29" s="1913"/>
      <c r="AH29" s="1914"/>
    </row>
    <row r="30" spans="2:34" s="375" customFormat="1" ht="12.75">
      <c r="B30" s="1181"/>
      <c r="C30" s="1182"/>
      <c r="D30" s="1183"/>
      <c r="E30" s="1183"/>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1089"/>
    </row>
    <row r="31" spans="2:34" s="375" customFormat="1" ht="12.75">
      <c r="B31" s="1184" t="s">
        <v>2858</v>
      </c>
      <c r="C31" s="1185" t="s">
        <v>3149</v>
      </c>
      <c r="D31" s="1185"/>
      <c r="E31" s="457"/>
      <c r="F31" s="457"/>
      <c r="G31" s="457"/>
      <c r="H31" s="457"/>
      <c r="I31" s="1186"/>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1089"/>
    </row>
    <row r="32" spans="2:34" s="375" customFormat="1" ht="13.5" thickBot="1">
      <c r="B32" s="1184" t="s">
        <v>2860</v>
      </c>
      <c r="C32" s="1857">
        <v>41526</v>
      </c>
      <c r="D32" s="1857"/>
      <c r="E32" s="457"/>
      <c r="F32" s="457"/>
      <c r="G32" s="457"/>
      <c r="H32" s="457"/>
      <c r="I32" s="1186"/>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1089"/>
    </row>
    <row r="33" spans="2:34" s="375" customFormat="1" ht="13.5" thickBot="1">
      <c r="B33" s="1184" t="s">
        <v>2861</v>
      </c>
      <c r="C33" s="1915" t="s">
        <v>3150</v>
      </c>
      <c r="D33" s="1916"/>
      <c r="E33" s="1916"/>
      <c r="F33" s="1916"/>
      <c r="G33" s="1916"/>
      <c r="H33" s="1916"/>
      <c r="I33" s="1916"/>
      <c r="J33" s="1916"/>
      <c r="K33" s="1916"/>
      <c r="L33" s="1916"/>
      <c r="M33" s="1916"/>
      <c r="N33" s="1916"/>
      <c r="O33" s="1916"/>
      <c r="P33" s="1916"/>
      <c r="Q33" s="1916"/>
      <c r="R33" s="1916"/>
      <c r="S33" s="1916"/>
      <c r="T33" s="1916"/>
      <c r="U33" s="1916"/>
      <c r="V33" s="1916"/>
      <c r="W33" s="1916"/>
      <c r="X33" s="1916"/>
      <c r="Y33" s="1916"/>
      <c r="Z33" s="1916"/>
      <c r="AA33" s="1916"/>
      <c r="AB33" s="1916"/>
      <c r="AC33" s="1916"/>
      <c r="AD33" s="1916"/>
      <c r="AE33" s="1916"/>
      <c r="AF33" s="1916"/>
      <c r="AG33" s="1917"/>
      <c r="AH33" s="1089"/>
    </row>
    <row r="34" spans="2:34" s="375" customFormat="1" ht="13.5" thickBot="1">
      <c r="B34" s="1181"/>
      <c r="C34" s="1918"/>
      <c r="D34" s="1918"/>
      <c r="E34" s="1918"/>
      <c r="F34" s="1918"/>
      <c r="G34" s="1918"/>
      <c r="H34" s="1918"/>
      <c r="I34" s="1918"/>
      <c r="J34" s="1918"/>
      <c r="K34" s="1918"/>
      <c r="L34" s="1918"/>
      <c r="M34" s="1918"/>
      <c r="N34" s="1918"/>
      <c r="O34" s="1918"/>
      <c r="P34" s="1918"/>
      <c r="Q34" s="1918"/>
      <c r="R34" s="1918"/>
      <c r="S34" s="1918"/>
      <c r="T34" s="1918"/>
      <c r="U34" s="1918"/>
      <c r="V34" s="1918"/>
      <c r="W34" s="1918"/>
      <c r="X34" s="457"/>
      <c r="Y34" s="457"/>
      <c r="Z34" s="457"/>
      <c r="AA34" s="457"/>
      <c r="AB34" s="457"/>
      <c r="AC34" s="457"/>
      <c r="AD34" s="457"/>
      <c r="AE34" s="457"/>
      <c r="AF34" s="457"/>
      <c r="AG34" s="457"/>
      <c r="AH34" s="1089"/>
    </row>
    <row r="35" spans="2:34" s="375" customFormat="1" ht="13.5" thickBot="1">
      <c r="B35" s="1511" t="s">
        <v>2862</v>
      </c>
      <c r="C35" s="1516" t="s">
        <v>2863</v>
      </c>
      <c r="D35" s="1511" t="s">
        <v>2864</v>
      </c>
      <c r="E35" s="1518" t="s">
        <v>2865</v>
      </c>
      <c r="F35" s="1519"/>
      <c r="G35" s="1519"/>
      <c r="H35" s="1519"/>
      <c r="I35" s="1519"/>
      <c r="J35" s="1519"/>
      <c r="K35" s="1519"/>
      <c r="L35" s="1519"/>
      <c r="M35" s="1519"/>
      <c r="N35" s="1519"/>
      <c r="O35" s="1519"/>
      <c r="P35" s="1519"/>
      <c r="Q35" s="1519"/>
      <c r="R35" s="1520"/>
      <c r="S35" s="1919" t="s">
        <v>2866</v>
      </c>
      <c r="T35" s="1920"/>
      <c r="U35" s="1920"/>
      <c r="V35" s="1920"/>
      <c r="W35" s="1920"/>
      <c r="X35" s="1920"/>
      <c r="Y35" s="1920"/>
      <c r="Z35" s="1921"/>
      <c r="AA35" s="1518" t="s">
        <v>2867</v>
      </c>
      <c r="AB35" s="1519"/>
      <c r="AC35" s="1519"/>
      <c r="AD35" s="1520"/>
      <c r="AE35" s="1533" t="s">
        <v>2868</v>
      </c>
      <c r="AF35" s="1534"/>
      <c r="AG35" s="1535"/>
      <c r="AH35" s="1089"/>
    </row>
    <row r="36" spans="2:34" s="375" customFormat="1" ht="13.5" thickBot="1">
      <c r="B36" s="1512"/>
      <c r="C36" s="1517"/>
      <c r="D36" s="1512"/>
      <c r="E36" s="1511" t="s">
        <v>2869</v>
      </c>
      <c r="F36" s="1922" t="s">
        <v>2870</v>
      </c>
      <c r="G36" s="1922" t="s">
        <v>2871</v>
      </c>
      <c r="H36" s="1919" t="s">
        <v>2872</v>
      </c>
      <c r="I36" s="1921"/>
      <c r="J36" s="1919" t="s">
        <v>2873</v>
      </c>
      <c r="K36" s="1921"/>
      <c r="L36" s="1919" t="s">
        <v>2874</v>
      </c>
      <c r="M36" s="1921"/>
      <c r="N36" s="1926" t="s">
        <v>2875</v>
      </c>
      <c r="O36" s="1927"/>
      <c r="P36" s="1920" t="s">
        <v>2876</v>
      </c>
      <c r="Q36" s="1920"/>
      <c r="R36" s="1921"/>
      <c r="S36" s="1922" t="s">
        <v>2872</v>
      </c>
      <c r="T36" s="1922" t="s">
        <v>2873</v>
      </c>
      <c r="U36" s="1922" t="s">
        <v>2874</v>
      </c>
      <c r="V36" s="1920" t="s">
        <v>2875</v>
      </c>
      <c r="W36" s="1920"/>
      <c r="X36" s="1919" t="s">
        <v>2876</v>
      </c>
      <c r="Y36" s="1920"/>
      <c r="Z36" s="1921"/>
      <c r="AA36" s="1511" t="s">
        <v>2869</v>
      </c>
      <c r="AB36" s="1511" t="s">
        <v>2877</v>
      </c>
      <c r="AC36" s="1511" t="s">
        <v>2878</v>
      </c>
      <c r="AD36" s="1511" t="s">
        <v>2879</v>
      </c>
      <c r="AE36" s="1536"/>
      <c r="AF36" s="1537"/>
      <c r="AG36" s="1538"/>
      <c r="AH36" s="1089"/>
    </row>
    <row r="37" spans="2:34" s="375" customFormat="1" ht="26.25" thickBot="1">
      <c r="B37" s="1541"/>
      <c r="C37" s="1542"/>
      <c r="D37" s="1512"/>
      <c r="E37" s="1512"/>
      <c r="F37" s="1923"/>
      <c r="G37" s="1923"/>
      <c r="H37" s="1291" t="s">
        <v>2880</v>
      </c>
      <c r="I37" s="1291" t="s">
        <v>2881</v>
      </c>
      <c r="J37" s="1291" t="s">
        <v>2880</v>
      </c>
      <c r="K37" s="1291" t="s">
        <v>2881</v>
      </c>
      <c r="L37" s="1291" t="s">
        <v>2880</v>
      </c>
      <c r="M37" s="1291" t="s">
        <v>2881</v>
      </c>
      <c r="N37" s="1289" t="s">
        <v>306</v>
      </c>
      <c r="O37" s="1218" t="s">
        <v>2882</v>
      </c>
      <c r="P37" s="1220" t="s">
        <v>2883</v>
      </c>
      <c r="Q37" s="1218" t="s">
        <v>2884</v>
      </c>
      <c r="R37" s="1218" t="s">
        <v>2885</v>
      </c>
      <c r="S37" s="1923"/>
      <c r="T37" s="1923"/>
      <c r="U37" s="1923"/>
      <c r="V37" s="1290" t="s">
        <v>306</v>
      </c>
      <c r="W37" s="1223" t="s">
        <v>2882</v>
      </c>
      <c r="X37" s="1218" t="s">
        <v>2883</v>
      </c>
      <c r="Y37" s="1219" t="s">
        <v>2884</v>
      </c>
      <c r="Z37" s="1218" t="s">
        <v>2885</v>
      </c>
      <c r="AA37" s="1512"/>
      <c r="AB37" s="1512"/>
      <c r="AC37" s="1512"/>
      <c r="AD37" s="1512"/>
      <c r="AE37" s="1283" t="s">
        <v>307</v>
      </c>
      <c r="AF37" s="1283" t="s">
        <v>2886</v>
      </c>
      <c r="AG37" s="1283" t="s">
        <v>2887</v>
      </c>
      <c r="AH37" s="1089"/>
    </row>
    <row r="38" spans="2:34" s="375" customFormat="1" ht="12.75">
      <c r="B38" s="1322" t="s">
        <v>3151</v>
      </c>
      <c r="C38" s="1042" t="s">
        <v>3152</v>
      </c>
      <c r="D38" s="1052">
        <v>0</v>
      </c>
      <c r="E38" s="1052">
        <v>0</v>
      </c>
      <c r="F38" s="1044">
        <v>0</v>
      </c>
      <c r="G38" s="1045">
        <v>0</v>
      </c>
      <c r="H38" s="1046">
        <v>0</v>
      </c>
      <c r="I38" s="1046">
        <v>0</v>
      </c>
      <c r="J38" s="1047"/>
      <c r="K38" s="1047"/>
      <c r="L38" s="1047"/>
      <c r="M38" s="1047"/>
      <c r="N38" s="1041"/>
      <c r="O38" s="1043"/>
      <c r="P38" s="1047"/>
      <c r="Q38" s="1047"/>
      <c r="R38" s="1047"/>
      <c r="S38" s="1050"/>
      <c r="T38" s="1047"/>
      <c r="U38" s="1049"/>
      <c r="V38" s="1051"/>
      <c r="W38" s="1049"/>
      <c r="X38" s="1047"/>
      <c r="Y38" s="1048"/>
      <c r="Z38" s="1047"/>
      <c r="AA38" s="1052"/>
      <c r="AB38" s="1044"/>
      <c r="AC38" s="1048"/>
      <c r="AD38" s="1047"/>
      <c r="AE38" s="1065"/>
      <c r="AF38" s="1053"/>
      <c r="AG38" s="1054"/>
      <c r="AH38" s="1089"/>
    </row>
    <row r="39" spans="2:34" s="375" customFormat="1" ht="13.5" customHeight="1">
      <c r="B39" s="1322" t="s">
        <v>3153</v>
      </c>
      <c r="C39" s="1042" t="s">
        <v>3152</v>
      </c>
      <c r="D39" s="1056">
        <v>0</v>
      </c>
      <c r="E39" s="1056">
        <v>0</v>
      </c>
      <c r="F39" s="1057">
        <v>0</v>
      </c>
      <c r="G39" s="1058">
        <v>0</v>
      </c>
      <c r="H39" s="1323">
        <v>0</v>
      </c>
      <c r="I39" s="1323">
        <v>0</v>
      </c>
      <c r="J39" s="1059"/>
      <c r="K39" s="1059"/>
      <c r="L39" s="1059"/>
      <c r="M39" s="1059"/>
      <c r="N39" s="1041"/>
      <c r="O39" s="1055"/>
      <c r="P39" s="1059"/>
      <c r="Q39" s="1059"/>
      <c r="R39" s="1059"/>
      <c r="S39" s="1063"/>
      <c r="T39" s="1059"/>
      <c r="U39" s="1062"/>
      <c r="V39" s="1064"/>
      <c r="W39" s="1062"/>
      <c r="X39" s="1059"/>
      <c r="Y39" s="1060"/>
      <c r="Z39" s="1059"/>
      <c r="AA39" s="1056"/>
      <c r="AB39" s="1057"/>
      <c r="AC39" s="1060"/>
      <c r="AD39" s="1059"/>
      <c r="AE39" s="1065"/>
      <c r="AF39" s="1053"/>
      <c r="AG39" s="1054"/>
      <c r="AH39" s="1089"/>
    </row>
    <row r="40" spans="2:34" s="375" customFormat="1" ht="13.5" customHeight="1">
      <c r="B40" s="1322" t="s">
        <v>3154</v>
      </c>
      <c r="C40" s="1042" t="s">
        <v>3152</v>
      </c>
      <c r="D40" s="1056">
        <v>0</v>
      </c>
      <c r="E40" s="1056">
        <v>0</v>
      </c>
      <c r="F40" s="1057">
        <v>0</v>
      </c>
      <c r="G40" s="1058">
        <v>0</v>
      </c>
      <c r="H40" s="1323">
        <v>0</v>
      </c>
      <c r="I40" s="1323">
        <v>0</v>
      </c>
      <c r="J40" s="1059"/>
      <c r="K40" s="1059"/>
      <c r="L40" s="1059"/>
      <c r="M40" s="1059"/>
      <c r="N40" s="1041"/>
      <c r="O40" s="1055"/>
      <c r="P40" s="1059"/>
      <c r="Q40" s="1059"/>
      <c r="R40" s="1059"/>
      <c r="S40" s="1063"/>
      <c r="T40" s="1059"/>
      <c r="U40" s="1062"/>
      <c r="V40" s="1064"/>
      <c r="W40" s="1062"/>
      <c r="X40" s="1059"/>
      <c r="Y40" s="1060"/>
      <c r="Z40" s="1059"/>
      <c r="AA40" s="1056"/>
      <c r="AB40" s="1057"/>
      <c r="AC40" s="1060"/>
      <c r="AD40" s="1059"/>
      <c r="AE40" s="1065"/>
      <c r="AF40" s="1053"/>
      <c r="AG40" s="1054"/>
      <c r="AH40" s="1089"/>
    </row>
    <row r="41" spans="2:34" s="375" customFormat="1" ht="13.5" customHeight="1">
      <c r="B41" s="1322" t="s">
        <v>3155</v>
      </c>
      <c r="C41" s="1042" t="s">
        <v>3152</v>
      </c>
      <c r="D41" s="1056">
        <v>0</v>
      </c>
      <c r="E41" s="1056">
        <v>0</v>
      </c>
      <c r="F41" s="1057">
        <v>0</v>
      </c>
      <c r="G41" s="1058">
        <v>0</v>
      </c>
      <c r="H41" s="1323">
        <v>0</v>
      </c>
      <c r="I41" s="1323">
        <v>0</v>
      </c>
      <c r="J41" s="1059"/>
      <c r="K41" s="1059"/>
      <c r="L41" s="1059"/>
      <c r="M41" s="1059"/>
      <c r="N41" s="1041"/>
      <c r="O41" s="1055"/>
      <c r="P41" s="1059"/>
      <c r="Q41" s="1059"/>
      <c r="R41" s="1059"/>
      <c r="S41" s="1063"/>
      <c r="T41" s="1059"/>
      <c r="U41" s="1062"/>
      <c r="V41" s="1064"/>
      <c r="W41" s="1062"/>
      <c r="X41" s="1059"/>
      <c r="Y41" s="1060"/>
      <c r="Z41" s="1059"/>
      <c r="AA41" s="1056"/>
      <c r="AB41" s="1057"/>
      <c r="AC41" s="1060"/>
      <c r="AD41" s="1059"/>
      <c r="AE41" s="1065"/>
      <c r="AF41" s="1053"/>
      <c r="AG41" s="1054"/>
      <c r="AH41" s="1089"/>
    </row>
    <row r="42" spans="2:34" s="375" customFormat="1" ht="13.5" customHeight="1">
      <c r="B42" s="1322" t="s">
        <v>3156</v>
      </c>
      <c r="C42" s="1042" t="s">
        <v>3152</v>
      </c>
      <c r="D42" s="1056">
        <v>0</v>
      </c>
      <c r="E42" s="1056">
        <v>0</v>
      </c>
      <c r="F42" s="1057">
        <v>0</v>
      </c>
      <c r="G42" s="1058">
        <v>0</v>
      </c>
      <c r="H42" s="1323">
        <v>0</v>
      </c>
      <c r="I42" s="1323">
        <v>0</v>
      </c>
      <c r="J42" s="1059"/>
      <c r="K42" s="1059"/>
      <c r="L42" s="1059"/>
      <c r="M42" s="1059"/>
      <c r="N42" s="1041"/>
      <c r="O42" s="1055"/>
      <c r="P42" s="1059"/>
      <c r="Q42" s="1059"/>
      <c r="R42" s="1059"/>
      <c r="S42" s="1063"/>
      <c r="T42" s="1059"/>
      <c r="U42" s="1062"/>
      <c r="V42" s="1064"/>
      <c r="W42" s="1062"/>
      <c r="X42" s="1059"/>
      <c r="Y42" s="1060"/>
      <c r="Z42" s="1059"/>
      <c r="AA42" s="1056"/>
      <c r="AB42" s="1057"/>
      <c r="AC42" s="1060"/>
      <c r="AD42" s="1059"/>
      <c r="AE42" s="1065"/>
      <c r="AF42" s="1053"/>
      <c r="AG42" s="1054"/>
      <c r="AH42" s="1089"/>
    </row>
    <row r="43" spans="2:34" s="375" customFormat="1" ht="13.5" customHeight="1">
      <c r="B43" s="1322" t="s">
        <v>3157</v>
      </c>
      <c r="C43" s="1042" t="s">
        <v>3152</v>
      </c>
      <c r="D43" s="1056">
        <v>0</v>
      </c>
      <c r="E43" s="1056">
        <v>0</v>
      </c>
      <c r="F43" s="1057">
        <v>0</v>
      </c>
      <c r="G43" s="1058">
        <v>0</v>
      </c>
      <c r="H43" s="1323">
        <v>0</v>
      </c>
      <c r="I43" s="1323">
        <v>0</v>
      </c>
      <c r="J43" s="1059"/>
      <c r="K43" s="1059"/>
      <c r="L43" s="1059"/>
      <c r="M43" s="1059"/>
      <c r="N43" s="1041"/>
      <c r="O43" s="1055"/>
      <c r="P43" s="1059"/>
      <c r="Q43" s="1059"/>
      <c r="R43" s="1059"/>
      <c r="S43" s="1063"/>
      <c r="T43" s="1059"/>
      <c r="U43" s="1062"/>
      <c r="V43" s="1064"/>
      <c r="W43" s="1062"/>
      <c r="X43" s="1059"/>
      <c r="Y43" s="1060"/>
      <c r="Z43" s="1059"/>
      <c r="AA43" s="1056"/>
      <c r="AB43" s="1057"/>
      <c r="AC43" s="1060"/>
      <c r="AD43" s="1059"/>
      <c r="AE43" s="1065"/>
      <c r="AF43" s="1053"/>
      <c r="AG43" s="1054"/>
      <c r="AH43" s="1089"/>
    </row>
    <row r="44" spans="2:34" s="375" customFormat="1" ht="13.5" customHeight="1">
      <c r="B44" s="1322" t="s">
        <v>3158</v>
      </c>
      <c r="C44" s="1042" t="s">
        <v>3152</v>
      </c>
      <c r="D44" s="1056">
        <v>0</v>
      </c>
      <c r="E44" s="1056">
        <v>0</v>
      </c>
      <c r="F44" s="1057">
        <v>0</v>
      </c>
      <c r="G44" s="1058">
        <v>0</v>
      </c>
      <c r="H44" s="1323">
        <v>0</v>
      </c>
      <c r="I44" s="1323">
        <v>0</v>
      </c>
      <c r="J44" s="1059"/>
      <c r="K44" s="1059"/>
      <c r="L44" s="1059"/>
      <c r="M44" s="1059"/>
      <c r="N44" s="1041"/>
      <c r="O44" s="1055"/>
      <c r="P44" s="1059"/>
      <c r="Q44" s="1059"/>
      <c r="R44" s="1059"/>
      <c r="S44" s="1063"/>
      <c r="T44" s="1059"/>
      <c r="U44" s="1062"/>
      <c r="V44" s="1064"/>
      <c r="W44" s="1062"/>
      <c r="X44" s="1059"/>
      <c r="Y44" s="1060"/>
      <c r="Z44" s="1059"/>
      <c r="AA44" s="1056"/>
      <c r="AB44" s="1057"/>
      <c r="AC44" s="1060"/>
      <c r="AD44" s="1059"/>
      <c r="AE44" s="1065"/>
      <c r="AF44" s="1053"/>
      <c r="AG44" s="1054"/>
      <c r="AH44" s="1089"/>
    </row>
    <row r="45" spans="2:34" s="375" customFormat="1" ht="13.5" customHeight="1">
      <c r="B45" s="1322" t="s">
        <v>3159</v>
      </c>
      <c r="C45" s="1042" t="s">
        <v>3152</v>
      </c>
      <c r="D45" s="1056">
        <v>0</v>
      </c>
      <c r="E45" s="1056">
        <v>0</v>
      </c>
      <c r="F45" s="1057">
        <v>0</v>
      </c>
      <c r="G45" s="1058">
        <v>0</v>
      </c>
      <c r="H45" s="1323">
        <v>0</v>
      </c>
      <c r="I45" s="1323">
        <v>0</v>
      </c>
      <c r="J45" s="1059"/>
      <c r="K45" s="1059"/>
      <c r="L45" s="1059"/>
      <c r="M45" s="1059"/>
      <c r="N45" s="1041"/>
      <c r="O45" s="1055"/>
      <c r="P45" s="1059"/>
      <c r="Q45" s="1059"/>
      <c r="R45" s="1059"/>
      <c r="S45" s="1063"/>
      <c r="T45" s="1059"/>
      <c r="U45" s="1062"/>
      <c r="V45" s="1064"/>
      <c r="W45" s="1062"/>
      <c r="X45" s="1059"/>
      <c r="Y45" s="1060"/>
      <c r="Z45" s="1059"/>
      <c r="AA45" s="1056"/>
      <c r="AB45" s="1057"/>
      <c r="AC45" s="1060"/>
      <c r="AD45" s="1059"/>
      <c r="AE45" s="1065"/>
      <c r="AF45" s="1053"/>
      <c r="AG45" s="1054"/>
      <c r="AH45" s="1089"/>
    </row>
    <row r="46" spans="2:34" s="375" customFormat="1" ht="13.5" customHeight="1">
      <c r="B46" s="1322" t="s">
        <v>3160</v>
      </c>
      <c r="C46" s="1042" t="s">
        <v>3152</v>
      </c>
      <c r="D46" s="1056">
        <v>0</v>
      </c>
      <c r="E46" s="1056">
        <v>0</v>
      </c>
      <c r="F46" s="1057">
        <v>0</v>
      </c>
      <c r="G46" s="1058">
        <v>0</v>
      </c>
      <c r="H46" s="1323">
        <v>0</v>
      </c>
      <c r="I46" s="1323">
        <v>0</v>
      </c>
      <c r="J46" s="1059"/>
      <c r="K46" s="1059"/>
      <c r="L46" s="1059"/>
      <c r="M46" s="1059"/>
      <c r="N46" s="1041"/>
      <c r="O46" s="1055"/>
      <c r="P46" s="1059"/>
      <c r="Q46" s="1059"/>
      <c r="R46" s="1059"/>
      <c r="S46" s="1063"/>
      <c r="T46" s="1059"/>
      <c r="U46" s="1062"/>
      <c r="V46" s="1064"/>
      <c r="W46" s="1062"/>
      <c r="X46" s="1059"/>
      <c r="Y46" s="1060"/>
      <c r="Z46" s="1059"/>
      <c r="AA46" s="1056"/>
      <c r="AB46" s="1057"/>
      <c r="AC46" s="1060"/>
      <c r="AD46" s="1059"/>
      <c r="AE46" s="1065"/>
      <c r="AF46" s="1053"/>
      <c r="AG46" s="1054"/>
      <c r="AH46" s="1089"/>
    </row>
    <row r="47" spans="2:34" s="375" customFormat="1" ht="13.5" customHeight="1">
      <c r="B47" s="1322" t="s">
        <v>3161</v>
      </c>
      <c r="C47" s="1042" t="s">
        <v>3152</v>
      </c>
      <c r="D47" s="1056">
        <v>0</v>
      </c>
      <c r="E47" s="1056">
        <v>0</v>
      </c>
      <c r="F47" s="1057">
        <v>0</v>
      </c>
      <c r="G47" s="1058">
        <v>0</v>
      </c>
      <c r="H47" s="1323">
        <v>0</v>
      </c>
      <c r="I47" s="1323">
        <v>0</v>
      </c>
      <c r="J47" s="1059"/>
      <c r="K47" s="1059"/>
      <c r="L47" s="1059"/>
      <c r="M47" s="1059"/>
      <c r="N47" s="1041"/>
      <c r="O47" s="1055"/>
      <c r="P47" s="1059"/>
      <c r="Q47" s="1059"/>
      <c r="R47" s="1059"/>
      <c r="S47" s="1063"/>
      <c r="T47" s="1059"/>
      <c r="U47" s="1062"/>
      <c r="V47" s="1064"/>
      <c r="W47" s="1062"/>
      <c r="X47" s="1059"/>
      <c r="Y47" s="1060"/>
      <c r="Z47" s="1059"/>
      <c r="AA47" s="1056"/>
      <c r="AB47" s="1057"/>
      <c r="AC47" s="1060"/>
      <c r="AD47" s="1059"/>
      <c r="AE47" s="1065"/>
      <c r="AF47" s="1053"/>
      <c r="AG47" s="1054"/>
      <c r="AH47" s="1089"/>
    </row>
    <row r="48" spans="2:34" s="375" customFormat="1" ht="13.5" customHeight="1">
      <c r="B48" s="1322" t="s">
        <v>3162</v>
      </c>
      <c r="C48" s="1042" t="s">
        <v>3152</v>
      </c>
      <c r="D48" s="1056">
        <v>0</v>
      </c>
      <c r="E48" s="1056">
        <v>0</v>
      </c>
      <c r="F48" s="1057">
        <v>0</v>
      </c>
      <c r="G48" s="1058">
        <v>0</v>
      </c>
      <c r="H48" s="1323">
        <v>0</v>
      </c>
      <c r="I48" s="1323">
        <v>0</v>
      </c>
      <c r="J48" s="1059"/>
      <c r="K48" s="1059"/>
      <c r="L48" s="1059"/>
      <c r="M48" s="1059"/>
      <c r="N48" s="1041"/>
      <c r="O48" s="1055"/>
      <c r="P48" s="1059"/>
      <c r="Q48" s="1059"/>
      <c r="R48" s="1059"/>
      <c r="S48" s="1063"/>
      <c r="T48" s="1059"/>
      <c r="U48" s="1062"/>
      <c r="V48" s="1064"/>
      <c r="W48" s="1062"/>
      <c r="X48" s="1059"/>
      <c r="Y48" s="1060"/>
      <c r="Z48" s="1059"/>
      <c r="AA48" s="1056"/>
      <c r="AB48" s="1057"/>
      <c r="AC48" s="1060"/>
      <c r="AD48" s="1059"/>
      <c r="AE48" s="1065"/>
      <c r="AF48" s="1053"/>
      <c r="AG48" s="1054"/>
      <c r="AH48" s="1089"/>
    </row>
    <row r="49" spans="2:34" s="375" customFormat="1" ht="13.5" customHeight="1">
      <c r="B49" s="1322" t="s">
        <v>3163</v>
      </c>
      <c r="C49" s="1042" t="s">
        <v>3152</v>
      </c>
      <c r="D49" s="1056">
        <v>0</v>
      </c>
      <c r="E49" s="1056">
        <v>0</v>
      </c>
      <c r="F49" s="1057">
        <v>0</v>
      </c>
      <c r="G49" s="1058">
        <v>0</v>
      </c>
      <c r="H49" s="1323">
        <v>0</v>
      </c>
      <c r="I49" s="1323">
        <v>0</v>
      </c>
      <c r="J49" s="1059"/>
      <c r="K49" s="1059"/>
      <c r="L49" s="1059"/>
      <c r="M49" s="1059"/>
      <c r="N49" s="1041"/>
      <c r="O49" s="1055"/>
      <c r="P49" s="1059"/>
      <c r="Q49" s="1059"/>
      <c r="R49" s="1059"/>
      <c r="S49" s="1063"/>
      <c r="T49" s="1059"/>
      <c r="U49" s="1062"/>
      <c r="V49" s="1064"/>
      <c r="W49" s="1062"/>
      <c r="X49" s="1059"/>
      <c r="Y49" s="1060"/>
      <c r="Z49" s="1059"/>
      <c r="AA49" s="1056"/>
      <c r="AB49" s="1057"/>
      <c r="AC49" s="1060"/>
      <c r="AD49" s="1059"/>
      <c r="AE49" s="1065"/>
      <c r="AF49" s="1053"/>
      <c r="AG49" s="1054"/>
      <c r="AH49" s="1089"/>
    </row>
    <row r="50" spans="2:34" s="375" customFormat="1" ht="13.5" customHeight="1">
      <c r="B50" s="1322" t="s">
        <v>3164</v>
      </c>
      <c r="C50" s="1042" t="s">
        <v>3152</v>
      </c>
      <c r="D50" s="1056">
        <v>0</v>
      </c>
      <c r="E50" s="1056">
        <v>0</v>
      </c>
      <c r="F50" s="1057">
        <v>0</v>
      </c>
      <c r="G50" s="1058">
        <v>0</v>
      </c>
      <c r="H50" s="1323">
        <v>0</v>
      </c>
      <c r="I50" s="1323">
        <v>0</v>
      </c>
      <c r="J50" s="1059"/>
      <c r="K50" s="1059"/>
      <c r="L50" s="1059"/>
      <c r="M50" s="1059"/>
      <c r="N50" s="1041"/>
      <c r="O50" s="1055"/>
      <c r="P50" s="1059"/>
      <c r="Q50" s="1059"/>
      <c r="R50" s="1059"/>
      <c r="S50" s="1063"/>
      <c r="T50" s="1059"/>
      <c r="U50" s="1062"/>
      <c r="V50" s="1064"/>
      <c r="W50" s="1062"/>
      <c r="X50" s="1059"/>
      <c r="Y50" s="1060"/>
      <c r="Z50" s="1059"/>
      <c r="AA50" s="1056"/>
      <c r="AB50" s="1057"/>
      <c r="AC50" s="1060"/>
      <c r="AD50" s="1059"/>
      <c r="AE50" s="1065"/>
      <c r="AF50" s="1053"/>
      <c r="AG50" s="1054"/>
      <c r="AH50" s="1089"/>
    </row>
    <row r="51" spans="2:34" s="375" customFormat="1" ht="13.5" customHeight="1">
      <c r="B51" s="1322" t="s">
        <v>3165</v>
      </c>
      <c r="C51" s="1042" t="s">
        <v>3152</v>
      </c>
      <c r="D51" s="1056">
        <v>0</v>
      </c>
      <c r="E51" s="1056">
        <v>0</v>
      </c>
      <c r="F51" s="1057">
        <v>0</v>
      </c>
      <c r="G51" s="1058">
        <v>0</v>
      </c>
      <c r="H51" s="1323">
        <v>0</v>
      </c>
      <c r="I51" s="1323">
        <v>0</v>
      </c>
      <c r="J51" s="1060"/>
      <c r="K51" s="1059"/>
      <c r="L51" s="1059"/>
      <c r="M51" s="1059"/>
      <c r="N51" s="1061"/>
      <c r="O51" s="1059"/>
      <c r="P51" s="1060"/>
      <c r="Q51" s="1059"/>
      <c r="R51" s="1062"/>
      <c r="S51" s="1063"/>
      <c r="T51" s="1059"/>
      <c r="U51" s="1062"/>
      <c r="V51" s="1064"/>
      <c r="W51" s="1062"/>
      <c r="X51" s="1059"/>
      <c r="Y51" s="1060"/>
      <c r="Z51" s="1059"/>
      <c r="AA51" s="1056"/>
      <c r="AB51" s="1057"/>
      <c r="AC51" s="1060"/>
      <c r="AD51" s="1059"/>
      <c r="AE51" s="1065"/>
      <c r="AF51" s="1053"/>
      <c r="AG51" s="1054"/>
      <c r="AH51" s="1089"/>
    </row>
    <row r="52" spans="2:34" s="375" customFormat="1" ht="13.5" customHeight="1">
      <c r="B52" s="1322" t="s">
        <v>3166</v>
      </c>
      <c r="C52" s="1042" t="s">
        <v>3152</v>
      </c>
      <c r="D52" s="1056">
        <v>0</v>
      </c>
      <c r="E52" s="1056">
        <v>0</v>
      </c>
      <c r="F52" s="1057">
        <v>0</v>
      </c>
      <c r="G52" s="1058">
        <v>0</v>
      </c>
      <c r="H52" s="1323">
        <v>0</v>
      </c>
      <c r="I52" s="1323">
        <v>0</v>
      </c>
      <c r="J52" s="1060"/>
      <c r="K52" s="1059"/>
      <c r="L52" s="1059"/>
      <c r="M52" s="1059"/>
      <c r="N52" s="1061"/>
      <c r="O52" s="1059"/>
      <c r="P52" s="1060"/>
      <c r="Q52" s="1059"/>
      <c r="R52" s="1062"/>
      <c r="S52" s="1063"/>
      <c r="T52" s="1059"/>
      <c r="U52" s="1062"/>
      <c r="V52" s="1064"/>
      <c r="W52" s="1062"/>
      <c r="X52" s="1059"/>
      <c r="Y52" s="1060"/>
      <c r="Z52" s="1059"/>
      <c r="AA52" s="1056"/>
      <c r="AB52" s="1057"/>
      <c r="AC52" s="1060"/>
      <c r="AD52" s="1059"/>
      <c r="AE52" s="1065"/>
      <c r="AF52" s="1053"/>
      <c r="AG52" s="1054"/>
      <c r="AH52" s="1089"/>
    </row>
    <row r="53" spans="2:34" s="375" customFormat="1" ht="13.5" customHeight="1">
      <c r="B53" s="1041" t="s">
        <v>3167</v>
      </c>
      <c r="C53" s="1042" t="s">
        <v>3152</v>
      </c>
      <c r="D53" s="1056">
        <v>0</v>
      </c>
      <c r="E53" s="1056">
        <v>0</v>
      </c>
      <c r="F53" s="1057">
        <v>0</v>
      </c>
      <c r="G53" s="1058">
        <v>0</v>
      </c>
      <c r="H53" s="1323">
        <v>0</v>
      </c>
      <c r="I53" s="1323">
        <v>0</v>
      </c>
      <c r="J53" s="1060"/>
      <c r="K53" s="1059"/>
      <c r="L53" s="1059"/>
      <c r="M53" s="1059"/>
      <c r="N53" s="1061"/>
      <c r="O53" s="1059"/>
      <c r="P53" s="1060"/>
      <c r="Q53" s="1059"/>
      <c r="R53" s="1062"/>
      <c r="S53" s="1063"/>
      <c r="T53" s="1059"/>
      <c r="U53" s="1062"/>
      <c r="V53" s="1064"/>
      <c r="W53" s="1062"/>
      <c r="X53" s="1059"/>
      <c r="Y53" s="1060"/>
      <c r="Z53" s="1059"/>
      <c r="AA53" s="1056"/>
      <c r="AB53" s="1057"/>
      <c r="AC53" s="1060"/>
      <c r="AD53" s="1059"/>
      <c r="AE53" s="1065"/>
      <c r="AF53" s="1053"/>
      <c r="AG53" s="1054"/>
      <c r="AH53" s="1089"/>
    </row>
    <row r="54" spans="2:34" s="375" customFormat="1" ht="12.75">
      <c r="B54" s="1210"/>
      <c r="C54" s="1211"/>
      <c r="D54" s="1211">
        <v>1.0000000000000001E-33</v>
      </c>
      <c r="E54" s="1211"/>
      <c r="F54" s="1211"/>
      <c r="G54" s="1211"/>
      <c r="H54" s="1211"/>
      <c r="I54" s="1211"/>
      <c r="J54" s="1211"/>
      <c r="K54" s="1211"/>
      <c r="L54" s="1211"/>
      <c r="M54" s="1211"/>
      <c r="N54" s="1211">
        <v>1.0000000000000001E-33</v>
      </c>
      <c r="O54" s="1211"/>
      <c r="P54" s="1211"/>
      <c r="Q54" s="1211"/>
      <c r="R54" s="1211"/>
      <c r="S54" s="1211"/>
      <c r="T54" s="1211"/>
      <c r="U54" s="1211"/>
      <c r="V54" s="1211">
        <v>1.0000000000000001E-33</v>
      </c>
      <c r="W54" s="1211"/>
      <c r="X54" s="1211"/>
      <c r="Y54" s="1211"/>
      <c r="Z54" s="1211"/>
      <c r="AA54" s="1211"/>
      <c r="AB54" s="1211"/>
      <c r="AC54" s="1211"/>
      <c r="AD54" s="1211"/>
      <c r="AE54" s="1211"/>
      <c r="AF54" s="1211"/>
      <c r="AG54" s="1211"/>
      <c r="AH54" s="1089"/>
    </row>
    <row r="55" spans="2:34" s="375" customFormat="1" ht="12.75">
      <c r="B55" s="1212" t="s">
        <v>2890</v>
      </c>
      <c r="C55" s="1507" t="s">
        <v>3066</v>
      </c>
      <c r="D55" s="1507"/>
      <c r="E55" s="1507"/>
      <c r="F55" s="1507"/>
      <c r="G55" s="1507"/>
      <c r="H55" s="1507"/>
      <c r="I55" s="1507"/>
      <c r="J55" s="1507"/>
      <c r="K55" s="1507"/>
      <c r="L55" s="1507"/>
      <c r="M55" s="1507"/>
      <c r="N55" s="1507"/>
      <c r="O55" s="1507"/>
      <c r="P55" s="1507"/>
      <c r="Q55" s="1507"/>
      <c r="R55" s="1507"/>
      <c r="S55" s="1507"/>
      <c r="T55" s="1507"/>
      <c r="U55" s="1507"/>
      <c r="V55" s="1507"/>
      <c r="W55" s="1507"/>
      <c r="X55" s="1507"/>
      <c r="Y55" s="1507"/>
      <c r="Z55" s="1507"/>
      <c r="AA55" s="1507"/>
      <c r="AB55" s="1507"/>
      <c r="AC55" s="1507"/>
      <c r="AD55" s="1507"/>
      <c r="AE55" s="1507"/>
      <c r="AF55" s="1507"/>
      <c r="AG55" s="1507"/>
      <c r="AH55" s="1089"/>
    </row>
    <row r="56" spans="2:34" s="375" customFormat="1" ht="12.75">
      <c r="B56" s="1212" t="s">
        <v>2892</v>
      </c>
      <c r="C56" s="2048" t="s">
        <v>3065</v>
      </c>
      <c r="D56" s="2048"/>
      <c r="E56" s="2048"/>
      <c r="F56" s="2048"/>
      <c r="G56" s="2048"/>
      <c r="H56" s="2048"/>
      <c r="I56" s="2048"/>
      <c r="J56" s="2048"/>
      <c r="K56" s="2048"/>
      <c r="L56" s="2048"/>
      <c r="M56" s="2048"/>
      <c r="N56" s="2048"/>
      <c r="O56" s="2048"/>
      <c r="P56" s="2048"/>
      <c r="Q56" s="2048"/>
      <c r="R56" s="2048"/>
      <c r="S56" s="2048"/>
      <c r="T56" s="2048"/>
      <c r="U56" s="2048"/>
      <c r="V56" s="2048"/>
      <c r="W56" s="2048"/>
      <c r="X56" s="2048"/>
      <c r="Y56" s="2048"/>
      <c r="Z56" s="2048"/>
      <c r="AA56" s="2048"/>
      <c r="AB56" s="2048"/>
      <c r="AC56" s="2048"/>
      <c r="AD56" s="2048"/>
      <c r="AE56" s="2048"/>
      <c r="AF56" s="2048"/>
      <c r="AG56" s="2048"/>
      <c r="AH56" s="1089"/>
    </row>
    <row r="57" spans="2:34" s="375" customFormat="1" ht="13.5" thickBot="1">
      <c r="B57" s="1213"/>
      <c r="C57" s="1881"/>
      <c r="D57" s="1881"/>
      <c r="E57" s="1881"/>
      <c r="F57" s="1881"/>
      <c r="G57" s="2050"/>
      <c r="H57" s="2050"/>
      <c r="I57" s="2050"/>
      <c r="J57" s="2050"/>
      <c r="K57" s="2050"/>
      <c r="L57" s="2050"/>
      <c r="M57" s="2050"/>
      <c r="N57" s="2050"/>
      <c r="O57" s="2050"/>
      <c r="P57" s="2050"/>
      <c r="Q57" s="2050"/>
      <c r="R57" s="2050"/>
      <c r="S57" s="2050"/>
      <c r="T57" s="2050"/>
      <c r="U57" s="2050"/>
      <c r="V57" s="2050"/>
      <c r="W57" s="2050"/>
      <c r="X57" s="2050"/>
      <c r="Y57" s="2050"/>
      <c r="Z57" s="2050"/>
      <c r="AA57" s="2050"/>
      <c r="AB57" s="2050"/>
      <c r="AC57" s="2050"/>
      <c r="AD57" s="2050"/>
      <c r="AE57" s="2050"/>
      <c r="AF57" s="2050"/>
      <c r="AG57" s="2050"/>
      <c r="AH57" s="1094"/>
    </row>
    <row r="58" spans="2:34" s="375" customFormat="1">
      <c r="B58" s="375" t="str">
        <f>+B27</f>
        <v>.</v>
      </c>
    </row>
    <row r="59" spans="2:34" s="375" customFormat="1" ht="12.75" thickBot="1"/>
    <row r="60" spans="2:34" ht="20.25">
      <c r="B60" s="1912" t="s">
        <v>2857</v>
      </c>
      <c r="C60" s="1913"/>
      <c r="D60" s="1913"/>
      <c r="E60" s="1913"/>
      <c r="F60" s="1913"/>
      <c r="G60" s="1913"/>
      <c r="H60" s="1913"/>
      <c r="I60" s="1913"/>
      <c r="J60" s="1913"/>
      <c r="K60" s="1913"/>
      <c r="L60" s="1913"/>
      <c r="M60" s="1913"/>
      <c r="N60" s="1913"/>
      <c r="O60" s="1913"/>
      <c r="P60" s="1913"/>
      <c r="Q60" s="1913"/>
      <c r="R60" s="1913"/>
      <c r="S60" s="1913"/>
      <c r="T60" s="1913"/>
      <c r="U60" s="1913"/>
      <c r="V60" s="1913"/>
      <c r="W60" s="1913"/>
      <c r="X60" s="1913"/>
      <c r="Y60" s="1913"/>
      <c r="Z60" s="1913"/>
      <c r="AA60" s="1913"/>
      <c r="AB60" s="1913"/>
      <c r="AC60" s="1913"/>
      <c r="AD60" s="1913"/>
      <c r="AE60" s="1913"/>
      <c r="AF60" s="1913"/>
      <c r="AG60" s="1913"/>
      <c r="AH60" s="1914"/>
    </row>
    <row r="61" spans="2:34" ht="12.75">
      <c r="B61" s="1181"/>
      <c r="C61" s="1182"/>
      <c r="D61" s="1183"/>
      <c r="E61" s="1183"/>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457"/>
      <c r="AD61" s="457"/>
      <c r="AE61" s="457"/>
      <c r="AF61" s="457"/>
      <c r="AG61" s="457"/>
      <c r="AH61" s="1089"/>
    </row>
    <row r="62" spans="2:34" ht="12.75">
      <c r="B62" s="1184" t="s">
        <v>2858</v>
      </c>
      <c r="C62" s="1185" t="s">
        <v>3063</v>
      </c>
      <c r="D62" s="1185"/>
      <c r="E62" s="457"/>
      <c r="F62" s="457"/>
      <c r="G62" s="457"/>
      <c r="H62" s="457"/>
      <c r="I62" s="1186"/>
      <c r="J62" s="457"/>
      <c r="K62" s="457"/>
      <c r="L62" s="457"/>
      <c r="M62" s="457"/>
      <c r="N62" s="457"/>
      <c r="O62" s="457"/>
      <c r="P62" s="457"/>
      <c r="Q62" s="457"/>
      <c r="R62" s="457"/>
      <c r="S62" s="457"/>
      <c r="T62" s="457"/>
      <c r="U62" s="457"/>
      <c r="V62" s="457"/>
      <c r="W62" s="457"/>
      <c r="X62" s="457"/>
      <c r="Y62" s="457"/>
      <c r="Z62" s="457"/>
      <c r="AA62" s="457"/>
      <c r="AB62" s="457"/>
      <c r="AC62" s="457"/>
      <c r="AD62" s="457"/>
      <c r="AE62" s="457"/>
      <c r="AF62" s="457"/>
      <c r="AG62" s="457"/>
      <c r="AH62" s="1089"/>
    </row>
    <row r="63" spans="2:34" ht="13.5" thickBot="1">
      <c r="B63" s="1184" t="s">
        <v>2860</v>
      </c>
      <c r="C63" s="1281">
        <v>40955</v>
      </c>
      <c r="D63" s="1281"/>
      <c r="E63" s="457"/>
      <c r="F63" s="457"/>
      <c r="G63" s="457"/>
      <c r="H63" s="457"/>
      <c r="I63" s="1186"/>
      <c r="J63" s="457"/>
      <c r="K63" s="457"/>
      <c r="L63" s="457"/>
      <c r="M63" s="457"/>
      <c r="N63" s="457"/>
      <c r="O63" s="457"/>
      <c r="P63" s="457"/>
      <c r="Q63" s="457"/>
      <c r="R63" s="457"/>
      <c r="S63" s="457"/>
      <c r="T63" s="457"/>
      <c r="U63" s="457"/>
      <c r="V63" s="457"/>
      <c r="W63" s="457"/>
      <c r="X63" s="457"/>
      <c r="Y63" s="457"/>
      <c r="Z63" s="457"/>
      <c r="AA63" s="457"/>
      <c r="AB63" s="457"/>
      <c r="AC63" s="457"/>
      <c r="AD63" s="457"/>
      <c r="AE63" s="457"/>
      <c r="AF63" s="457"/>
      <c r="AG63" s="457"/>
      <c r="AH63" s="1089"/>
    </row>
    <row r="64" spans="2:34" ht="13.5" thickBot="1">
      <c r="B64" s="1184" t="s">
        <v>2861</v>
      </c>
      <c r="C64" s="1915" t="s">
        <v>3064</v>
      </c>
      <c r="D64" s="1916"/>
      <c r="E64" s="1916"/>
      <c r="F64" s="1916"/>
      <c r="G64" s="1916"/>
      <c r="H64" s="1916"/>
      <c r="I64" s="1916"/>
      <c r="J64" s="1916"/>
      <c r="K64" s="1916"/>
      <c r="L64" s="1916"/>
      <c r="M64" s="1916"/>
      <c r="N64" s="1916"/>
      <c r="O64" s="1916"/>
      <c r="P64" s="1916"/>
      <c r="Q64" s="1916"/>
      <c r="R64" s="1916"/>
      <c r="S64" s="1916"/>
      <c r="T64" s="1916"/>
      <c r="U64" s="1916"/>
      <c r="V64" s="1916"/>
      <c r="W64" s="1916"/>
      <c r="X64" s="1916"/>
      <c r="Y64" s="1916"/>
      <c r="Z64" s="1916"/>
      <c r="AA64" s="1916"/>
      <c r="AB64" s="1916"/>
      <c r="AC64" s="1916"/>
      <c r="AD64" s="1916"/>
      <c r="AE64" s="1916"/>
      <c r="AF64" s="1916"/>
      <c r="AG64" s="1917"/>
      <c r="AH64" s="1089"/>
    </row>
    <row r="65" spans="2:34" ht="15" customHeight="1" thickBot="1">
      <c r="B65" s="1181"/>
      <c r="C65" s="1918"/>
      <c r="D65" s="1918"/>
      <c r="E65" s="1918"/>
      <c r="F65" s="1918"/>
      <c r="G65" s="1918"/>
      <c r="H65" s="1918"/>
      <c r="I65" s="1918"/>
      <c r="J65" s="1918"/>
      <c r="K65" s="1918"/>
      <c r="L65" s="1918"/>
      <c r="M65" s="1918"/>
      <c r="N65" s="1918"/>
      <c r="O65" s="1918"/>
      <c r="P65" s="1918"/>
      <c r="Q65" s="1918"/>
      <c r="R65" s="1918"/>
      <c r="S65" s="1918"/>
      <c r="T65" s="1918"/>
      <c r="U65" s="1918"/>
      <c r="V65" s="1918"/>
      <c r="W65" s="1918"/>
      <c r="X65" s="457"/>
      <c r="Y65" s="457"/>
      <c r="Z65" s="457"/>
      <c r="AA65" s="457"/>
      <c r="AB65" s="457"/>
      <c r="AC65" s="457"/>
      <c r="AD65" s="457"/>
      <c r="AE65" s="457"/>
      <c r="AF65" s="457"/>
      <c r="AG65" s="457"/>
      <c r="AH65" s="1089"/>
    </row>
    <row r="66" spans="2:34" ht="13.5" thickBot="1">
      <c r="B66" s="1511" t="s">
        <v>2862</v>
      </c>
      <c r="C66" s="1516" t="s">
        <v>2863</v>
      </c>
      <c r="D66" s="1511" t="s">
        <v>2864</v>
      </c>
      <c r="E66" s="1518" t="s">
        <v>2865</v>
      </c>
      <c r="F66" s="1519"/>
      <c r="G66" s="1519"/>
      <c r="H66" s="1519"/>
      <c r="I66" s="1519"/>
      <c r="J66" s="1519"/>
      <c r="K66" s="1519"/>
      <c r="L66" s="1519"/>
      <c r="M66" s="1519"/>
      <c r="N66" s="1519"/>
      <c r="O66" s="1519"/>
      <c r="P66" s="1519"/>
      <c r="Q66" s="1519"/>
      <c r="R66" s="1520"/>
      <c r="S66" s="1919" t="s">
        <v>2866</v>
      </c>
      <c r="T66" s="1920"/>
      <c r="U66" s="1920"/>
      <c r="V66" s="1920"/>
      <c r="W66" s="1920"/>
      <c r="X66" s="1920"/>
      <c r="Y66" s="1920"/>
      <c r="Z66" s="1921"/>
      <c r="AA66" s="1518" t="s">
        <v>2867</v>
      </c>
      <c r="AB66" s="1519"/>
      <c r="AC66" s="1519"/>
      <c r="AD66" s="1520"/>
      <c r="AE66" s="1533" t="s">
        <v>2868</v>
      </c>
      <c r="AF66" s="1534"/>
      <c r="AG66" s="1535"/>
      <c r="AH66" s="1089"/>
    </row>
    <row r="67" spans="2:34" ht="40.5" customHeight="1" thickBot="1">
      <c r="B67" s="1512"/>
      <c r="C67" s="1517"/>
      <c r="D67" s="1512"/>
      <c r="E67" s="1511" t="s">
        <v>2869</v>
      </c>
      <c r="F67" s="1922" t="s">
        <v>2870</v>
      </c>
      <c r="G67" s="1922" t="s">
        <v>2871</v>
      </c>
      <c r="H67" s="1919" t="s">
        <v>2872</v>
      </c>
      <c r="I67" s="1921"/>
      <c r="J67" s="1919" t="s">
        <v>2873</v>
      </c>
      <c r="K67" s="1921"/>
      <c r="L67" s="1919" t="s">
        <v>2874</v>
      </c>
      <c r="M67" s="1921"/>
      <c r="N67" s="1926" t="s">
        <v>2875</v>
      </c>
      <c r="O67" s="1927"/>
      <c r="P67" s="1920" t="s">
        <v>2876</v>
      </c>
      <c r="Q67" s="1920"/>
      <c r="R67" s="1921"/>
      <c r="S67" s="1922" t="s">
        <v>2872</v>
      </c>
      <c r="T67" s="1922" t="s">
        <v>2873</v>
      </c>
      <c r="U67" s="1922" t="s">
        <v>2874</v>
      </c>
      <c r="V67" s="1920" t="s">
        <v>2875</v>
      </c>
      <c r="W67" s="1920"/>
      <c r="X67" s="1919" t="s">
        <v>2876</v>
      </c>
      <c r="Y67" s="1920"/>
      <c r="Z67" s="1921"/>
      <c r="AA67" s="1511" t="s">
        <v>2869</v>
      </c>
      <c r="AB67" s="1511" t="s">
        <v>2877</v>
      </c>
      <c r="AC67" s="1511" t="s">
        <v>2878</v>
      </c>
      <c r="AD67" s="1511" t="s">
        <v>2879</v>
      </c>
      <c r="AE67" s="1536"/>
      <c r="AF67" s="1537"/>
      <c r="AG67" s="1538"/>
      <c r="AH67" s="1089"/>
    </row>
    <row r="68" spans="2:34" ht="33.75" customHeight="1" thickBot="1">
      <c r="B68" s="1512"/>
      <c r="C68" s="1542"/>
      <c r="D68" s="1512"/>
      <c r="E68" s="1512"/>
      <c r="F68" s="1923"/>
      <c r="G68" s="1923"/>
      <c r="H68" s="1217" t="s">
        <v>2880</v>
      </c>
      <c r="I68" s="1217" t="s">
        <v>2881</v>
      </c>
      <c r="J68" s="1217" t="s">
        <v>2880</v>
      </c>
      <c r="K68" s="1217" t="s">
        <v>2881</v>
      </c>
      <c r="L68" s="1217" t="s">
        <v>2880</v>
      </c>
      <c r="M68" s="1217" t="s">
        <v>2881</v>
      </c>
      <c r="N68" s="1222" t="s">
        <v>306</v>
      </c>
      <c r="O68" s="1218" t="s">
        <v>2882</v>
      </c>
      <c r="P68" s="1220" t="s">
        <v>2883</v>
      </c>
      <c r="Q68" s="1218" t="s">
        <v>2884</v>
      </c>
      <c r="R68" s="1218" t="s">
        <v>2885</v>
      </c>
      <c r="S68" s="1923"/>
      <c r="T68" s="1923"/>
      <c r="U68" s="1923"/>
      <c r="V68" s="1221" t="s">
        <v>306</v>
      </c>
      <c r="W68" s="1223" t="s">
        <v>2882</v>
      </c>
      <c r="X68" s="1218" t="s">
        <v>2883</v>
      </c>
      <c r="Y68" s="1219" t="s">
        <v>2884</v>
      </c>
      <c r="Z68" s="1218" t="s">
        <v>2885</v>
      </c>
      <c r="AA68" s="1512"/>
      <c r="AB68" s="1512"/>
      <c r="AC68" s="1512"/>
      <c r="AD68" s="1512"/>
      <c r="AE68" s="1084" t="s">
        <v>307</v>
      </c>
      <c r="AF68" s="1084" t="s">
        <v>2886</v>
      </c>
      <c r="AG68" s="1084" t="s">
        <v>2887</v>
      </c>
      <c r="AH68" s="1089"/>
    </row>
    <row r="69" spans="2:34" ht="12.75">
      <c r="B69" s="1237" t="s">
        <v>3081</v>
      </c>
      <c r="C69" s="1042" t="s">
        <v>3067</v>
      </c>
      <c r="D69" s="1052">
        <v>0</v>
      </c>
      <c r="E69" s="1052">
        <v>0</v>
      </c>
      <c r="F69" s="1044">
        <v>0</v>
      </c>
      <c r="G69" s="1045">
        <v>0</v>
      </c>
      <c r="H69" s="1047"/>
      <c r="I69" s="1047"/>
      <c r="J69" s="1047"/>
      <c r="K69" s="1047"/>
      <c r="L69" s="1047"/>
      <c r="M69" s="1047"/>
      <c r="N69" s="1041" t="s">
        <v>3068</v>
      </c>
      <c r="O69" s="1043">
        <v>0.45</v>
      </c>
      <c r="P69" s="1047"/>
      <c r="Q69" s="1047"/>
      <c r="R69" s="1047"/>
      <c r="S69" s="1050"/>
      <c r="T69" s="1047"/>
      <c r="U69" s="1049"/>
      <c r="V69" s="1051"/>
      <c r="W69" s="1049"/>
      <c r="X69" s="1047"/>
      <c r="Y69" s="1048"/>
      <c r="Z69" s="1047"/>
      <c r="AA69" s="1052"/>
      <c r="AB69" s="1044"/>
      <c r="AC69" s="1048"/>
      <c r="AD69" s="1047"/>
      <c r="AE69" s="1065"/>
      <c r="AF69" s="1053"/>
      <c r="AG69" s="1054"/>
      <c r="AH69" s="1089"/>
    </row>
    <row r="70" spans="2:34" ht="12.75">
      <c r="B70" s="1225" t="s">
        <v>3081</v>
      </c>
      <c r="C70" s="1042" t="s">
        <v>3067</v>
      </c>
      <c r="D70" s="1056">
        <v>0</v>
      </c>
      <c r="E70" s="1056">
        <v>0</v>
      </c>
      <c r="F70" s="1057">
        <v>0</v>
      </c>
      <c r="G70" s="1058">
        <v>0</v>
      </c>
      <c r="H70" s="1059"/>
      <c r="I70" s="1059"/>
      <c r="J70" s="1059"/>
      <c r="K70" s="1059"/>
      <c r="L70" s="1059"/>
      <c r="M70" s="1059"/>
      <c r="N70" s="1041" t="s">
        <v>3069</v>
      </c>
      <c r="O70" s="1055">
        <v>0.15</v>
      </c>
      <c r="P70" s="1059"/>
      <c r="Q70" s="1059"/>
      <c r="R70" s="1059"/>
      <c r="S70" s="1063"/>
      <c r="T70" s="1059"/>
      <c r="U70" s="1062"/>
      <c r="V70" s="1064"/>
      <c r="W70" s="1062"/>
      <c r="X70" s="1059"/>
      <c r="Y70" s="1060"/>
      <c r="Z70" s="1059"/>
      <c r="AA70" s="1056"/>
      <c r="AB70" s="1057"/>
      <c r="AC70" s="1060"/>
      <c r="AD70" s="1059"/>
      <c r="AE70" s="1065"/>
      <c r="AF70" s="1053"/>
      <c r="AG70" s="1054"/>
      <c r="AH70" s="1089"/>
    </row>
    <row r="71" spans="2:34" ht="12.75">
      <c r="B71" s="1225" t="s">
        <v>3081</v>
      </c>
      <c r="C71" s="1042" t="s">
        <v>3067</v>
      </c>
      <c r="D71" s="1056">
        <v>0</v>
      </c>
      <c r="E71" s="1056">
        <v>0</v>
      </c>
      <c r="F71" s="1057">
        <v>0</v>
      </c>
      <c r="G71" s="1058">
        <v>0</v>
      </c>
      <c r="H71" s="1059"/>
      <c r="I71" s="1059"/>
      <c r="J71" s="1059"/>
      <c r="K71" s="1059"/>
      <c r="L71" s="1059"/>
      <c r="M71" s="1059"/>
      <c r="N71" s="1041" t="s">
        <v>3070</v>
      </c>
      <c r="O71" s="1055">
        <v>0.24</v>
      </c>
      <c r="P71" s="1059"/>
      <c r="Q71" s="1059"/>
      <c r="R71" s="1059"/>
      <c r="S71" s="1063"/>
      <c r="T71" s="1059"/>
      <c r="U71" s="1062"/>
      <c r="V71" s="1064"/>
      <c r="W71" s="1062"/>
      <c r="X71" s="1059"/>
      <c r="Y71" s="1060"/>
      <c r="Z71" s="1059"/>
      <c r="AA71" s="1056"/>
      <c r="AB71" s="1057"/>
      <c r="AC71" s="1060"/>
      <c r="AD71" s="1059"/>
      <c r="AE71" s="1065"/>
      <c r="AF71" s="1053"/>
      <c r="AG71" s="1054"/>
      <c r="AH71" s="1089"/>
    </row>
    <row r="72" spans="2:34" ht="12.75">
      <c r="B72" s="1225" t="s">
        <v>3081</v>
      </c>
      <c r="C72" s="1042" t="s">
        <v>3067</v>
      </c>
      <c r="D72" s="1056">
        <v>0</v>
      </c>
      <c r="E72" s="1056">
        <v>0</v>
      </c>
      <c r="F72" s="1057">
        <v>0</v>
      </c>
      <c r="G72" s="1058">
        <v>0</v>
      </c>
      <c r="H72" s="1059"/>
      <c r="I72" s="1059"/>
      <c r="J72" s="1059"/>
      <c r="K72" s="1059"/>
      <c r="L72" s="1059"/>
      <c r="M72" s="1059"/>
      <c r="N72" s="1041" t="s">
        <v>3071</v>
      </c>
      <c r="O72" s="1055">
        <v>0.18</v>
      </c>
      <c r="P72" s="1059"/>
      <c r="Q72" s="1059"/>
      <c r="R72" s="1059"/>
      <c r="S72" s="1063"/>
      <c r="T72" s="1059"/>
      <c r="U72" s="1062"/>
      <c r="V72" s="1064"/>
      <c r="W72" s="1062"/>
      <c r="X72" s="1059"/>
      <c r="Y72" s="1060"/>
      <c r="Z72" s="1059"/>
      <c r="AA72" s="1056"/>
      <c r="AB72" s="1057"/>
      <c r="AC72" s="1060"/>
      <c r="AD72" s="1059"/>
      <c r="AE72" s="1065"/>
      <c r="AF72" s="1053"/>
      <c r="AG72" s="1054"/>
      <c r="AH72" s="1089"/>
    </row>
    <row r="73" spans="2:34" ht="12.75">
      <c r="B73" s="1225" t="s">
        <v>3081</v>
      </c>
      <c r="C73" s="1042" t="s">
        <v>3067</v>
      </c>
      <c r="D73" s="1056">
        <v>0</v>
      </c>
      <c r="E73" s="1056">
        <v>0</v>
      </c>
      <c r="F73" s="1057">
        <v>0</v>
      </c>
      <c r="G73" s="1058">
        <v>0</v>
      </c>
      <c r="H73" s="1059"/>
      <c r="I73" s="1059"/>
      <c r="J73" s="1059"/>
      <c r="K73" s="1059"/>
      <c r="L73" s="1059"/>
      <c r="M73" s="1059"/>
      <c r="N73" s="1041" t="s">
        <v>3072</v>
      </c>
      <c r="O73" s="1055">
        <v>0.3</v>
      </c>
      <c r="P73" s="1059"/>
      <c r="Q73" s="1059"/>
      <c r="R73" s="1059"/>
      <c r="S73" s="1063"/>
      <c r="T73" s="1059"/>
      <c r="U73" s="1062"/>
      <c r="V73" s="1064"/>
      <c r="W73" s="1062"/>
      <c r="X73" s="1059"/>
      <c r="Y73" s="1060"/>
      <c r="Z73" s="1059"/>
      <c r="AA73" s="1056"/>
      <c r="AB73" s="1057"/>
      <c r="AC73" s="1060"/>
      <c r="AD73" s="1059"/>
      <c r="AE73" s="1065"/>
      <c r="AF73" s="1053"/>
      <c r="AG73" s="1054"/>
      <c r="AH73" s="1089"/>
    </row>
    <row r="74" spans="2:34" ht="12.75">
      <c r="B74" s="1225" t="s">
        <v>3081</v>
      </c>
      <c r="C74" s="1042" t="s">
        <v>3067</v>
      </c>
      <c r="D74" s="1056">
        <v>0</v>
      </c>
      <c r="E74" s="1056">
        <v>0</v>
      </c>
      <c r="F74" s="1057">
        <v>0</v>
      </c>
      <c r="G74" s="1058">
        <v>0</v>
      </c>
      <c r="H74" s="1059"/>
      <c r="I74" s="1059"/>
      <c r="J74" s="1059"/>
      <c r="K74" s="1059"/>
      <c r="L74" s="1059"/>
      <c r="M74" s="1059"/>
      <c r="N74" s="1041" t="s">
        <v>3073</v>
      </c>
      <c r="O74" s="1055">
        <v>0.4</v>
      </c>
      <c r="P74" s="1059"/>
      <c r="Q74" s="1059"/>
      <c r="R74" s="1059"/>
      <c r="S74" s="1063"/>
      <c r="T74" s="1059"/>
      <c r="U74" s="1062"/>
      <c r="V74" s="1064"/>
      <c r="W74" s="1062"/>
      <c r="X74" s="1059"/>
      <c r="Y74" s="1060"/>
      <c r="Z74" s="1059"/>
      <c r="AA74" s="1056"/>
      <c r="AB74" s="1057"/>
      <c r="AC74" s="1060"/>
      <c r="AD74" s="1059"/>
      <c r="AE74" s="1065"/>
      <c r="AF74" s="1053"/>
      <c r="AG74" s="1054"/>
      <c r="AH74" s="1089"/>
    </row>
    <row r="75" spans="2:34" ht="12.75">
      <c r="B75" s="1225" t="s">
        <v>3081</v>
      </c>
      <c r="C75" s="1042" t="s">
        <v>3067</v>
      </c>
      <c r="D75" s="1056">
        <v>0</v>
      </c>
      <c r="E75" s="1056">
        <v>0</v>
      </c>
      <c r="F75" s="1057">
        <v>0</v>
      </c>
      <c r="G75" s="1058">
        <v>0</v>
      </c>
      <c r="H75" s="1059"/>
      <c r="I75" s="1059"/>
      <c r="J75" s="1059"/>
      <c r="K75" s="1059"/>
      <c r="L75" s="1059"/>
      <c r="M75" s="1059"/>
      <c r="N75" s="1041" t="s">
        <v>3074</v>
      </c>
      <c r="O75" s="1055">
        <v>0.3</v>
      </c>
      <c r="P75" s="1059"/>
      <c r="Q75" s="1059"/>
      <c r="R75" s="1059"/>
      <c r="S75" s="1063"/>
      <c r="T75" s="1059"/>
      <c r="U75" s="1062"/>
      <c r="V75" s="1064"/>
      <c r="W75" s="1062"/>
      <c r="X75" s="1059"/>
      <c r="Y75" s="1060"/>
      <c r="Z75" s="1059"/>
      <c r="AA75" s="1056"/>
      <c r="AB75" s="1057"/>
      <c r="AC75" s="1060"/>
      <c r="AD75" s="1059"/>
      <c r="AE75" s="1065"/>
      <c r="AF75" s="1053"/>
      <c r="AG75" s="1054"/>
      <c r="AH75" s="1089"/>
    </row>
    <row r="76" spans="2:34" ht="12.75">
      <c r="B76" s="1225" t="s">
        <v>3081</v>
      </c>
      <c r="C76" s="1042" t="s">
        <v>3067</v>
      </c>
      <c r="D76" s="1056">
        <v>0</v>
      </c>
      <c r="E76" s="1056">
        <v>0</v>
      </c>
      <c r="F76" s="1057">
        <v>0</v>
      </c>
      <c r="G76" s="1058">
        <v>0</v>
      </c>
      <c r="H76" s="1059"/>
      <c r="I76" s="1059"/>
      <c r="J76" s="1059"/>
      <c r="K76" s="1059"/>
      <c r="L76" s="1059"/>
      <c r="M76" s="1059"/>
      <c r="N76" s="1041" t="s">
        <v>3075</v>
      </c>
      <c r="O76" s="1055">
        <v>0.39</v>
      </c>
      <c r="P76" s="1059"/>
      <c r="Q76" s="1059"/>
      <c r="R76" s="1059"/>
      <c r="S76" s="1063"/>
      <c r="T76" s="1059"/>
      <c r="U76" s="1062"/>
      <c r="V76" s="1064"/>
      <c r="W76" s="1062"/>
      <c r="X76" s="1059"/>
      <c r="Y76" s="1060"/>
      <c r="Z76" s="1059"/>
      <c r="AA76" s="1056"/>
      <c r="AB76" s="1057"/>
      <c r="AC76" s="1060"/>
      <c r="AD76" s="1059"/>
      <c r="AE76" s="1065"/>
      <c r="AF76" s="1053"/>
      <c r="AG76" s="1054"/>
      <c r="AH76" s="1089"/>
    </row>
    <row r="77" spans="2:34" ht="12.75">
      <c r="B77" s="1225" t="s">
        <v>3081</v>
      </c>
      <c r="C77" s="1042" t="s">
        <v>3067</v>
      </c>
      <c r="D77" s="1056">
        <v>0</v>
      </c>
      <c r="E77" s="1056">
        <v>0</v>
      </c>
      <c r="F77" s="1057">
        <v>0</v>
      </c>
      <c r="G77" s="1058">
        <v>0</v>
      </c>
      <c r="H77" s="1059"/>
      <c r="I77" s="1059"/>
      <c r="J77" s="1059"/>
      <c r="K77" s="1059"/>
      <c r="L77" s="1059"/>
      <c r="M77" s="1059"/>
      <c r="N77" s="1041" t="s">
        <v>3076</v>
      </c>
      <c r="O77" s="1055">
        <v>0.45</v>
      </c>
      <c r="P77" s="1059"/>
      <c r="Q77" s="1059"/>
      <c r="R77" s="1059"/>
      <c r="S77" s="1063"/>
      <c r="T77" s="1059"/>
      <c r="U77" s="1062"/>
      <c r="V77" s="1064"/>
      <c r="W77" s="1062"/>
      <c r="X77" s="1059"/>
      <c r="Y77" s="1060"/>
      <c r="Z77" s="1059"/>
      <c r="AA77" s="1056"/>
      <c r="AB77" s="1057"/>
      <c r="AC77" s="1060"/>
      <c r="AD77" s="1059"/>
      <c r="AE77" s="1065"/>
      <c r="AF77" s="1053"/>
      <c r="AG77" s="1054"/>
      <c r="AH77" s="1089"/>
    </row>
    <row r="78" spans="2:34" ht="12.75">
      <c r="B78" s="1225" t="s">
        <v>3081</v>
      </c>
      <c r="C78" s="1042" t="s">
        <v>3067</v>
      </c>
      <c r="D78" s="1056">
        <v>0</v>
      </c>
      <c r="E78" s="1056">
        <v>0</v>
      </c>
      <c r="F78" s="1057">
        <v>0</v>
      </c>
      <c r="G78" s="1058">
        <v>0</v>
      </c>
      <c r="H78" s="1059"/>
      <c r="I78" s="1059"/>
      <c r="J78" s="1059"/>
      <c r="K78" s="1059"/>
      <c r="L78" s="1059"/>
      <c r="M78" s="1059"/>
      <c r="N78" s="1041" t="s">
        <v>3077</v>
      </c>
      <c r="O78" s="1055">
        <v>0.45</v>
      </c>
      <c r="P78" s="1059"/>
      <c r="Q78" s="1059"/>
      <c r="R78" s="1059"/>
      <c r="S78" s="1063"/>
      <c r="T78" s="1059"/>
      <c r="U78" s="1062"/>
      <c r="V78" s="1064"/>
      <c r="W78" s="1062"/>
      <c r="X78" s="1059"/>
      <c r="Y78" s="1060"/>
      <c r="Z78" s="1059"/>
      <c r="AA78" s="1056"/>
      <c r="AB78" s="1057"/>
      <c r="AC78" s="1060"/>
      <c r="AD78" s="1059"/>
      <c r="AE78" s="1065"/>
      <c r="AF78" s="1053"/>
      <c r="AG78" s="1054"/>
      <c r="AH78" s="1089"/>
    </row>
    <row r="79" spans="2:34" ht="12.75">
      <c r="B79" s="1225" t="s">
        <v>3081</v>
      </c>
      <c r="C79" s="1042" t="s">
        <v>3067</v>
      </c>
      <c r="D79" s="1056">
        <v>0</v>
      </c>
      <c r="E79" s="1056">
        <v>0</v>
      </c>
      <c r="F79" s="1057">
        <v>0</v>
      </c>
      <c r="G79" s="1058">
        <v>0</v>
      </c>
      <c r="H79" s="1059"/>
      <c r="I79" s="1059"/>
      <c r="J79" s="1059"/>
      <c r="K79" s="1059"/>
      <c r="L79" s="1059"/>
      <c r="M79" s="1059"/>
      <c r="N79" s="1041" t="s">
        <v>3078</v>
      </c>
      <c r="O79" s="1055">
        <v>0.69</v>
      </c>
      <c r="P79" s="1059"/>
      <c r="Q79" s="1059"/>
      <c r="R79" s="1059"/>
      <c r="S79" s="1063"/>
      <c r="T79" s="1059"/>
      <c r="U79" s="1062"/>
      <c r="V79" s="1064"/>
      <c r="W79" s="1062"/>
      <c r="X79" s="1059"/>
      <c r="Y79" s="1060"/>
      <c r="Z79" s="1059"/>
      <c r="AA79" s="1056"/>
      <c r="AB79" s="1057"/>
      <c r="AC79" s="1060"/>
      <c r="AD79" s="1059"/>
      <c r="AE79" s="1065"/>
      <c r="AF79" s="1053"/>
      <c r="AG79" s="1054"/>
      <c r="AH79" s="1089"/>
    </row>
    <row r="80" spans="2:34" ht="12.75">
      <c r="B80" s="1225" t="s">
        <v>3081</v>
      </c>
      <c r="C80" s="1042" t="s">
        <v>3067</v>
      </c>
      <c r="D80" s="1056">
        <v>0</v>
      </c>
      <c r="E80" s="1056">
        <v>0</v>
      </c>
      <c r="F80" s="1057">
        <v>0</v>
      </c>
      <c r="G80" s="1058">
        <v>0</v>
      </c>
      <c r="H80" s="1059"/>
      <c r="I80" s="1059"/>
      <c r="J80" s="1059"/>
      <c r="K80" s="1059"/>
      <c r="L80" s="1059"/>
      <c r="M80" s="1059"/>
      <c r="N80" s="1041" t="s">
        <v>3079</v>
      </c>
      <c r="O80" s="1055">
        <v>2.1</v>
      </c>
      <c r="P80" s="1059"/>
      <c r="Q80" s="1059"/>
      <c r="R80" s="1059"/>
      <c r="S80" s="1063"/>
      <c r="T80" s="1059"/>
      <c r="U80" s="1062"/>
      <c r="V80" s="1064"/>
      <c r="W80" s="1062"/>
      <c r="X80" s="1059"/>
      <c r="Y80" s="1060"/>
      <c r="Z80" s="1059"/>
      <c r="AA80" s="1056"/>
      <c r="AB80" s="1057"/>
      <c r="AC80" s="1060"/>
      <c r="AD80" s="1059"/>
      <c r="AE80" s="1065"/>
      <c r="AF80" s="1053"/>
      <c r="AG80" s="1054"/>
      <c r="AH80" s="1089"/>
    </row>
    <row r="81" spans="2:34" ht="12.75">
      <c r="B81" s="1225" t="s">
        <v>3081</v>
      </c>
      <c r="C81" s="1042" t="s">
        <v>3067</v>
      </c>
      <c r="D81" s="1056">
        <v>0</v>
      </c>
      <c r="E81" s="1056">
        <v>0</v>
      </c>
      <c r="F81" s="1057">
        <v>0</v>
      </c>
      <c r="G81" s="1058">
        <v>0</v>
      </c>
      <c r="H81" s="1059"/>
      <c r="I81" s="1059"/>
      <c r="J81" s="1059"/>
      <c r="K81" s="1059"/>
      <c r="L81" s="1059"/>
      <c r="M81" s="1059"/>
      <c r="N81" s="1041" t="s">
        <v>3080</v>
      </c>
      <c r="O81" s="1055">
        <v>15</v>
      </c>
      <c r="P81" s="1059"/>
      <c r="Q81" s="1059"/>
      <c r="R81" s="1059"/>
      <c r="S81" s="1063"/>
      <c r="T81" s="1059"/>
      <c r="U81" s="1062"/>
      <c r="V81" s="1064"/>
      <c r="W81" s="1062"/>
      <c r="X81" s="1059"/>
      <c r="Y81" s="1060"/>
      <c r="Z81" s="1059"/>
      <c r="AA81" s="1056"/>
      <c r="AB81" s="1057"/>
      <c r="AC81" s="1060"/>
      <c r="AD81" s="1059"/>
      <c r="AE81" s="1065"/>
      <c r="AF81" s="1053"/>
      <c r="AG81" s="1054"/>
      <c r="AH81" s="1089"/>
    </row>
    <row r="82" spans="2:34" ht="13.5" thickBot="1">
      <c r="B82" s="1226"/>
      <c r="C82" s="1227"/>
      <c r="D82" s="1228"/>
      <c r="E82" s="1228"/>
      <c r="F82" s="1229"/>
      <c r="G82" s="1229"/>
      <c r="H82" s="1230"/>
      <c r="I82" s="1230"/>
      <c r="J82" s="1230"/>
      <c r="K82" s="1230"/>
      <c r="L82" s="1230"/>
      <c r="M82" s="1230"/>
      <c r="N82" s="1231"/>
      <c r="O82" s="1230"/>
      <c r="P82" s="1230"/>
      <c r="Q82" s="1230"/>
      <c r="R82" s="1230"/>
      <c r="S82" s="1230"/>
      <c r="T82" s="1230"/>
      <c r="U82" s="1230"/>
      <c r="V82" s="1231"/>
      <c r="W82" s="1230"/>
      <c r="X82" s="1230"/>
      <c r="Y82" s="1230"/>
      <c r="Z82" s="1230"/>
      <c r="AA82" s="1228"/>
      <c r="AB82" s="1229"/>
      <c r="AC82" s="1230"/>
      <c r="AD82" s="1230"/>
      <c r="AE82" s="1231"/>
      <c r="AF82" s="1227"/>
      <c r="AG82" s="1232"/>
      <c r="AH82" s="1089"/>
    </row>
    <row r="83" spans="2:34" ht="9.75" customHeight="1">
      <c r="B83" s="1210"/>
      <c r="C83" s="1211"/>
      <c r="D83" s="1211">
        <v>1.0000000000000001E-33</v>
      </c>
      <c r="E83" s="1211"/>
      <c r="F83" s="1211"/>
      <c r="G83" s="1211"/>
      <c r="H83" s="1211"/>
      <c r="I83" s="1211"/>
      <c r="J83" s="1211"/>
      <c r="K83" s="1211"/>
      <c r="L83" s="1211"/>
      <c r="M83" s="1211"/>
      <c r="N83" s="1211">
        <v>1.0000000000000001E-33</v>
      </c>
      <c r="O83" s="1211"/>
      <c r="P83" s="1211"/>
      <c r="Q83" s="1211"/>
      <c r="R83" s="1211"/>
      <c r="S83" s="1211"/>
      <c r="T83" s="1211"/>
      <c r="U83" s="1211"/>
      <c r="V83" s="1211">
        <v>1.0000000000000001E-33</v>
      </c>
      <c r="W83" s="1211"/>
      <c r="X83" s="1211"/>
      <c r="Y83" s="1211"/>
      <c r="Z83" s="1211"/>
      <c r="AA83" s="1211"/>
      <c r="AB83" s="1211"/>
      <c r="AC83" s="1211"/>
      <c r="AD83" s="1211"/>
      <c r="AE83" s="1211"/>
      <c r="AF83" s="1211"/>
      <c r="AG83" s="1211"/>
      <c r="AH83" s="1089"/>
    </row>
    <row r="84" spans="2:34" ht="12.75">
      <c r="B84" s="1212" t="s">
        <v>2890</v>
      </c>
      <c r="C84" s="1925" t="s">
        <v>3066</v>
      </c>
      <c r="D84" s="1925"/>
      <c r="E84" s="1925"/>
      <c r="F84" s="1925"/>
      <c r="G84" s="1214"/>
      <c r="H84" s="1214"/>
      <c r="I84" s="1214"/>
      <c r="J84" s="1214"/>
      <c r="K84" s="1214"/>
      <c r="L84" s="1214"/>
      <c r="M84" s="1214"/>
      <c r="N84" s="1214"/>
      <c r="O84" s="1214"/>
      <c r="P84" s="1214"/>
      <c r="Q84" s="1214"/>
      <c r="R84" s="1214"/>
      <c r="S84" s="1214"/>
      <c r="T84" s="1214"/>
      <c r="U84" s="1214"/>
      <c r="V84" s="1214"/>
      <c r="W84" s="1214"/>
      <c r="X84" s="1214"/>
      <c r="Y84" s="1214"/>
      <c r="Z84" s="1214"/>
      <c r="AA84" s="1214"/>
      <c r="AB84" s="1214"/>
      <c r="AC84" s="1214"/>
      <c r="AD84" s="1214"/>
      <c r="AE84" s="1214"/>
      <c r="AF84" s="1214"/>
      <c r="AG84" s="1214"/>
      <c r="AH84" s="1089"/>
    </row>
    <row r="85" spans="2:34" ht="12.75">
      <c r="B85" s="1212" t="s">
        <v>2892</v>
      </c>
      <c r="C85" s="2293" t="s">
        <v>3065</v>
      </c>
      <c r="D85" s="2293"/>
      <c r="E85" s="2293"/>
      <c r="F85" s="2293"/>
      <c r="G85" s="1215"/>
      <c r="H85" s="1215"/>
      <c r="I85" s="1215"/>
      <c r="J85" s="1215"/>
      <c r="K85" s="1215"/>
      <c r="L85" s="1215"/>
      <c r="M85" s="1215"/>
      <c r="N85" s="1215"/>
      <c r="O85" s="1215"/>
      <c r="P85" s="1215"/>
      <c r="Q85" s="1215"/>
      <c r="R85" s="1215"/>
      <c r="S85" s="1215"/>
      <c r="T85" s="1215"/>
      <c r="U85" s="1215"/>
      <c r="V85" s="1215"/>
      <c r="W85" s="1215"/>
      <c r="X85" s="1215"/>
      <c r="Y85" s="1215"/>
      <c r="Z85" s="1215"/>
      <c r="AA85" s="1215"/>
      <c r="AB85" s="1215"/>
      <c r="AC85" s="1215"/>
      <c r="AD85" s="1215"/>
      <c r="AE85" s="1215"/>
      <c r="AF85" s="1215"/>
      <c r="AG85" s="1215"/>
      <c r="AH85" s="1089"/>
    </row>
    <row r="86" spans="2:34" ht="21" customHeight="1" thickBot="1">
      <c r="B86" s="1213"/>
      <c r="C86" s="1881"/>
      <c r="D86" s="1881"/>
      <c r="E86" s="1881"/>
      <c r="F86" s="1881"/>
      <c r="G86" s="2050"/>
      <c r="H86" s="2050"/>
      <c r="I86" s="2050"/>
      <c r="J86" s="2050"/>
      <c r="K86" s="2050"/>
      <c r="L86" s="2050"/>
      <c r="M86" s="2050"/>
      <c r="N86" s="2050"/>
      <c r="O86" s="2050"/>
      <c r="P86" s="2050"/>
      <c r="Q86" s="2050"/>
      <c r="R86" s="2050"/>
      <c r="S86" s="2050"/>
      <c r="T86" s="2050"/>
      <c r="U86" s="2050"/>
      <c r="V86" s="2050"/>
      <c r="W86" s="2050"/>
      <c r="X86" s="2050"/>
      <c r="Y86" s="2050"/>
      <c r="Z86" s="2050"/>
      <c r="AA86" s="2050"/>
      <c r="AB86" s="2050"/>
      <c r="AC86" s="2050"/>
      <c r="AD86" s="2050"/>
      <c r="AE86" s="2050"/>
      <c r="AF86" s="2050"/>
      <c r="AG86" s="2050"/>
      <c r="AH86" s="1094"/>
    </row>
    <row r="87" spans="2:34">
      <c r="B87" s="2292" t="str">
        <f>+B58</f>
        <v>.</v>
      </c>
      <c r="C87" s="2292"/>
      <c r="D87" s="2292"/>
    </row>
    <row r="88" spans="2:34" ht="12.75" thickBot="1"/>
    <row r="89" spans="2:34" ht="21" customHeight="1" thickTop="1">
      <c r="B89" s="2279" t="s">
        <v>939</v>
      </c>
      <c r="C89" s="2280"/>
      <c r="D89" s="2280"/>
      <c r="E89" s="2280"/>
      <c r="F89" s="2281"/>
    </row>
    <row r="90" spans="2:34" ht="25.5">
      <c r="B90" s="984" t="s">
        <v>429</v>
      </c>
      <c r="C90" s="985" t="s">
        <v>634</v>
      </c>
      <c r="D90" s="986" t="s">
        <v>940</v>
      </c>
      <c r="E90" s="986" t="s">
        <v>941</v>
      </c>
      <c r="F90" s="987" t="s">
        <v>942</v>
      </c>
    </row>
    <row r="91" spans="2:34" ht="12.75">
      <c r="B91" s="988" t="s">
        <v>271</v>
      </c>
      <c r="C91" s="989" t="s">
        <v>635</v>
      </c>
      <c r="D91" s="990">
        <v>0</v>
      </c>
      <c r="E91" s="990">
        <v>0</v>
      </c>
      <c r="F91" s="991">
        <v>0</v>
      </c>
    </row>
    <row r="92" spans="2:34" ht="12.75">
      <c r="B92" s="988" t="s">
        <v>273</v>
      </c>
      <c r="C92" s="989" t="s">
        <v>626</v>
      </c>
      <c r="D92" s="990">
        <v>0</v>
      </c>
      <c r="E92" s="990">
        <v>0</v>
      </c>
      <c r="F92" s="992">
        <v>0</v>
      </c>
    </row>
    <row r="93" spans="2:34" ht="12.75">
      <c r="B93" s="988" t="s">
        <v>627</v>
      </c>
      <c r="C93" s="993" t="s">
        <v>628</v>
      </c>
      <c r="D93" s="994">
        <v>1.9E-2</v>
      </c>
      <c r="E93" s="994">
        <v>0.02</v>
      </c>
      <c r="F93" s="992">
        <v>0.02</v>
      </c>
    </row>
    <row r="94" spans="2:34" ht="12.75">
      <c r="B94" s="988" t="s">
        <v>629</v>
      </c>
      <c r="C94" s="993" t="s">
        <v>628</v>
      </c>
      <c r="D94" s="994">
        <v>2.5000000000000001E-2</v>
      </c>
      <c r="E94" s="994">
        <v>2.5000000000000001E-2</v>
      </c>
      <c r="F94" s="992">
        <v>3.5000000000000003E-2</v>
      </c>
    </row>
    <row r="95" spans="2:34" ht="12.75">
      <c r="B95" s="988" t="s">
        <v>630</v>
      </c>
      <c r="C95" s="993" t="s">
        <v>628</v>
      </c>
      <c r="D95" s="994">
        <v>0.11</v>
      </c>
      <c r="E95" s="994">
        <v>0.113</v>
      </c>
      <c r="F95" s="992">
        <v>0.12</v>
      </c>
    </row>
    <row r="96" spans="2:34" ht="12.75">
      <c r="B96" s="995" t="s">
        <v>943</v>
      </c>
      <c r="C96" s="376"/>
      <c r="D96" s="376"/>
      <c r="E96" s="376"/>
      <c r="F96" s="996"/>
    </row>
    <row r="97" spans="2:6" ht="13.5" thickBot="1">
      <c r="B97" s="997" t="s">
        <v>632</v>
      </c>
      <c r="C97" s="998"/>
      <c r="D97" s="998"/>
      <c r="E97" s="998"/>
      <c r="F97" s="999"/>
    </row>
    <row r="98" spans="2:6" ht="13.5" thickTop="1">
      <c r="B98" s="1869" t="str">
        <f>+B87</f>
        <v>.</v>
      </c>
      <c r="C98" s="1869"/>
      <c r="D98" s="1869"/>
    </row>
    <row r="100" spans="2:6" ht="12.75" thickBot="1"/>
    <row r="101" spans="2:6" ht="39" customHeight="1" thickTop="1">
      <c r="B101" s="2279" t="s">
        <v>460</v>
      </c>
      <c r="C101" s="2280"/>
      <c r="D101" s="2281"/>
    </row>
    <row r="102" spans="2:6" ht="25.5">
      <c r="B102" s="984" t="s">
        <v>429</v>
      </c>
      <c r="C102" s="985" t="s">
        <v>634</v>
      </c>
      <c r="D102" s="987" t="s">
        <v>173</v>
      </c>
    </row>
    <row r="103" spans="2:6" ht="12.75">
      <c r="B103" s="988" t="s">
        <v>271</v>
      </c>
      <c r="C103" s="989" t="s">
        <v>635</v>
      </c>
      <c r="D103" s="991">
        <v>0</v>
      </c>
    </row>
    <row r="104" spans="2:6" ht="12.75">
      <c r="B104" s="988" t="s">
        <v>273</v>
      </c>
      <c r="C104" s="989" t="s">
        <v>626</v>
      </c>
      <c r="D104" s="992">
        <v>0</v>
      </c>
    </row>
    <row r="105" spans="2:6" ht="12.75">
      <c r="B105" s="988" t="s">
        <v>627</v>
      </c>
      <c r="C105" s="993" t="s">
        <v>628</v>
      </c>
      <c r="D105" s="992">
        <v>2.5000000000000001E-2</v>
      </c>
    </row>
    <row r="106" spans="2:6" ht="12.75">
      <c r="B106" s="988" t="s">
        <v>629</v>
      </c>
      <c r="C106" s="993" t="s">
        <v>628</v>
      </c>
      <c r="D106" s="992">
        <v>2.5000000000000001E-2</v>
      </c>
    </row>
    <row r="107" spans="2:6" ht="12.75">
      <c r="B107" s="988" t="s">
        <v>630</v>
      </c>
      <c r="C107" s="993" t="s">
        <v>628</v>
      </c>
      <c r="D107" s="992">
        <v>0.125</v>
      </c>
    </row>
    <row r="108" spans="2:6" ht="12.75">
      <c r="B108" s="995" t="s">
        <v>461</v>
      </c>
      <c r="C108" s="376"/>
      <c r="D108" s="996"/>
    </row>
    <row r="109" spans="2:6" ht="13.5" thickBot="1">
      <c r="B109" s="997" t="s">
        <v>632</v>
      </c>
      <c r="C109" s="998"/>
      <c r="D109" s="999"/>
    </row>
    <row r="110" spans="2:6" ht="13.5" thickTop="1">
      <c r="B110" s="1869" t="str">
        <f>+B98</f>
        <v>.</v>
      </c>
      <c r="C110" s="1869"/>
      <c r="D110" s="1869"/>
    </row>
    <row r="111" spans="2:6" ht="12.75" thickBot="1"/>
    <row r="112" spans="2:6" ht="30.75" customHeight="1" thickTop="1">
      <c r="B112" s="2279" t="s">
        <v>638</v>
      </c>
      <c r="C112" s="2280"/>
      <c r="D112" s="2281"/>
    </row>
    <row r="113" spans="2:4" ht="25.5">
      <c r="B113" s="984" t="s">
        <v>429</v>
      </c>
      <c r="C113" s="985" t="s">
        <v>634</v>
      </c>
      <c r="D113" s="987" t="s">
        <v>173</v>
      </c>
    </row>
    <row r="114" spans="2:4" ht="12.75">
      <c r="B114" s="988" t="s">
        <v>271</v>
      </c>
      <c r="C114" s="989" t="s">
        <v>635</v>
      </c>
      <c r="D114" s="991">
        <v>0</v>
      </c>
    </row>
    <row r="115" spans="2:4" ht="12.75">
      <c r="B115" s="988" t="s">
        <v>273</v>
      </c>
      <c r="C115" s="989" t="s">
        <v>626</v>
      </c>
      <c r="D115" s="992">
        <v>0</v>
      </c>
    </row>
    <row r="116" spans="2:4" ht="12.75">
      <c r="B116" s="988" t="s">
        <v>627</v>
      </c>
      <c r="C116" s="993" t="s">
        <v>628</v>
      </c>
      <c r="D116" s="992">
        <v>1.7999999999999999E-2</v>
      </c>
    </row>
    <row r="117" spans="2:4" ht="12.75">
      <c r="B117" s="988" t="s">
        <v>629</v>
      </c>
      <c r="C117" s="993" t="s">
        <v>628</v>
      </c>
      <c r="D117" s="992">
        <v>0.04</v>
      </c>
    </row>
    <row r="118" spans="2:4" ht="12.75">
      <c r="B118" s="988" t="s">
        <v>630</v>
      </c>
      <c r="C118" s="993" t="s">
        <v>628</v>
      </c>
      <c r="D118" s="992">
        <v>0.12</v>
      </c>
    </row>
    <row r="119" spans="2:4" ht="12.75">
      <c r="B119" s="995" t="s">
        <v>639</v>
      </c>
      <c r="C119" s="376"/>
      <c r="D119" s="996"/>
    </row>
    <row r="120" spans="2:4" ht="13.5" thickBot="1">
      <c r="B120" s="997" t="s">
        <v>632</v>
      </c>
      <c r="C120" s="998"/>
      <c r="D120" s="999"/>
    </row>
    <row r="121" spans="2:4" ht="13.5" thickTop="1">
      <c r="B121" s="1869" t="str">
        <f>+B110</f>
        <v>.</v>
      </c>
      <c r="C121" s="1869"/>
      <c r="D121" s="1869"/>
    </row>
    <row r="122" spans="2:4" ht="12.75" thickBot="1"/>
    <row r="123" spans="2:4" ht="29.25" customHeight="1" thickTop="1">
      <c r="B123" s="2279" t="s">
        <v>633</v>
      </c>
      <c r="C123" s="2280"/>
      <c r="D123" s="2281"/>
    </row>
    <row r="124" spans="2:4" ht="25.5">
      <c r="B124" s="984" t="s">
        <v>429</v>
      </c>
      <c r="C124" s="985" t="s">
        <v>634</v>
      </c>
      <c r="D124" s="987" t="s">
        <v>173</v>
      </c>
    </row>
    <row r="125" spans="2:4" ht="12.75">
      <c r="B125" s="988" t="s">
        <v>271</v>
      </c>
      <c r="C125" s="989" t="s">
        <v>635</v>
      </c>
      <c r="D125" s="991">
        <v>0</v>
      </c>
    </row>
    <row r="126" spans="2:4" ht="12.75">
      <c r="B126" s="988" t="s">
        <v>273</v>
      </c>
      <c r="C126" s="989" t="s">
        <v>626</v>
      </c>
      <c r="D126" s="992">
        <v>0</v>
      </c>
    </row>
    <row r="127" spans="2:4" ht="12.75">
      <c r="B127" s="988" t="s">
        <v>627</v>
      </c>
      <c r="C127" s="993" t="s">
        <v>628</v>
      </c>
      <c r="D127" s="992">
        <v>1.9E-2</v>
      </c>
    </row>
    <row r="128" spans="2:4" ht="12.75">
      <c r="B128" s="988" t="s">
        <v>629</v>
      </c>
      <c r="C128" s="993" t="s">
        <v>628</v>
      </c>
      <c r="D128" s="992">
        <v>0.04</v>
      </c>
    </row>
    <row r="129" spans="2:4" ht="12.75">
      <c r="B129" s="988" t="s">
        <v>630</v>
      </c>
      <c r="C129" s="993" t="s">
        <v>628</v>
      </c>
      <c r="D129" s="992">
        <v>0.11</v>
      </c>
    </row>
    <row r="130" spans="2:4" ht="12.75">
      <c r="B130" s="995" t="s">
        <v>637</v>
      </c>
      <c r="C130" s="376"/>
      <c r="D130" s="996"/>
    </row>
    <row r="131" spans="2:4" ht="13.5" thickBot="1">
      <c r="B131" s="997" t="s">
        <v>632</v>
      </c>
      <c r="C131" s="998"/>
      <c r="D131" s="999"/>
    </row>
    <row r="132" spans="2:4" ht="13.5" thickTop="1">
      <c r="B132" s="1869" t="str">
        <f>+B121</f>
        <v>.</v>
      </c>
      <c r="C132" s="1869"/>
      <c r="D132" s="1869"/>
    </row>
    <row r="133" spans="2:4" ht="12.75" thickBot="1"/>
    <row r="134" spans="2:4" ht="27.75" customHeight="1" thickTop="1">
      <c r="B134" s="2279" t="s">
        <v>460</v>
      </c>
      <c r="C134" s="2280"/>
      <c r="D134" s="2281"/>
    </row>
    <row r="135" spans="2:4" ht="25.5">
      <c r="B135" s="984" t="s">
        <v>429</v>
      </c>
      <c r="C135" s="985" t="s">
        <v>634</v>
      </c>
      <c r="D135" s="987" t="s">
        <v>173</v>
      </c>
    </row>
    <row r="136" spans="2:4" ht="12.75">
      <c r="B136" s="988" t="s">
        <v>271</v>
      </c>
      <c r="C136" s="989" t="s">
        <v>635</v>
      </c>
      <c r="D136" s="991">
        <v>0</v>
      </c>
    </row>
    <row r="137" spans="2:4" ht="12.75">
      <c r="B137" s="988" t="s">
        <v>273</v>
      </c>
      <c r="C137" s="989" t="s">
        <v>626</v>
      </c>
      <c r="D137" s="992">
        <v>0</v>
      </c>
    </row>
    <row r="138" spans="2:4" ht="12.75">
      <c r="B138" s="988" t="s">
        <v>627</v>
      </c>
      <c r="C138" s="993" t="s">
        <v>628</v>
      </c>
      <c r="D138" s="992">
        <v>2.5000000000000001E-2</v>
      </c>
    </row>
    <row r="139" spans="2:4" ht="12.75">
      <c r="B139" s="988" t="s">
        <v>636</v>
      </c>
      <c r="C139" s="993" t="s">
        <v>628</v>
      </c>
      <c r="D139" s="992">
        <v>2.5000000000000001E-2</v>
      </c>
    </row>
    <row r="140" spans="2:4" ht="12.75">
      <c r="B140" s="988" t="s">
        <v>629</v>
      </c>
      <c r="C140" s="993" t="s">
        <v>628</v>
      </c>
      <c r="D140" s="992">
        <v>2.5000000000000001E-2</v>
      </c>
    </row>
    <row r="141" spans="2:4" ht="12.75">
      <c r="B141" s="988" t="s">
        <v>630</v>
      </c>
      <c r="C141" s="993" t="s">
        <v>628</v>
      </c>
      <c r="D141" s="992">
        <v>0.125</v>
      </c>
    </row>
    <row r="142" spans="2:4" ht="12.75">
      <c r="B142" s="995" t="s">
        <v>461</v>
      </c>
      <c r="C142" s="376"/>
      <c r="D142" s="996"/>
    </row>
    <row r="143" spans="2:4" ht="13.5" thickBot="1">
      <c r="B143" s="997" t="s">
        <v>632</v>
      </c>
      <c r="C143" s="998"/>
      <c r="D143" s="999"/>
    </row>
    <row r="144" spans="2:4" ht="13.5" thickTop="1">
      <c r="B144" s="1869" t="str">
        <f>+B132</f>
        <v>.</v>
      </c>
      <c r="C144" s="1869"/>
      <c r="D144" s="1869"/>
    </row>
    <row r="145" spans="2:5" ht="12.75" thickBot="1"/>
    <row r="146" spans="2:5" ht="26.25" customHeight="1" thickTop="1">
      <c r="B146" s="2291" t="s">
        <v>428</v>
      </c>
      <c r="C146" s="2280"/>
      <c r="D146" s="2280"/>
      <c r="E146" s="2281"/>
    </row>
    <row r="147" spans="2:5" ht="12.75">
      <c r="B147" s="984" t="s">
        <v>429</v>
      </c>
      <c r="C147" s="1000" t="s">
        <v>57</v>
      </c>
      <c r="D147" s="1000" t="s">
        <v>58</v>
      </c>
      <c r="E147" s="987" t="s">
        <v>625</v>
      </c>
    </row>
    <row r="148" spans="2:5" ht="12.75">
      <c r="B148" s="988" t="s">
        <v>271</v>
      </c>
      <c r="C148" s="989" t="s">
        <v>393</v>
      </c>
      <c r="D148" s="989">
        <v>38</v>
      </c>
      <c r="E148" s="991">
        <v>88</v>
      </c>
    </row>
    <row r="149" spans="2:5" ht="12.75">
      <c r="B149" s="988" t="s">
        <v>273</v>
      </c>
      <c r="C149" s="989" t="s">
        <v>626</v>
      </c>
      <c r="D149" s="1001">
        <v>5.7</v>
      </c>
      <c r="E149" s="992">
        <v>8.5</v>
      </c>
    </row>
    <row r="150" spans="2:5" ht="12.75">
      <c r="B150" s="988" t="s">
        <v>627</v>
      </c>
      <c r="C150" s="993" t="s">
        <v>628</v>
      </c>
      <c r="D150" s="1001">
        <v>1.9E-2</v>
      </c>
      <c r="E150" s="992">
        <v>1.9E-2</v>
      </c>
    </row>
    <row r="151" spans="2:5" ht="12.75">
      <c r="B151" s="988" t="s">
        <v>629</v>
      </c>
      <c r="C151" s="993" t="s">
        <v>628</v>
      </c>
      <c r="D151" s="1001">
        <v>0.02</v>
      </c>
      <c r="E151" s="992">
        <v>0.04</v>
      </c>
    </row>
    <row r="152" spans="2:5" ht="12.75">
      <c r="B152" s="988" t="s">
        <v>630</v>
      </c>
      <c r="C152" s="993" t="s">
        <v>628</v>
      </c>
      <c r="D152" s="1001">
        <v>0.125</v>
      </c>
      <c r="E152" s="992">
        <v>0.125</v>
      </c>
    </row>
    <row r="153" spans="2:5" ht="45" customHeight="1">
      <c r="B153" s="2288" t="s">
        <v>631</v>
      </c>
      <c r="C153" s="1869"/>
      <c r="D153" s="1869"/>
      <c r="E153" s="2289"/>
    </row>
    <row r="154" spans="2:5" ht="13.5" thickBot="1">
      <c r="B154" s="997" t="s">
        <v>632</v>
      </c>
      <c r="C154" s="998"/>
      <c r="D154" s="998"/>
      <c r="E154" s="999"/>
    </row>
    <row r="155" spans="2:5" ht="13.5" thickTop="1">
      <c r="B155" s="377" t="str">
        <f>+B144</f>
        <v>.</v>
      </c>
      <c r="C155" s="378"/>
      <c r="D155" s="378"/>
      <c r="E155" s="378"/>
    </row>
    <row r="156" spans="2:5" ht="12.75" thickBot="1">
      <c r="C156" s="379"/>
      <c r="D156" s="379"/>
      <c r="E156" s="379"/>
    </row>
    <row r="157" spans="2:5" ht="32.25" customHeight="1" thickTop="1">
      <c r="B157" s="2285" t="s">
        <v>1190</v>
      </c>
      <c r="C157" s="2286"/>
      <c r="D157" s="2287"/>
      <c r="E157" s="379"/>
    </row>
    <row r="158" spans="2:5" ht="12.75">
      <c r="B158" s="1002" t="s">
        <v>429</v>
      </c>
      <c r="C158" s="1003" t="s">
        <v>57</v>
      </c>
      <c r="D158" s="1004" t="s">
        <v>58</v>
      </c>
      <c r="E158" s="379"/>
    </row>
    <row r="159" spans="2:5" ht="12.75">
      <c r="B159" s="1005" t="s">
        <v>271</v>
      </c>
      <c r="C159" s="1006" t="s">
        <v>393</v>
      </c>
      <c r="D159" s="1007">
        <v>38</v>
      </c>
      <c r="E159" s="379"/>
    </row>
    <row r="160" spans="2:5" ht="12.75">
      <c r="B160" s="1005" t="s">
        <v>273</v>
      </c>
      <c r="C160" s="1006" t="s">
        <v>626</v>
      </c>
      <c r="D160" s="1008">
        <v>5.7</v>
      </c>
      <c r="E160" s="379"/>
    </row>
    <row r="161" spans="2:5" ht="12.75">
      <c r="B161" s="1005" t="s">
        <v>627</v>
      </c>
      <c r="C161" s="1009" t="s">
        <v>628</v>
      </c>
      <c r="D161" s="1010">
        <v>1.9E-2</v>
      </c>
      <c r="E161" s="379"/>
    </row>
    <row r="162" spans="2:5" ht="12.75">
      <c r="B162" s="1005" t="s">
        <v>629</v>
      </c>
      <c r="C162" s="1009" t="s">
        <v>628</v>
      </c>
      <c r="D162" s="1010">
        <v>0.02</v>
      </c>
      <c r="E162" s="379"/>
    </row>
    <row r="163" spans="2:5" ht="12.75">
      <c r="B163" s="1005" t="s">
        <v>1191</v>
      </c>
      <c r="C163" s="1009" t="s">
        <v>628</v>
      </c>
      <c r="D163" s="1010">
        <v>0.125</v>
      </c>
      <c r="E163" s="379"/>
    </row>
    <row r="164" spans="2:5" ht="27" customHeight="1">
      <c r="B164" s="2282" t="s">
        <v>631</v>
      </c>
      <c r="C164" s="2283"/>
      <c r="D164" s="2284"/>
      <c r="E164" s="379"/>
    </row>
    <row r="165" spans="2:5" ht="12.75">
      <c r="B165" s="1011" t="s">
        <v>419</v>
      </c>
      <c r="C165" s="138"/>
      <c r="D165" s="1012"/>
      <c r="E165" s="379"/>
    </row>
    <row r="166" spans="2:5" ht="13.5" thickBot="1">
      <c r="B166" s="1013" t="s">
        <v>632</v>
      </c>
      <c r="C166" s="970"/>
      <c r="D166" s="971"/>
      <c r="E166" s="379"/>
    </row>
    <row r="167" spans="2:5" ht="13.5" thickTop="1">
      <c r="B167" s="377" t="str">
        <f>+B155</f>
        <v>.</v>
      </c>
      <c r="C167" s="379"/>
      <c r="D167" s="379"/>
      <c r="E167" s="379"/>
    </row>
    <row r="168" spans="2:5">
      <c r="C168" s="379"/>
      <c r="D168" s="379"/>
      <c r="E168" s="379"/>
    </row>
    <row r="169" spans="2:5" ht="12.75" thickBot="1">
      <c r="C169" s="379"/>
      <c r="D169" s="379"/>
      <c r="E169" s="379"/>
    </row>
    <row r="170" spans="2:5" ht="26.25" customHeight="1" thickTop="1">
      <c r="B170" s="2290" t="s">
        <v>1266</v>
      </c>
      <c r="C170" s="2286"/>
      <c r="D170" s="2287"/>
      <c r="E170" s="379"/>
    </row>
    <row r="171" spans="2:5" ht="12.75">
      <c r="B171" s="1002" t="s">
        <v>429</v>
      </c>
      <c r="C171" s="1003" t="s">
        <v>57</v>
      </c>
      <c r="D171" s="1004" t="s">
        <v>58</v>
      </c>
      <c r="E171" s="379"/>
    </row>
    <row r="172" spans="2:5" ht="12.75">
      <c r="B172" s="1005" t="s">
        <v>271</v>
      </c>
      <c r="C172" s="1006" t="s">
        <v>393</v>
      </c>
      <c r="D172" s="1007">
        <v>38</v>
      </c>
      <c r="E172" s="379"/>
    </row>
    <row r="173" spans="2:5" ht="12.75">
      <c r="B173" s="1005" t="s">
        <v>273</v>
      </c>
      <c r="C173" s="1006" t="s">
        <v>626</v>
      </c>
      <c r="D173" s="1008">
        <v>5.7</v>
      </c>
      <c r="E173" s="379"/>
    </row>
    <row r="174" spans="2:5" ht="12.75">
      <c r="B174" s="1005" t="s">
        <v>627</v>
      </c>
      <c r="C174" s="1009" t="s">
        <v>628</v>
      </c>
      <c r="D174" s="1010">
        <v>1.9E-2</v>
      </c>
      <c r="E174" s="379"/>
    </row>
    <row r="175" spans="2:5" ht="12.75">
      <c r="B175" s="1005" t="s">
        <v>629</v>
      </c>
      <c r="C175" s="1009" t="s">
        <v>628</v>
      </c>
      <c r="D175" s="1010">
        <v>0.02</v>
      </c>
      <c r="E175" s="379"/>
    </row>
    <row r="176" spans="2:5" ht="12.75">
      <c r="B176" s="1005" t="s">
        <v>1191</v>
      </c>
      <c r="C176" s="1009" t="s">
        <v>628</v>
      </c>
      <c r="D176" s="1010">
        <v>0.125</v>
      </c>
      <c r="E176" s="379"/>
    </row>
    <row r="177" spans="2:5" ht="44.25" customHeight="1">
      <c r="B177" s="2282" t="s">
        <v>1267</v>
      </c>
      <c r="C177" s="2283"/>
      <c r="D177" s="2284"/>
      <c r="E177" s="379"/>
    </row>
    <row r="178" spans="2:5" ht="13.5" thickBot="1">
      <c r="B178" s="1013" t="s">
        <v>632</v>
      </c>
      <c r="C178" s="970"/>
      <c r="D178" s="971"/>
      <c r="E178" s="379"/>
    </row>
    <row r="179" spans="2:5" ht="13.5" thickTop="1">
      <c r="B179" s="377" t="str">
        <f>+B167</f>
        <v>.</v>
      </c>
      <c r="C179" s="379"/>
      <c r="D179" s="379"/>
      <c r="E179" s="379"/>
    </row>
    <row r="180" spans="2:5">
      <c r="C180" s="379"/>
      <c r="D180" s="379"/>
      <c r="E180" s="379"/>
    </row>
    <row r="181" spans="2:5" ht="12.75">
      <c r="B181" s="377" t="s">
        <v>2631</v>
      </c>
    </row>
    <row r="182" spans="2:5" ht="12.75">
      <c r="B182" s="377" t="s">
        <v>370</v>
      </c>
    </row>
    <row r="183" spans="2:5" ht="12.75">
      <c r="B183" s="378"/>
    </row>
  </sheetData>
  <sheetProtection algorithmName="SHA-512" hashValue="GUutB5OlRbTnu3sfVrb/4TFd6H9LIimQPnIYoTbjI5QApMM34a8uPcwPmsZb3I+W2y9Y5cWZlcU+tBXD6scDRw==" saltValue="lJKMvR7mhglWhYSq7cTDgw==" spinCount="100000" sheet="1" objects="1" scenarios="1"/>
  <mergeCells count="108">
    <mergeCell ref="J20:K20"/>
    <mergeCell ref="L20:M20"/>
    <mergeCell ref="N20:O20"/>
    <mergeCell ref="C24:AG24"/>
    <mergeCell ref="C25:AG25"/>
    <mergeCell ref="B13:AH13"/>
    <mergeCell ref="C17:AG17"/>
    <mergeCell ref="C18:W18"/>
    <mergeCell ref="B19:B21"/>
    <mergeCell ref="C19:C21"/>
    <mergeCell ref="D19:D21"/>
    <mergeCell ref="E19:R19"/>
    <mergeCell ref="S19:Z19"/>
    <mergeCell ref="AA19:AD19"/>
    <mergeCell ref="AE19:AG20"/>
    <mergeCell ref="E20:E21"/>
    <mergeCell ref="F20:F21"/>
    <mergeCell ref="X20:Z20"/>
    <mergeCell ref="AA20:AA21"/>
    <mergeCell ref="AB20:AB21"/>
    <mergeCell ref="AC20:AC21"/>
    <mergeCell ref="AD20:AD21"/>
    <mergeCell ref="P20:R20"/>
    <mergeCell ref="S20:S21"/>
    <mergeCell ref="T20:T21"/>
    <mergeCell ref="U20:U21"/>
    <mergeCell ref="V20:W20"/>
    <mergeCell ref="G20:G21"/>
    <mergeCell ref="H20:I20"/>
    <mergeCell ref="C57:AG57"/>
    <mergeCell ref="X36:Z36"/>
    <mergeCell ref="AA36:AA37"/>
    <mergeCell ref="AB36:AB37"/>
    <mergeCell ref="AC36:AC37"/>
    <mergeCell ref="AD36:AD37"/>
    <mergeCell ref="P36:R36"/>
    <mergeCell ref="S36:S37"/>
    <mergeCell ref="T36:T37"/>
    <mergeCell ref="U36:U37"/>
    <mergeCell ref="V36:W36"/>
    <mergeCell ref="G36:G37"/>
    <mergeCell ref="H36:I36"/>
    <mergeCell ref="J36:K36"/>
    <mergeCell ref="L36:M36"/>
    <mergeCell ref="N36:O36"/>
    <mergeCell ref="C55:AG55"/>
    <mergeCell ref="C56:AG56"/>
    <mergeCell ref="B29:AH29"/>
    <mergeCell ref="C33:AG33"/>
    <mergeCell ref="C34:W34"/>
    <mergeCell ref="B35:B37"/>
    <mergeCell ref="C35:C37"/>
    <mergeCell ref="D35:D37"/>
    <mergeCell ref="E35:R35"/>
    <mergeCell ref="S35:Z35"/>
    <mergeCell ref="AA35:AD35"/>
    <mergeCell ref="AE35:AG36"/>
    <mergeCell ref="E36:E37"/>
    <mergeCell ref="F36:F37"/>
    <mergeCell ref="C32:D32"/>
    <mergeCell ref="C26:AG26"/>
    <mergeCell ref="C64:AG64"/>
    <mergeCell ref="C84:F84"/>
    <mergeCell ref="C85:F85"/>
    <mergeCell ref="C86:AG86"/>
    <mergeCell ref="X67:Z67"/>
    <mergeCell ref="AA67:AA68"/>
    <mergeCell ref="AB67:AB68"/>
    <mergeCell ref="AC67:AC68"/>
    <mergeCell ref="AD67:AD68"/>
    <mergeCell ref="P67:R67"/>
    <mergeCell ref="S67:S68"/>
    <mergeCell ref="T67:T68"/>
    <mergeCell ref="U67:U68"/>
    <mergeCell ref="V67:W67"/>
    <mergeCell ref="B60:AH60"/>
    <mergeCell ref="C65:W65"/>
    <mergeCell ref="B66:B68"/>
    <mergeCell ref="C66:C68"/>
    <mergeCell ref="D66:D68"/>
    <mergeCell ref="E66:R66"/>
    <mergeCell ref="S66:Z66"/>
    <mergeCell ref="AA66:AD66"/>
    <mergeCell ref="AE66:AG67"/>
    <mergeCell ref="E67:E68"/>
    <mergeCell ref="F67:F68"/>
    <mergeCell ref="G67:G68"/>
    <mergeCell ref="H67:I67"/>
    <mergeCell ref="J67:K67"/>
    <mergeCell ref="L67:M67"/>
    <mergeCell ref="N67:O67"/>
    <mergeCell ref="B110:D110"/>
    <mergeCell ref="B87:D87"/>
    <mergeCell ref="B89:F89"/>
    <mergeCell ref="B132:D132"/>
    <mergeCell ref="B121:D121"/>
    <mergeCell ref="B98:D98"/>
    <mergeCell ref="B101:D101"/>
    <mergeCell ref="B177:D177"/>
    <mergeCell ref="B157:D157"/>
    <mergeCell ref="B164:D164"/>
    <mergeCell ref="B153:E153"/>
    <mergeCell ref="B112:D112"/>
    <mergeCell ref="B170:D170"/>
    <mergeCell ref="B123:D123"/>
    <mergeCell ref="B144:D144"/>
    <mergeCell ref="B146:E146"/>
    <mergeCell ref="B134:D134"/>
  </mergeCells>
  <phoneticPr fontId="5" type="noConversion"/>
  <dataValidations count="13">
    <dataValidation type="decimal" operator="greaterThan" showInputMessage="1" showErrorMessage="1" sqref="O69:U81 W69:AD81">
      <formula1>#REF!</formula1>
    </dataValidation>
    <dataValidation type="decimal" operator="greaterThan" allowBlank="1" showInputMessage="1" showErrorMessage="1" sqref="D69:M74 D79:M79">
      <formula1>#REF!</formula1>
    </dataValidation>
    <dataValidation type="decimal" operator="greaterThan" showInputMessage="1" showErrorMessage="1" sqref="AG69:AG81">
      <formula1>#REF!</formula1>
    </dataValidation>
    <dataValidation type="decimal" operator="greaterThan" allowBlank="1" showInputMessage="1" showErrorMessage="1" sqref="D80:M81 D75:M77">
      <formula1>D82</formula1>
    </dataValidation>
    <dataValidation type="decimal" operator="greaterThan" allowBlank="1" showInputMessage="1" showErrorMessage="1" sqref="D78:M78">
      <formula1>D86</formula1>
    </dataValidation>
    <dataValidation type="date" operator="greaterThan" showInputMessage="1" showErrorMessage="1" sqref="C32:D32">
      <formula1>D19</formula1>
    </dataValidation>
    <dataValidation type="decimal" operator="greaterThan" showInputMessage="1" showErrorMessage="1" sqref="O38:U53 W38:AD53">
      <formula1>#REF!</formula1>
    </dataValidation>
    <dataValidation type="decimal" operator="greaterThan" allowBlank="1" showInputMessage="1" showErrorMessage="1" sqref="D38:M47">
      <formula1>#REF!</formula1>
    </dataValidation>
    <dataValidation type="decimal" operator="greaterThan" allowBlank="1" showInputMessage="1" showErrorMessage="1" sqref="D48:M53">
      <formula1>D54</formula1>
    </dataValidation>
    <dataValidation type="decimal" operator="greaterThan" showInputMessage="1" showErrorMessage="1" sqref="AG38:AG53">
      <formula1>#REF!</formula1>
    </dataValidation>
    <dataValidation type="decimal" operator="greaterThan" showInputMessage="1" showErrorMessage="1" sqref="O22:U22 W22:AD22">
      <formula1>#REF!</formula1>
    </dataValidation>
    <dataValidation type="decimal" operator="greaterThan" allowBlank="1" showInputMessage="1" showErrorMessage="1" sqref="D22:M22">
      <formula1>#REF!</formula1>
    </dataValidation>
    <dataValidation type="decimal" operator="greaterThan" showInputMessage="1" showErrorMessage="1" sqref="AG22">
      <formula1>#REF!</formula1>
    </dataValidation>
  </dataValidations>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cols>
    <col min="1" max="1" width="5.5703125" style="1015" customWidth="1"/>
    <col min="2" max="16384" width="11.42578125" style="1015"/>
  </cols>
  <sheetData>
    <row r="1" spans="2:14">
      <c r="B1" s="1016"/>
      <c r="C1" s="1016"/>
      <c r="D1" s="1016"/>
      <c r="E1" s="1016"/>
      <c r="F1" s="1016"/>
      <c r="G1" s="1016"/>
      <c r="H1" s="1016"/>
      <c r="I1" s="1016"/>
      <c r="J1" s="1016"/>
      <c r="K1" s="1016"/>
      <c r="L1" s="1016"/>
      <c r="M1" s="1016"/>
      <c r="N1" s="1016"/>
    </row>
    <row r="2" spans="2:14" ht="18">
      <c r="B2" s="384" t="s">
        <v>2841</v>
      </c>
      <c r="C2" s="1016"/>
      <c r="D2" s="1016"/>
      <c r="E2" s="1016"/>
      <c r="F2" s="1016"/>
      <c r="G2" s="1016"/>
      <c r="H2" s="1016"/>
      <c r="I2" s="1016"/>
      <c r="J2" s="1016"/>
      <c r="K2" s="1016"/>
      <c r="L2" s="1016"/>
      <c r="M2" s="1016"/>
      <c r="N2" s="1016"/>
    </row>
    <row r="3" spans="2:14" ht="14.25">
      <c r="B3" s="383" t="s">
        <v>2851</v>
      </c>
      <c r="C3" s="1016"/>
      <c r="D3" s="1016"/>
      <c r="E3" s="1016"/>
      <c r="F3" s="1016"/>
      <c r="G3" s="1016"/>
      <c r="H3" s="1016"/>
      <c r="I3" s="1016"/>
      <c r="J3" s="1016"/>
      <c r="K3" s="1016"/>
      <c r="L3" s="1016"/>
      <c r="M3" s="1016"/>
      <c r="N3" s="1016"/>
    </row>
    <row r="4" spans="2:14" ht="14.25">
      <c r="B4" s="380"/>
      <c r="C4" s="1016"/>
      <c r="D4" s="1016"/>
      <c r="E4" s="1016"/>
      <c r="F4" s="1016"/>
      <c r="G4" s="1016"/>
      <c r="H4" s="1016"/>
      <c r="I4" s="1016"/>
      <c r="J4" s="1016"/>
      <c r="K4" s="1016"/>
      <c r="L4" s="1016"/>
      <c r="M4" s="1016"/>
      <c r="N4" s="1016"/>
    </row>
    <row r="5" spans="2:14" ht="14.25">
      <c r="B5" s="380"/>
      <c r="C5" s="1016"/>
      <c r="D5" s="1016"/>
      <c r="E5" s="1016"/>
      <c r="F5" s="1016"/>
      <c r="G5" s="1016"/>
      <c r="H5" s="1016"/>
      <c r="I5" s="1016"/>
      <c r="J5" s="1016"/>
      <c r="K5" s="1016"/>
      <c r="L5" s="1016"/>
      <c r="M5" s="1016"/>
      <c r="N5" s="1016"/>
    </row>
    <row r="6" spans="2:14" ht="14.25">
      <c r="B6" s="380"/>
      <c r="C6" s="1016"/>
      <c r="D6" s="1016"/>
      <c r="E6" s="1016"/>
      <c r="F6" s="1016"/>
      <c r="G6" s="1016"/>
      <c r="H6" s="1016"/>
      <c r="I6" s="1016"/>
      <c r="J6" s="1016"/>
      <c r="K6" s="1016"/>
      <c r="L6" s="1016"/>
      <c r="M6" s="1016"/>
      <c r="N6" s="1016"/>
    </row>
    <row r="7" spans="2:14" ht="14.25">
      <c r="B7" s="380"/>
      <c r="C7" s="1016"/>
      <c r="D7" s="1016"/>
      <c r="E7" s="1016"/>
      <c r="F7" s="1016"/>
      <c r="G7" s="1016"/>
      <c r="H7" s="1016"/>
      <c r="I7" s="1016"/>
      <c r="J7" s="1016"/>
      <c r="K7" s="1016"/>
      <c r="L7" s="1016"/>
      <c r="M7" s="1016"/>
      <c r="N7" s="1016"/>
    </row>
    <row r="8" spans="2:14" ht="14.25">
      <c r="B8" s="383" t="str">
        <f>+Inicio!B8</f>
        <v xml:space="preserve">      Fecha de publicación: Febrero de 2014</v>
      </c>
      <c r="C8" s="1016"/>
      <c r="D8" s="1016"/>
      <c r="E8" s="1016"/>
      <c r="F8" s="1016"/>
      <c r="G8" s="1016"/>
      <c r="H8" s="1016"/>
      <c r="I8" s="1016"/>
      <c r="J8" s="1016"/>
      <c r="K8" s="1016"/>
      <c r="L8" s="1016"/>
      <c r="M8" s="1016"/>
      <c r="N8" s="1016"/>
    </row>
    <row r="9" spans="2:14">
      <c r="B9" s="1016"/>
      <c r="C9" s="1016"/>
      <c r="D9" s="1016"/>
      <c r="E9" s="1016"/>
      <c r="F9" s="1016"/>
      <c r="G9" s="1016"/>
      <c r="H9" s="1016"/>
      <c r="I9" s="1016"/>
      <c r="J9" s="1016"/>
      <c r="K9" s="1016"/>
      <c r="L9" s="1016"/>
      <c r="M9" s="1016"/>
      <c r="N9" s="1016"/>
    </row>
    <row r="10" spans="2:14">
      <c r="B10" s="1016"/>
      <c r="C10" s="1016"/>
      <c r="D10" s="1016"/>
      <c r="E10" s="1016"/>
      <c r="F10" s="1016"/>
      <c r="G10" s="1016"/>
      <c r="H10" s="1016"/>
      <c r="I10" s="1016"/>
      <c r="J10" s="1016"/>
      <c r="K10" s="1016"/>
      <c r="L10" s="1016"/>
      <c r="M10" s="1016"/>
      <c r="N10" s="1016"/>
    </row>
    <row r="11" spans="2:14">
      <c r="B11" s="869"/>
      <c r="C11" s="869"/>
      <c r="D11" s="869"/>
      <c r="E11" s="869"/>
      <c r="F11" s="869"/>
      <c r="G11" s="869"/>
      <c r="H11" s="869"/>
      <c r="I11" s="869"/>
      <c r="J11" s="869"/>
      <c r="K11" s="869"/>
      <c r="L11" s="869"/>
      <c r="M11" s="869"/>
      <c r="N11" s="86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Inicio</vt:lpstr>
      <vt:lpstr>Resumen</vt:lpstr>
      <vt:lpstr>CNT E.P.</vt:lpstr>
      <vt:lpstr>ETAPA.EP</vt:lpstr>
      <vt:lpstr>Linkotel S.A.</vt:lpstr>
      <vt:lpstr>Setel S.A.</vt:lpstr>
      <vt:lpstr>Ecuadortelecom S.A</vt:lpstr>
      <vt:lpstr>Level 3Ecuador</vt:lpstr>
      <vt:lpstr>Gráfico1</vt:lpstr>
      <vt:lpstr>Gráfico2</vt:lpstr>
      <vt:lpstr>Gráfico3</vt:lpstr>
      <vt:lpstr>Gráfico4</vt:lpstr>
      <vt:lpstr>Gráfico5</vt:lpstr>
      <vt:lpstr>Gráfico6</vt:lpstr>
      <vt:lpstr>Gráfico7</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2009-05-20T13:47:10Z</cp:lastPrinted>
  <dcterms:created xsi:type="dcterms:W3CDTF">2003-01-31T16:44:47Z</dcterms:created>
  <dcterms:modified xsi:type="dcterms:W3CDTF">2014-03-20T17:56:19Z</dcterms:modified>
</cp:coreProperties>
</file>