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uio-pm-nas01\users_data$\destrella\Estadisticas WEB\Protegidos\2014\02. FEBRERO_2014\"/>
    </mc:Choice>
  </mc:AlternateContent>
  <bookViews>
    <workbookView xWindow="120" yWindow="90" windowWidth="19080" windowHeight="11895" tabRatio="849"/>
  </bookViews>
  <sheets>
    <sheet name="Inicio" sheetId="39" r:id="rId1"/>
    <sheet name="1-PTFS" sheetId="37" r:id="rId2"/>
    <sheet name="2-PTFS" sheetId="41" r:id="rId3"/>
    <sheet name="Gráfico1" sheetId="43" r:id="rId4"/>
    <sheet name="Gráfico2" sheetId="44" r:id="rId5"/>
  </sheets>
  <calcPr calcId="152511"/>
</workbook>
</file>

<file path=xl/calcChain.xml><?xml version="1.0" encoding="utf-8"?>
<calcChain xmlns="http://schemas.openxmlformats.org/spreadsheetml/2006/main">
  <c r="D32" i="37" l="1"/>
  <c r="E66" i="37" s="1"/>
  <c r="D62" i="37"/>
  <c r="D64" i="37" s="1"/>
  <c r="D63" i="37"/>
  <c r="C23" i="41"/>
  <c r="B23" i="41"/>
  <c r="C32" i="37"/>
  <c r="E65" i="37" s="1"/>
  <c r="E30" i="37"/>
  <c r="D23" i="37"/>
  <c r="D18" i="37" s="1"/>
  <c r="C18" i="37"/>
  <c r="C59" i="37" s="1"/>
  <c r="D13" i="37"/>
  <c r="B57" i="37" s="1"/>
  <c r="C13" i="37"/>
  <c r="B56" i="37" s="1"/>
  <c r="B58" i="37" l="1"/>
  <c r="C60" i="37"/>
  <c r="C61" i="37" s="1"/>
  <c r="E18" i="37"/>
  <c r="E32" i="37"/>
  <c r="E67" i="37"/>
  <c r="E13" i="37"/>
</calcChain>
</file>

<file path=xl/sharedStrings.xml><?xml version="1.0" encoding="utf-8"?>
<sst xmlns="http://schemas.openxmlformats.org/spreadsheetml/2006/main" count="89" uniqueCount="58">
  <si>
    <t>Tipo de Numeración</t>
  </si>
  <si>
    <t>Relación Porcentual *</t>
  </si>
  <si>
    <t>Numeración de los Puntos de Señalización en la Red Nacional - Estructura 1</t>
  </si>
  <si>
    <t>Numeración de los Puntos de Señalización en la Red Nacional - Estructura 2</t>
  </si>
  <si>
    <t>Numeración de los Puntos de Señalización en la Red Nacional - Estructura 3</t>
  </si>
  <si>
    <t xml:space="preserve">Numeración de los Puntos de Señalización en la Red Internacional </t>
  </si>
  <si>
    <t>4 Códigos de Operador. Cada código tiene 16 Bloques de 128 puntos cada bloque.</t>
  </si>
  <si>
    <t>112 Códigos de Operador. Cada código tiene 64 puntos.</t>
  </si>
  <si>
    <t>1024 puntos individuales</t>
  </si>
  <si>
    <t>3 bloques de 8 puntos cada uno</t>
  </si>
  <si>
    <t>1. Situación Actual de la Distribución del Recurso Numérico</t>
  </si>
  <si>
    <t>La planificación del uso del recurso numérico de señalización permite preveer la futura demanda del recurso numérico de señalización requerido para ofrecer los distintos servicios.</t>
  </si>
  <si>
    <t>Notas:</t>
  </si>
  <si>
    <t>Ecuadortelecom S.A.</t>
  </si>
  <si>
    <t>Setel S.A.</t>
  </si>
  <si>
    <t>Otecel S.A.</t>
  </si>
  <si>
    <t>Conecel S.A.</t>
  </si>
  <si>
    <t>Globalnet S.A.</t>
  </si>
  <si>
    <t>Grupo Coripar S.A.</t>
  </si>
  <si>
    <t>Linkotel S.A.</t>
  </si>
  <si>
    <t>Total</t>
  </si>
  <si>
    <t>EMPRESA</t>
  </si>
  <si>
    <t>El Recurso Numérico del Plan Técnico Fundamental de Señalización es aquel recurso correspondiente a los puntos de señalización nacional e internacional.</t>
  </si>
  <si>
    <t>El Recurso Utilizado corresponde a la cantidad de puntos que la Senatel ha asignado a los operadores  y la cantidad de puntos que éstos han utilizado con respecto a lo asignado por la SENATEL.</t>
  </si>
  <si>
    <t>2. Puntos de Señalización Nacional e Internacional Asignados</t>
  </si>
  <si>
    <t>Disponibilidad Máxima
(puntos)</t>
  </si>
  <si>
    <t>Recurso Numérico Asignado 
(puntos)</t>
  </si>
  <si>
    <t>1. Puntos: corresponde a los puntos de señalización que son los nodos de una red de señalización que origina y recibe mensajes de señalización, o transfiere mensajes de señalización de un enlace de señalización a otro, o ambas cosas a la vez.</t>
  </si>
  <si>
    <t>2. Relación Porcentual: dado por la división entre la cantidad de puntos asignados sobre la cantidad de puntos disponibles</t>
  </si>
  <si>
    <t>Puntos nacionales
asignados</t>
  </si>
  <si>
    <t>Puntos internacionales
asignados</t>
  </si>
  <si>
    <t>1. Puntos nacionales asignados: Puntos de señalización asignados por la SENATEL para utilizarlos a nivel nacional</t>
  </si>
  <si>
    <t>2. Puntos internacionales asignados: Puntos de señalización asignados por la SENATEL para utilizarlos a nivel internacional</t>
  </si>
  <si>
    <t xml:space="preserve">A continuación se presenta información relacionada con el Recurso Numérico de Señalización asignado por la SENATEL, a los distintos operadores de Telefonía Fija. </t>
  </si>
  <si>
    <t>NSPC Estructura 1 totales</t>
  </si>
  <si>
    <t>NSPC Estructura 1 asignados</t>
  </si>
  <si>
    <t>NSPC Estructura 1 libres</t>
  </si>
  <si>
    <t>NSPC Estructura 2 totales</t>
  </si>
  <si>
    <t>NSPC Estructura 2 asignados</t>
  </si>
  <si>
    <t>NSPC Estructura 2 libres</t>
  </si>
  <si>
    <t>NSPC Estructura 3 totales</t>
  </si>
  <si>
    <t>NSPC Estructura 3 asignados</t>
  </si>
  <si>
    <t>NSPC Estructura 3 libres</t>
  </si>
  <si>
    <t>ISPC libres</t>
  </si>
  <si>
    <t>ISPC asignados</t>
  </si>
  <si>
    <t>CNT E.P. (Ex-Telecsa S.A.)</t>
  </si>
  <si>
    <t>Etapa E.P.</t>
  </si>
  <si>
    <t>Etapa E.P. (Ex- Etapatelecom S.A.)</t>
  </si>
  <si>
    <t>CNT E.P. (Ex-Andinatel)</t>
  </si>
  <si>
    <t>CNT E.P. (Ex-Pacifictel)</t>
  </si>
  <si>
    <t>Etapa E.P. (Ex-Etapatelecom S.A.)</t>
  </si>
  <si>
    <t>Level 3 S.A.</t>
  </si>
  <si>
    <t xml:space="preserve">     Servicio de Telefonía Fija</t>
  </si>
  <si>
    <t xml:space="preserve">       Plan Técnico Fundamental de Señalización - Recurso Numérico</t>
  </si>
  <si>
    <t xml:space="preserve">       Plan Técnico Fundamental de Señalización </t>
  </si>
  <si>
    <t xml:space="preserve">       Situación Actual del Recurso Numérico de Señalización</t>
  </si>
  <si>
    <t xml:space="preserve">       Puntos de Señalización Nacional e Internacional Asignados</t>
  </si>
  <si>
    <t xml:space="preserve">      Fecha de publicación: febrero de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</si>
</sst>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u/>
      <sz val="11"/>
      <color indexed="12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u/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0"/>
      <color theme="0"/>
      <name val="Arial"/>
      <family val="2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sz val="10"/>
      <color rgb="FFFFFFFF"/>
      <name val="Arial"/>
      <family val="2"/>
    </font>
    <font>
      <b/>
      <sz val="10"/>
      <color theme="0"/>
      <name val="Arial"/>
      <family val="2"/>
    </font>
    <font>
      <u/>
      <sz val="9"/>
      <name val="Arial"/>
      <family val="2"/>
    </font>
    <font>
      <sz val="9"/>
      <name val="Arial"/>
      <family val="2"/>
    </font>
    <font>
      <b/>
      <sz val="11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0" fillId="2" borderId="0" xfId="1" applyFont="1" applyFill="1" applyAlignment="1">
      <alignment vertical="top" wrapText="1"/>
    </xf>
    <xf numFmtId="0" fontId="0" fillId="2" borderId="0" xfId="1" applyFont="1" applyFill="1" applyAlignment="1">
      <alignment horizontal="right" vertical="top"/>
    </xf>
    <xf numFmtId="0" fontId="0" fillId="2" borderId="0" xfId="1" applyFont="1" applyFill="1" applyBorder="1" applyAlignment="1">
      <alignment vertical="top" wrapText="1"/>
    </xf>
    <xf numFmtId="0" fontId="0" fillId="2" borderId="1" xfId="1" applyFont="1" applyFill="1" applyBorder="1" applyAlignment="1">
      <alignment vertical="top" wrapText="1"/>
    </xf>
    <xf numFmtId="0" fontId="0" fillId="2" borderId="0" xfId="1" applyFont="1" applyFill="1" applyBorder="1" applyAlignment="1">
      <alignment horizontal="center" vertical="top" wrapText="1"/>
    </xf>
    <xf numFmtId="0" fontId="0" fillId="2" borderId="0" xfId="1" applyFont="1" applyFill="1" applyAlignment="1">
      <alignment horizontal="center" vertical="top" wrapText="1"/>
    </xf>
    <xf numFmtId="0" fontId="0" fillId="2" borderId="2" xfId="1" applyFont="1" applyFill="1" applyBorder="1" applyAlignment="1">
      <alignment vertical="top" wrapText="1"/>
    </xf>
    <xf numFmtId="0" fontId="0" fillId="2" borderId="3" xfId="1" applyFont="1" applyFill="1" applyBorder="1" applyAlignment="1">
      <alignment horizontal="left" vertical="center" wrapText="1"/>
    </xf>
    <xf numFmtId="0" fontId="0" fillId="2" borderId="0" xfId="1" applyFont="1" applyFill="1" applyAlignment="1">
      <alignment vertical="top"/>
    </xf>
    <xf numFmtId="164" fontId="1" fillId="2" borderId="4" xfId="4" applyNumberFormat="1" applyFill="1" applyBorder="1" applyAlignment="1">
      <alignment vertical="top" wrapText="1"/>
    </xf>
    <xf numFmtId="0" fontId="0" fillId="2" borderId="0" xfId="1" applyFont="1" applyFill="1"/>
    <xf numFmtId="0" fontId="1" fillId="2" borderId="5" xfId="1" applyFont="1" applyFill="1" applyBorder="1"/>
    <xf numFmtId="0" fontId="1" fillId="2" borderId="0" xfId="1" applyFont="1" applyFill="1" applyBorder="1" applyAlignment="1">
      <alignment vertical="center" wrapText="1"/>
    </xf>
    <xf numFmtId="0" fontId="1" fillId="2" borderId="0" xfId="1" applyFont="1" applyFill="1" applyBorder="1" applyAlignment="1">
      <alignment horizontal="left" vertical="center" wrapText="1" indent="2"/>
    </xf>
    <xf numFmtId="0" fontId="0" fillId="3" borderId="0" xfId="1" applyFont="1" applyFill="1"/>
    <xf numFmtId="0" fontId="1" fillId="3" borderId="0" xfId="1" applyFont="1" applyFill="1" applyBorder="1" applyAlignment="1">
      <alignment vertical="center" wrapText="1"/>
    </xf>
    <xf numFmtId="0" fontId="1" fillId="3" borderId="0" xfId="1" applyFont="1" applyFill="1" applyBorder="1" applyAlignment="1">
      <alignment horizontal="left" vertical="center" wrapText="1" indent="2"/>
    </xf>
    <xf numFmtId="0" fontId="1" fillId="2" borderId="0" xfId="1" applyFont="1" applyFill="1" applyBorder="1" applyAlignment="1">
      <alignment wrapText="1"/>
    </xf>
    <xf numFmtId="0" fontId="7" fillId="2" borderId="0" xfId="1" applyFont="1" applyFill="1" applyBorder="1" applyAlignment="1">
      <alignment horizontal="justify" vertical="top"/>
    </xf>
    <xf numFmtId="0" fontId="8" fillId="2" borderId="0" xfId="1" applyFont="1" applyFill="1" applyBorder="1" applyAlignment="1">
      <alignment wrapText="1"/>
    </xf>
    <xf numFmtId="0" fontId="9" fillId="2" borderId="0" xfId="3" applyFont="1" applyFill="1" applyBorder="1" applyAlignment="1" applyProtection="1">
      <alignment horizontal="left" vertical="center" wrapText="1" indent="2"/>
    </xf>
    <xf numFmtId="0" fontId="7" fillId="2" borderId="0" xfId="1" applyFont="1" applyFill="1" applyBorder="1" applyAlignment="1">
      <alignment horizontal="left" vertical="center" wrapText="1" indent="2"/>
    </xf>
    <xf numFmtId="0" fontId="10" fillId="2" borderId="0" xfId="1" applyFont="1" applyFill="1" applyBorder="1" applyAlignment="1">
      <alignment horizontal="center" wrapText="1"/>
    </xf>
    <xf numFmtId="0" fontId="7" fillId="2" borderId="0" xfId="1" applyFont="1" applyFill="1" applyBorder="1" applyAlignment="1">
      <alignment horizontal="justify" wrapText="1"/>
    </xf>
    <xf numFmtId="0" fontId="7" fillId="2" borderId="0" xfId="1" applyFont="1" applyFill="1" applyBorder="1" applyAlignment="1">
      <alignment horizontal="justify" vertical="center" wrapText="1"/>
    </xf>
    <xf numFmtId="0" fontId="0" fillId="2" borderId="2" xfId="1" applyFont="1" applyFill="1" applyBorder="1" applyAlignment="1">
      <alignment vertical="center" wrapText="1"/>
    </xf>
    <xf numFmtId="164" fontId="1" fillId="2" borderId="1" xfId="4" applyNumberFormat="1" applyFill="1" applyBorder="1" applyAlignment="1">
      <alignment vertical="center" wrapText="1"/>
    </xf>
    <xf numFmtId="164" fontId="1" fillId="2" borderId="4" xfId="4" applyNumberFormat="1" applyFill="1" applyBorder="1" applyAlignment="1">
      <alignment vertical="center" wrapText="1"/>
    </xf>
    <xf numFmtId="164" fontId="1" fillId="2" borderId="6" xfId="4" applyNumberFormat="1" applyFill="1" applyBorder="1" applyAlignment="1">
      <alignment vertical="center" wrapText="1"/>
    </xf>
    <xf numFmtId="164" fontId="1" fillId="2" borderId="0" xfId="4" applyNumberFormat="1" applyFill="1" applyBorder="1" applyAlignment="1">
      <alignment vertical="center" wrapText="1"/>
    </xf>
    <xf numFmtId="164" fontId="1" fillId="2" borderId="2" xfId="4" applyNumberFormat="1" applyFill="1" applyBorder="1" applyAlignment="1">
      <alignment vertical="center" wrapText="1"/>
    </xf>
    <xf numFmtId="3" fontId="0" fillId="2" borderId="1" xfId="1" applyNumberFormat="1" applyFont="1" applyFill="1" applyBorder="1" applyAlignment="1">
      <alignment vertical="center" wrapText="1"/>
    </xf>
    <xf numFmtId="3" fontId="0" fillId="2" borderId="2" xfId="1" applyNumberFormat="1" applyFont="1" applyFill="1" applyBorder="1" applyAlignment="1">
      <alignment vertical="center" wrapText="1"/>
    </xf>
    <xf numFmtId="0" fontId="0" fillId="2" borderId="1" xfId="1" applyFont="1" applyFill="1" applyBorder="1" applyAlignment="1">
      <alignment vertical="center" wrapText="1"/>
    </xf>
    <xf numFmtId="3" fontId="0" fillId="2" borderId="0" xfId="1" applyNumberFormat="1" applyFont="1" applyFill="1" applyBorder="1" applyAlignment="1">
      <alignment vertical="center" wrapText="1"/>
    </xf>
    <xf numFmtId="0" fontId="12" fillId="2" borderId="0" xfId="1" applyFont="1" applyFill="1"/>
    <xf numFmtId="0" fontId="11" fillId="2" borderId="8" xfId="1" applyFont="1" applyFill="1" applyBorder="1" applyAlignment="1">
      <alignment vertical="top" wrapText="1"/>
    </xf>
    <xf numFmtId="3" fontId="11" fillId="2" borderId="8" xfId="1" applyNumberFormat="1" applyFont="1" applyFill="1" applyBorder="1" applyAlignment="1">
      <alignment horizontal="center" vertical="center" wrapText="1"/>
    </xf>
    <xf numFmtId="0" fontId="11" fillId="2" borderId="8" xfId="1" applyFont="1" applyFill="1" applyBorder="1" applyAlignment="1">
      <alignment horizontal="center" vertical="center" wrapText="1"/>
    </xf>
    <xf numFmtId="0" fontId="11" fillId="2" borderId="9" xfId="1" applyFont="1" applyFill="1" applyBorder="1" applyAlignment="1">
      <alignment vertical="top" wrapText="1"/>
    </xf>
    <xf numFmtId="3" fontId="11" fillId="2" borderId="9" xfId="1" applyNumberFormat="1" applyFont="1" applyFill="1" applyBorder="1" applyAlignment="1">
      <alignment horizontal="center" vertical="center" wrapText="1"/>
    </xf>
    <xf numFmtId="0" fontId="11" fillId="2" borderId="9" xfId="1" applyFont="1" applyFill="1" applyBorder="1" applyAlignment="1">
      <alignment horizontal="center" vertical="top" wrapText="1"/>
    </xf>
    <xf numFmtId="0" fontId="4" fillId="2" borderId="7" xfId="1" applyFont="1" applyFill="1" applyBorder="1" applyAlignment="1">
      <alignment horizontal="center" vertical="top" wrapText="1"/>
    </xf>
    <xf numFmtId="3" fontId="4" fillId="2" borderId="7" xfId="1" applyNumberFormat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/>
    </xf>
    <xf numFmtId="0" fontId="14" fillId="2" borderId="0" xfId="1" applyFont="1" applyFill="1" applyAlignment="1">
      <alignment vertical="top" wrapText="1"/>
    </xf>
    <xf numFmtId="3" fontId="14" fillId="2" borderId="0" xfId="1" applyNumberFormat="1" applyFont="1" applyFill="1" applyAlignment="1">
      <alignment vertical="top" wrapText="1"/>
    </xf>
    <xf numFmtId="0" fontId="14" fillId="2" borderId="0" xfId="1" applyFont="1" applyFill="1" applyBorder="1" applyAlignment="1">
      <alignment vertical="top" wrapText="1"/>
    </xf>
    <xf numFmtId="3" fontId="0" fillId="2" borderId="0" xfId="1" applyNumberFormat="1" applyFont="1" applyFill="1" applyBorder="1" applyAlignment="1">
      <alignment vertical="top" wrapText="1"/>
    </xf>
    <xf numFmtId="9" fontId="1" fillId="2" borderId="1" xfId="4" applyNumberFormat="1" applyFill="1" applyBorder="1" applyAlignment="1">
      <alignment vertical="center" wrapText="1"/>
    </xf>
    <xf numFmtId="9" fontId="0" fillId="2" borderId="0" xfId="1" applyNumberFormat="1" applyFont="1" applyFill="1" applyBorder="1" applyAlignment="1">
      <alignment vertical="top" wrapText="1"/>
    </xf>
    <xf numFmtId="0" fontId="0" fillId="2" borderId="0" xfId="1" applyFont="1" applyFill="1" applyProtection="1">
      <protection locked="0"/>
    </xf>
    <xf numFmtId="10" fontId="0" fillId="2" borderId="0" xfId="4" applyNumberFormat="1" applyFont="1" applyFill="1" applyBorder="1" applyAlignment="1">
      <alignment vertical="top" wrapText="1"/>
    </xf>
    <xf numFmtId="0" fontId="7" fillId="2" borderId="9" xfId="1" applyFont="1" applyFill="1" applyBorder="1" applyAlignment="1">
      <alignment vertical="top" wrapText="1"/>
    </xf>
    <xf numFmtId="0" fontId="15" fillId="4" borderId="0" xfId="1" applyFont="1" applyFill="1"/>
    <xf numFmtId="0" fontId="16" fillId="4" borderId="0" xfId="1" applyFont="1" applyFill="1" applyAlignment="1"/>
    <xf numFmtId="0" fontId="17" fillId="4" borderId="0" xfId="1" applyFont="1" applyFill="1" applyAlignment="1">
      <alignment horizontal="left" vertical="center"/>
    </xf>
    <xf numFmtId="0" fontId="17" fillId="4" borderId="0" xfId="1" applyFont="1" applyFill="1" applyAlignment="1">
      <alignment wrapText="1"/>
    </xf>
    <xf numFmtId="0" fontId="18" fillId="5" borderId="0" xfId="0" applyFont="1" applyFill="1" applyAlignment="1"/>
    <xf numFmtId="0" fontId="15" fillId="4" borderId="0" xfId="1" applyFont="1" applyFill="1" applyProtection="1">
      <protection locked="0"/>
    </xf>
    <xf numFmtId="0" fontId="15" fillId="4" borderId="0" xfId="1" applyFont="1" applyFill="1" applyAlignment="1">
      <alignment vertical="top" wrapText="1"/>
    </xf>
    <xf numFmtId="0" fontId="0" fillId="6" borderId="0" xfId="1" applyFont="1" applyFill="1" applyAlignment="1">
      <alignment vertical="top" wrapText="1"/>
    </xf>
    <xf numFmtId="0" fontId="17" fillId="4" borderId="0" xfId="1" applyFont="1" applyFill="1" applyAlignment="1"/>
    <xf numFmtId="0" fontId="19" fillId="8" borderId="1" xfId="1" applyFont="1" applyFill="1" applyBorder="1" applyAlignment="1">
      <alignment horizontal="center" vertical="center" wrapText="1"/>
    </xf>
    <xf numFmtId="0" fontId="19" fillId="8" borderId="1" xfId="1" applyFont="1" applyFill="1" applyBorder="1" applyAlignment="1">
      <alignment horizontal="center" vertical="top" wrapText="1"/>
    </xf>
    <xf numFmtId="0" fontId="0" fillId="7" borderId="2" xfId="1" applyFont="1" applyFill="1" applyBorder="1" applyAlignment="1">
      <alignment vertical="center" wrapText="1"/>
    </xf>
    <xf numFmtId="0" fontId="0" fillId="7" borderId="1" xfId="1" applyFont="1" applyFill="1" applyBorder="1" applyAlignment="1">
      <alignment vertical="center" wrapText="1"/>
    </xf>
    <xf numFmtId="0" fontId="20" fillId="2" borderId="0" xfId="1" applyFont="1" applyFill="1" applyAlignment="1">
      <alignment vertical="top" wrapText="1"/>
    </xf>
    <xf numFmtId="0" fontId="21" fillId="2" borderId="0" xfId="1" applyFont="1" applyFill="1" applyAlignment="1">
      <alignment vertical="top" wrapText="1"/>
    </xf>
    <xf numFmtId="0" fontId="21" fillId="2" borderId="0" xfId="1" applyFont="1" applyFill="1" applyAlignment="1">
      <alignment vertical="top"/>
    </xf>
    <xf numFmtId="0" fontId="21" fillId="2" borderId="5" xfId="1" applyFont="1" applyFill="1" applyBorder="1"/>
    <xf numFmtId="0" fontId="15" fillId="4" borderId="0" xfId="1" applyFont="1" applyFill="1" applyAlignment="1" applyProtection="1">
      <alignment vertical="top" wrapText="1"/>
      <protection locked="0"/>
    </xf>
    <xf numFmtId="0" fontId="0" fillId="6" borderId="0" xfId="1" applyFont="1" applyFill="1"/>
    <xf numFmtId="0" fontId="22" fillId="8" borderId="7" xfId="1" applyFont="1" applyFill="1" applyBorder="1" applyAlignment="1">
      <alignment vertical="center" wrapText="1"/>
    </xf>
    <xf numFmtId="0" fontId="22" fillId="8" borderId="7" xfId="1" applyFont="1" applyFill="1" applyBorder="1" applyAlignment="1">
      <alignment horizontal="center" wrapText="1"/>
    </xf>
    <xf numFmtId="0" fontId="0" fillId="9" borderId="0" xfId="0" applyFill="1"/>
    <xf numFmtId="0" fontId="15" fillId="4" borderId="0" xfId="0" applyFont="1" applyFill="1"/>
    <xf numFmtId="0" fontId="0" fillId="8" borderId="0" xfId="0" applyFill="1"/>
    <xf numFmtId="0" fontId="15" fillId="8" borderId="0" xfId="0" applyFont="1" applyFill="1"/>
    <xf numFmtId="0" fontId="21" fillId="2" borderId="0" xfId="1" applyFont="1" applyFill="1" applyAlignment="1">
      <alignment horizontal="left" vertical="top" wrapText="1"/>
    </xf>
    <xf numFmtId="0" fontId="0" fillId="7" borderId="10" xfId="1" applyFont="1" applyFill="1" applyBorder="1" applyAlignment="1">
      <alignment horizontal="left" vertical="center" wrapText="1"/>
    </xf>
    <xf numFmtId="0" fontId="0" fillId="7" borderId="11" xfId="1" applyFont="1" applyFill="1" applyBorder="1" applyAlignment="1">
      <alignment horizontal="left" vertical="center" wrapText="1"/>
    </xf>
    <xf numFmtId="0" fontId="0" fillId="7" borderId="12" xfId="1" applyFont="1" applyFill="1" applyBorder="1" applyAlignment="1">
      <alignment horizontal="left" vertical="center" wrapText="1"/>
    </xf>
    <xf numFmtId="0" fontId="0" fillId="7" borderId="1" xfId="1" applyFont="1" applyFill="1" applyBorder="1" applyAlignment="1">
      <alignment horizontal="left" vertical="center" wrapText="1"/>
    </xf>
    <xf numFmtId="0" fontId="19" fillId="8" borderId="3" xfId="1" applyFont="1" applyFill="1" applyBorder="1" applyAlignment="1">
      <alignment horizontal="center" vertical="top" wrapText="1"/>
    </xf>
    <xf numFmtId="0" fontId="19" fillId="8" borderId="13" xfId="1" applyFont="1" applyFill="1" applyBorder="1" applyAlignment="1">
      <alignment horizontal="center" vertical="top" wrapText="1"/>
    </xf>
    <xf numFmtId="0" fontId="0" fillId="2" borderId="10" xfId="1" applyFont="1" applyFill="1" applyBorder="1" applyAlignment="1">
      <alignment horizontal="right" vertical="center" wrapText="1"/>
    </xf>
    <xf numFmtId="0" fontId="0" fillId="2" borderId="11" xfId="1" applyFont="1" applyFill="1" applyBorder="1" applyAlignment="1">
      <alignment horizontal="right" vertical="center" wrapText="1"/>
    </xf>
    <xf numFmtId="0" fontId="0" fillId="2" borderId="12" xfId="1" applyFont="1" applyFill="1" applyBorder="1" applyAlignment="1">
      <alignment horizontal="right" vertical="center" wrapText="1"/>
    </xf>
    <xf numFmtId="3" fontId="0" fillId="2" borderId="10" xfId="1" applyNumberFormat="1" applyFont="1" applyFill="1" applyBorder="1" applyAlignment="1">
      <alignment horizontal="right" vertical="center" wrapText="1"/>
    </xf>
    <xf numFmtId="3" fontId="0" fillId="2" borderId="11" xfId="1" applyNumberFormat="1" applyFont="1" applyFill="1" applyBorder="1" applyAlignment="1">
      <alignment horizontal="right" vertical="center" wrapText="1"/>
    </xf>
    <xf numFmtId="3" fontId="0" fillId="2" borderId="12" xfId="1" applyNumberFormat="1" applyFont="1" applyFill="1" applyBorder="1" applyAlignment="1">
      <alignment horizontal="right" vertical="center" wrapText="1"/>
    </xf>
  </cellXfs>
  <cellStyles count="5">
    <cellStyle name="=C:\WINNT\SYSTEM32\COMMAND.COM" xfId="1"/>
    <cellStyle name="ANCLAS,REZONES Y SUS PARTES,DE FUNDICION,DE HIERRO O DE ACERO" xfId="2"/>
    <cellStyle name="Hipervínculo" xfId="3" builtinId="8"/>
    <cellStyle name="Normal" xfId="0" builtinId="0"/>
    <cellStyle name="Porcentaje" xfId="4" builtinId="5"/>
  </cellStyles>
  <dxfs count="0"/>
  <tableStyles count="0" defaultTableStyle="TableStyleMedium9" defaultPivotStyle="PivotStyleLight16"/>
  <colors>
    <mruColors>
      <color rgb="FF0000FF"/>
      <color rgb="FFFF6699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645171639396858"/>
          <c:y val="8.1105374871619312E-2"/>
          <c:w val="0.46399733238350016"/>
          <c:h val="0.83842300581992468"/>
        </c:manualLayout>
      </c:layout>
      <c:doughnutChart>
        <c:varyColors val="1"/>
        <c:ser>
          <c:idx val="0"/>
          <c:order val="0"/>
          <c:tx>
            <c:v>NSPC Estructura 1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00FF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5">
                      <a:shade val="51000"/>
                      <a:satMod val="130000"/>
                    </a:schemeClr>
                  </a:gs>
                  <a:gs pos="80000">
                    <a:schemeClr val="accent5">
                      <a:shade val="93000"/>
                      <a:satMod val="130000"/>
                    </a:schemeClr>
                  </a:gs>
                  <a:gs pos="100000">
                    <a:schemeClr val="accent5"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0.34660317292267417"/>
                  <c:y val="-8.306899773121583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FF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NSPC Estructura 1
4.224 puntos asignados
52%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.29490133838456717"/>
                  <c:y val="-0.12371048534187463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B0F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>
                        <a:solidFill>
                          <a:srgbClr val="00B0F0"/>
                        </a:solidFill>
                      </a:rPr>
                      <a:t>NSPC Estructura 1  
3.968 puntos libres
48%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1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('1-PTFS'!$A$57:$A$58,'1-PTFS'!$A$60:$A$61,'1-PTFS'!$A$63:$A$64,'1-PTFS'!$A$66:$A$67)</c:f>
              <c:strCache>
                <c:ptCount val="8"/>
                <c:pt idx="0">
                  <c:v>NSPC Estructura 1 asignados</c:v>
                </c:pt>
                <c:pt idx="1">
                  <c:v>NSPC Estructura 1 libres</c:v>
                </c:pt>
                <c:pt idx="2">
                  <c:v>NSPC Estructura 2 asignados</c:v>
                </c:pt>
                <c:pt idx="3">
                  <c:v>NSPC Estructura 2 libres</c:v>
                </c:pt>
                <c:pt idx="4">
                  <c:v>NSPC Estructura 3 asignados</c:v>
                </c:pt>
                <c:pt idx="5">
                  <c:v>NSPC Estructura 3 libres</c:v>
                </c:pt>
                <c:pt idx="6">
                  <c:v>ISPC asignados</c:v>
                </c:pt>
                <c:pt idx="7">
                  <c:v>ISPC libres</c:v>
                </c:pt>
              </c:strCache>
            </c:strRef>
          </c:cat>
          <c:val>
            <c:numRef>
              <c:f>'1-PTFS'!$B$57:$B$58</c:f>
              <c:numCache>
                <c:formatCode>#,##0</c:formatCode>
                <c:ptCount val="2"/>
                <c:pt idx="0">
                  <c:v>4224</c:v>
                </c:pt>
                <c:pt idx="1">
                  <c:v>3968</c:v>
                </c:pt>
              </c:numCache>
            </c:numRef>
          </c:val>
        </c:ser>
        <c:ser>
          <c:idx val="1"/>
          <c:order val="1"/>
          <c:tx>
            <c:v>NSPC Estructura 2</c:v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1"/>
            <c:bubble3D val="0"/>
            <c:spPr>
              <a:solidFill>
                <a:srgbClr val="FF6699"/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layout>
                <c:manualLayout>
                  <c:x val="0.15297156792764499"/>
                  <c:y val="0.18757062146892656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FF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NSPC Estructura 2
 896 puntos asignados
13%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0.48234278175383527"/>
                  <c:y val="-0.10169491525423729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FF6699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>
                        <a:solidFill>
                          <a:srgbClr val="FF6699"/>
                        </a:solidFill>
                      </a:rPr>
                      <a:t>NSPC Estructura 2
6.272 puntos libres
87%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1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('1-PTFS'!$A$57:$A$58,'1-PTFS'!$A$60:$A$61,'1-PTFS'!$A$63:$A$64,'1-PTFS'!$A$66:$A$67)</c:f>
              <c:strCache>
                <c:ptCount val="8"/>
                <c:pt idx="0">
                  <c:v>NSPC Estructura 1 asignados</c:v>
                </c:pt>
                <c:pt idx="1">
                  <c:v>NSPC Estructura 1 libres</c:v>
                </c:pt>
                <c:pt idx="2">
                  <c:v>NSPC Estructura 2 asignados</c:v>
                </c:pt>
                <c:pt idx="3">
                  <c:v>NSPC Estructura 2 libres</c:v>
                </c:pt>
                <c:pt idx="4">
                  <c:v>NSPC Estructura 3 asignados</c:v>
                </c:pt>
                <c:pt idx="5">
                  <c:v>NSPC Estructura 3 libres</c:v>
                </c:pt>
                <c:pt idx="6">
                  <c:v>ISPC asignados</c:v>
                </c:pt>
                <c:pt idx="7">
                  <c:v>ISPC libres</c:v>
                </c:pt>
              </c:strCache>
            </c:strRef>
          </c:cat>
          <c:val>
            <c:numRef>
              <c:f>'1-PTFS'!$C$60:$C$61</c:f>
              <c:numCache>
                <c:formatCode>#,##0</c:formatCode>
                <c:ptCount val="2"/>
                <c:pt idx="0">
                  <c:v>896</c:v>
                </c:pt>
                <c:pt idx="1">
                  <c:v>6272</c:v>
                </c:pt>
              </c:numCache>
            </c:numRef>
          </c:val>
        </c:ser>
        <c:ser>
          <c:idx val="2"/>
          <c:order val="2"/>
          <c:tx>
            <c:v>NSPC Estructura 3</c:v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Pt>
            <c:idx val="0"/>
            <c:bubble3D val="0"/>
          </c:dPt>
          <c:dPt>
            <c:idx val="1"/>
            <c:bubble3D val="0"/>
          </c:dPt>
          <c:dLbls>
            <c:dLbl>
              <c:idx val="0"/>
              <c:layout>
                <c:manualLayout>
                  <c:x val="-0.54464877645828436"/>
                  <c:y val="0.1147699662542182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8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NSPC Estructura 3
0 puntos asignados
0%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0.18191213483287502"/>
                  <c:y val="-1.8079096045197741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8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NSPC Estructura 3
1.024 puntos libres
100%</a:t>
                    </a:r>
                  </a:p>
                </c:rich>
              </c:tx>
              <c:spPr>
                <a:solidFill>
                  <a:srgbClr val="FFFFFF"/>
                </a:solidFill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1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('1-PTFS'!$A$57:$A$58,'1-PTFS'!$A$60:$A$61,'1-PTFS'!$A$63:$A$64,'1-PTFS'!$A$66:$A$67)</c:f>
              <c:strCache>
                <c:ptCount val="8"/>
                <c:pt idx="0">
                  <c:v>NSPC Estructura 1 asignados</c:v>
                </c:pt>
                <c:pt idx="1">
                  <c:v>NSPC Estructura 1 libres</c:v>
                </c:pt>
                <c:pt idx="2">
                  <c:v>NSPC Estructura 2 asignados</c:v>
                </c:pt>
                <c:pt idx="3">
                  <c:v>NSPC Estructura 2 libres</c:v>
                </c:pt>
                <c:pt idx="4">
                  <c:v>NSPC Estructura 3 asignados</c:v>
                </c:pt>
                <c:pt idx="5">
                  <c:v>NSPC Estructura 3 libres</c:v>
                </c:pt>
                <c:pt idx="6">
                  <c:v>ISPC asignados</c:v>
                </c:pt>
                <c:pt idx="7">
                  <c:v>ISPC libres</c:v>
                </c:pt>
              </c:strCache>
            </c:strRef>
          </c:cat>
          <c:val>
            <c:numRef>
              <c:f>'1-PTFS'!$D$63:$D$64</c:f>
              <c:numCache>
                <c:formatCode>General</c:formatCode>
                <c:ptCount val="2"/>
                <c:pt idx="0">
                  <c:v>0</c:v>
                </c:pt>
                <c:pt idx="1">
                  <c:v>1024</c:v>
                </c:pt>
              </c:numCache>
            </c:numRef>
          </c:val>
        </c:ser>
        <c:ser>
          <c:idx val="3"/>
          <c:order val="3"/>
          <c:tx>
            <c:v>ISPC</c:v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1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17834683561571166"/>
                  <c:y val="0.119249343832021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ISPC
3 puntos libres
13%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C"/>
              </a:p>
            </c:txPr>
            <c:showLegendKey val="0"/>
            <c:showVal val="1"/>
            <c:showCatName val="0"/>
            <c:showSerName val="1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('1-PTFS'!$A$57:$A$58,'1-PTFS'!$A$60:$A$61,'1-PTFS'!$A$63:$A$64,'1-PTFS'!$A$66:$A$67)</c:f>
              <c:strCache>
                <c:ptCount val="8"/>
                <c:pt idx="0">
                  <c:v>NSPC Estructura 1 asignados</c:v>
                </c:pt>
                <c:pt idx="1">
                  <c:v>NSPC Estructura 1 libres</c:v>
                </c:pt>
                <c:pt idx="2">
                  <c:v>NSPC Estructura 2 asignados</c:v>
                </c:pt>
                <c:pt idx="3">
                  <c:v>NSPC Estructura 2 libres</c:v>
                </c:pt>
                <c:pt idx="4">
                  <c:v>NSPC Estructura 3 asignados</c:v>
                </c:pt>
                <c:pt idx="5">
                  <c:v>NSPC Estructura 3 libres</c:v>
                </c:pt>
                <c:pt idx="6">
                  <c:v>ISPC asignados</c:v>
                </c:pt>
                <c:pt idx="7">
                  <c:v>ISPC libres</c:v>
                </c:pt>
              </c:strCache>
            </c:strRef>
          </c:cat>
          <c:val>
            <c:numRef>
              <c:f>'1-PTFS'!$E$66:$E$67</c:f>
              <c:numCache>
                <c:formatCode>General</c:formatCode>
                <c:ptCount val="2"/>
                <c:pt idx="0">
                  <c:v>21</c:v>
                </c:pt>
                <c:pt idx="1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90"/>
        <c:holeSize val="50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solidFill>
        <a:schemeClr val="tx1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C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901224931099204E-2"/>
          <c:y val="4.4067796610169491E-2"/>
          <c:w val="0.89001740518720052"/>
          <c:h val="0.79322033898305089"/>
        </c:manualLayout>
      </c:layout>
      <c:barChart>
        <c:barDir val="col"/>
        <c:grouping val="clustered"/>
        <c:varyColors val="0"/>
        <c:ser>
          <c:idx val="0"/>
          <c:order val="0"/>
          <c:tx>
            <c:v>Nacional</c:v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C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'2-PTFS'!$A$13:$A$22</c:f>
              <c:strCache>
                <c:ptCount val="10"/>
                <c:pt idx="0">
                  <c:v>CNT E.P. (Ex-Andinatel)</c:v>
                </c:pt>
                <c:pt idx="1">
                  <c:v>CNT E.P. (Ex-Pacifictel)</c:v>
                </c:pt>
                <c:pt idx="2">
                  <c:v>Etapa E.P.</c:v>
                </c:pt>
                <c:pt idx="3">
                  <c:v>Etapa E.P. (Ex- Etapatelecom S.A.)</c:v>
                </c:pt>
                <c:pt idx="4">
                  <c:v>Linkotel S.A.</c:v>
                </c:pt>
                <c:pt idx="5">
                  <c:v>Ecuadortelecom S.A.</c:v>
                </c:pt>
                <c:pt idx="6">
                  <c:v>Setel S.A.</c:v>
                </c:pt>
                <c:pt idx="7">
                  <c:v>Level 3 S.A.</c:v>
                </c:pt>
                <c:pt idx="8">
                  <c:v>Grupo Coripar S.A.</c:v>
                </c:pt>
                <c:pt idx="9">
                  <c:v>Globalnet S.A.</c:v>
                </c:pt>
              </c:strCache>
            </c:strRef>
          </c:cat>
          <c:val>
            <c:numRef>
              <c:f>'2-PTFS'!$B$13:$B$22</c:f>
              <c:numCache>
                <c:formatCode>#,##0</c:formatCode>
                <c:ptCount val="10"/>
                <c:pt idx="0">
                  <c:v>2048</c:v>
                </c:pt>
                <c:pt idx="1">
                  <c:v>2048</c:v>
                </c:pt>
                <c:pt idx="2">
                  <c:v>128</c:v>
                </c:pt>
                <c:pt idx="3">
                  <c:v>64</c:v>
                </c:pt>
                <c:pt idx="4">
                  <c:v>64</c:v>
                </c:pt>
                <c:pt idx="5">
                  <c:v>64</c:v>
                </c:pt>
                <c:pt idx="6">
                  <c:v>64</c:v>
                </c:pt>
                <c:pt idx="7">
                  <c:v>64</c:v>
                </c:pt>
                <c:pt idx="8">
                  <c:v>64</c:v>
                </c:pt>
                <c:pt idx="9">
                  <c:v>64</c:v>
                </c:pt>
              </c:numCache>
            </c:numRef>
          </c:val>
        </c:ser>
        <c:ser>
          <c:idx val="1"/>
          <c:order val="1"/>
          <c:tx>
            <c:v>Internacional</c:v>
          </c:tx>
          <c:spPr>
            <a:solidFill>
              <a:srgbClr val="C00000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C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'2-PTFS'!$A$13:$A$22</c:f>
              <c:strCache>
                <c:ptCount val="10"/>
                <c:pt idx="0">
                  <c:v>CNT E.P. (Ex-Andinatel)</c:v>
                </c:pt>
                <c:pt idx="1">
                  <c:v>CNT E.P. (Ex-Pacifictel)</c:v>
                </c:pt>
                <c:pt idx="2">
                  <c:v>Etapa E.P.</c:v>
                </c:pt>
                <c:pt idx="3">
                  <c:v>Etapa E.P. (Ex- Etapatelecom S.A.)</c:v>
                </c:pt>
                <c:pt idx="4">
                  <c:v>Linkotel S.A.</c:v>
                </c:pt>
                <c:pt idx="5">
                  <c:v>Ecuadortelecom S.A.</c:v>
                </c:pt>
                <c:pt idx="6">
                  <c:v>Setel S.A.</c:v>
                </c:pt>
                <c:pt idx="7">
                  <c:v>Level 3 S.A.</c:v>
                </c:pt>
                <c:pt idx="8">
                  <c:v>Grupo Coripar S.A.</c:v>
                </c:pt>
                <c:pt idx="9">
                  <c:v>Globalnet S.A.</c:v>
                </c:pt>
              </c:strCache>
            </c:strRef>
          </c:cat>
          <c:val>
            <c:numRef>
              <c:f>'2-PTFS'!$C$13:$C$22</c:f>
              <c:numCache>
                <c:formatCode>General</c:formatCode>
                <c:ptCount val="10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467456"/>
        <c:axId val="148468016"/>
      </c:barChart>
      <c:catAx>
        <c:axId val="1484674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66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C"/>
          </a:p>
        </c:txPr>
        <c:crossAx val="148468016"/>
        <c:crosses val="autoZero"/>
        <c:auto val="1"/>
        <c:lblAlgn val="ctr"/>
        <c:lblOffset val="100"/>
        <c:noMultiLvlLbl val="0"/>
      </c:catAx>
      <c:valAx>
        <c:axId val="148468016"/>
        <c:scaling>
          <c:orientation val="minMax"/>
        </c:scaling>
        <c:delete val="0"/>
        <c:axPos val="l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Puntos</a:t>
                </a:r>
              </a:p>
            </c:rich>
          </c:tx>
          <c:layout>
            <c:manualLayout>
              <c:xMode val="edge"/>
              <c:yMode val="edge"/>
              <c:x val="9.781260499319204E-3"/>
              <c:y val="0.4491525423728813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C"/>
          </a:p>
        </c:txPr>
        <c:crossAx val="14846745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6720306977989642"/>
          <c:y val="0.93728813559322033"/>
          <c:w val="0.2760235336319245"/>
          <c:h val="5.5932203389830515E-2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C"/>
        </a:p>
      </c:txPr>
    </c:legend>
    <c:plotVisOnly val="1"/>
    <c:dispBlanksAs val="gap"/>
    <c:showDLblsOverMax val="0"/>
  </c:chart>
  <c:spPr>
    <a:noFill/>
    <a:ln w="9525">
      <a:solidFill>
        <a:schemeClr val="tx1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C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'2-PTFS'!A1"/><Relationship Id="rId1" Type="http://schemas.openxmlformats.org/officeDocument/2006/relationships/hyperlink" Target="#'1-PTFS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Inicio!A1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Inicio!A1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4610100</xdr:colOff>
      <xdr:row>22</xdr:row>
      <xdr:rowOff>171450</xdr:rowOff>
    </xdr:from>
    <xdr:to>
      <xdr:col>2</xdr:col>
      <xdr:colOff>4876800</xdr:colOff>
      <xdr:row>24</xdr:row>
      <xdr:rowOff>47625</xdr:rowOff>
    </xdr:to>
    <xdr:sp macro="[0]!señalizacion" textlink="">
      <xdr:nvSpPr>
        <xdr:cNvPr id="113683" name="AutoShape 7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8391525" y="4419600"/>
          <a:ext cx="266700" cy="247650"/>
        </a:xfrm>
        <a:prstGeom prst="rightArrow">
          <a:avLst>
            <a:gd name="adj1" fmla="val 50000"/>
            <a:gd name="adj2" fmla="val 26923"/>
          </a:avLst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3366FF" mc:Ignorable="a14" a14:legacySpreadsheetColorIndex="48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4610100</xdr:colOff>
      <xdr:row>24</xdr:row>
      <xdr:rowOff>171450</xdr:rowOff>
    </xdr:from>
    <xdr:to>
      <xdr:col>2</xdr:col>
      <xdr:colOff>4876800</xdr:colOff>
      <xdr:row>26</xdr:row>
      <xdr:rowOff>9525</xdr:rowOff>
    </xdr:to>
    <xdr:sp macro="[0]!ptfs2" textlink="">
      <xdr:nvSpPr>
        <xdr:cNvPr id="113685" name="AutoShape 9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8391525" y="4791075"/>
          <a:ext cx="266700" cy="257175"/>
        </a:xfrm>
        <a:prstGeom prst="rightArrow">
          <a:avLst>
            <a:gd name="adj1" fmla="val 50000"/>
            <a:gd name="adj2" fmla="val 25926"/>
          </a:avLst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3366FF" mc:Ignorable="a14" a14:legacySpreadsheetColorIndex="48"/>
          </a:solidFill>
          <a:miter lim="800000"/>
          <a:headEnd/>
          <a:tailEnd/>
        </a:ln>
      </xdr:spPr>
    </xdr:sp>
    <xdr:clientData/>
  </xdr:twoCellAnchor>
  <xdr:twoCellAnchor editAs="oneCell">
    <xdr:from>
      <xdr:col>2</xdr:col>
      <xdr:colOff>3467100</xdr:colOff>
      <xdr:row>3</xdr:row>
      <xdr:rowOff>19066</xdr:rowOff>
    </xdr:from>
    <xdr:to>
      <xdr:col>3</xdr:col>
      <xdr:colOff>1005525</xdr:colOff>
      <xdr:row>6</xdr:row>
      <xdr:rowOff>17276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0400" y="590566"/>
          <a:ext cx="2520000" cy="54113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142875</xdr:colOff>
      <xdr:row>2</xdr:row>
      <xdr:rowOff>123825</xdr:rowOff>
    </xdr:from>
    <xdr:to>
      <xdr:col>4</xdr:col>
      <xdr:colOff>672150</xdr:colOff>
      <xdr:row>5</xdr:row>
      <xdr:rowOff>122035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72125" y="514350"/>
          <a:ext cx="2520000" cy="541135"/>
        </a:xfrm>
        <a:prstGeom prst="rect">
          <a:avLst/>
        </a:prstGeom>
      </xdr:spPr>
    </xdr:pic>
    <xdr:clientData/>
  </xdr:twoCellAnchor>
  <xdr:twoCellAnchor>
    <xdr:from>
      <xdr:col>1</xdr:col>
      <xdr:colOff>228600</xdr:colOff>
      <xdr:row>47</xdr:row>
      <xdr:rowOff>123825</xdr:rowOff>
    </xdr:from>
    <xdr:to>
      <xdr:col>2</xdr:col>
      <xdr:colOff>167217</xdr:colOff>
      <xdr:row>49</xdr:row>
      <xdr:rowOff>63500</xdr:rowOff>
    </xdr:to>
    <xdr:sp macro="" textlink="">
      <xdr:nvSpPr>
        <xdr:cNvPr id="4" name="6 Rectángulo redondeado">
          <a:hlinkClick xmlns:r="http://schemas.openxmlformats.org/officeDocument/2006/relationships" r:id="rId2"/>
        </xdr:cNvPr>
        <xdr:cNvSpPr/>
      </xdr:nvSpPr>
      <xdr:spPr>
        <a:xfrm>
          <a:off x="3257550" y="9153525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1457325</xdr:colOff>
      <xdr:row>3</xdr:row>
      <xdr:rowOff>85725</xdr:rowOff>
    </xdr:from>
    <xdr:to>
      <xdr:col>2</xdr:col>
      <xdr:colOff>1929450</xdr:colOff>
      <xdr:row>6</xdr:row>
      <xdr:rowOff>83935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8200" y="657225"/>
          <a:ext cx="2520000" cy="541135"/>
        </a:xfrm>
        <a:prstGeom prst="rect">
          <a:avLst/>
        </a:prstGeom>
      </xdr:spPr>
    </xdr:pic>
    <xdr:clientData/>
  </xdr:twoCellAnchor>
  <xdr:twoCellAnchor>
    <xdr:from>
      <xdr:col>0</xdr:col>
      <xdr:colOff>2905125</xdr:colOff>
      <xdr:row>31</xdr:row>
      <xdr:rowOff>0</xdr:rowOff>
    </xdr:from>
    <xdr:to>
      <xdr:col>1</xdr:col>
      <xdr:colOff>1653117</xdr:colOff>
      <xdr:row>32</xdr:row>
      <xdr:rowOff>101600</xdr:rowOff>
    </xdr:to>
    <xdr:sp macro="" textlink="">
      <xdr:nvSpPr>
        <xdr:cNvPr id="4" name="6 Rectángulo redondeado">
          <a:hlinkClick xmlns:r="http://schemas.openxmlformats.org/officeDocument/2006/relationships" r:id="rId2"/>
        </xdr:cNvPr>
        <xdr:cNvSpPr/>
      </xdr:nvSpPr>
      <xdr:spPr>
        <a:xfrm>
          <a:off x="2905125" y="5610225"/>
          <a:ext cx="1938867" cy="26352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C" sz="1100" b="1">
              <a:latin typeface="Arial" pitchFamily="34" charset="0"/>
              <a:cs typeface="Arial" pitchFamily="34" charset="0"/>
            </a:rPr>
            <a:t>Volver al Inicio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752475" y="1933576"/>
    <xdr:ext cx="9896475" cy="5067299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 editAs="oneCell">
    <xdr:from>
      <xdr:col>10</xdr:col>
      <xdr:colOff>201083</xdr:colOff>
      <xdr:row>2</xdr:row>
      <xdr:rowOff>137584</xdr:rowOff>
    </xdr:from>
    <xdr:to>
      <xdr:col>13</xdr:col>
      <xdr:colOff>435083</xdr:colOff>
      <xdr:row>5</xdr:row>
      <xdr:rowOff>138969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21083" y="529167"/>
          <a:ext cx="2520000" cy="541135"/>
        </a:xfrm>
        <a:prstGeom prst="rect">
          <a:avLst/>
        </a:prstGeom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0.59715</cdr:x>
      <cdr:y>0.17158</cdr:y>
    </cdr:from>
    <cdr:to>
      <cdr:x>0.73332</cdr:x>
      <cdr:y>0.3282</cdr:y>
    </cdr:to>
    <cdr:sp macro="" textlink="">
      <cdr:nvSpPr>
        <cdr:cNvPr id="117761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5909720" y="915215"/>
          <a:ext cx="1347603" cy="835411"/>
        </a:xfrm>
        <a:prstGeom xmlns:a="http://schemas.openxmlformats.org/drawingml/2006/main" prst="line">
          <a:avLst/>
        </a:prstGeom>
        <a:ln xmlns:a="http://schemas.openxmlformats.org/drawingml/2006/main">
          <a:prstDash val="dash"/>
          <a:headEnd/>
          <a:tailEnd type="triangle" w="med" len="med"/>
        </a:ln>
        <a:extLst xmlns:a="http://schemas.openxmlformats.org/drawingml/2006/main"/>
      </cdr:spPr>
      <cdr:style>
        <a:lnRef xmlns:a="http://schemas.openxmlformats.org/drawingml/2006/main" idx="2">
          <a:schemeClr val="accent5"/>
        </a:lnRef>
        <a:fillRef xmlns:a="http://schemas.openxmlformats.org/drawingml/2006/main" idx="0">
          <a:schemeClr val="accent5"/>
        </a:fillRef>
        <a:effectRef xmlns:a="http://schemas.openxmlformats.org/drawingml/2006/main" idx="1">
          <a:schemeClr val="accent5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0.63158</cdr:x>
      <cdr:y>0.59092</cdr:y>
    </cdr:from>
    <cdr:to>
      <cdr:x>0.75283</cdr:x>
      <cdr:y>0.66742</cdr:y>
    </cdr:to>
    <cdr:sp macro="" textlink="">
      <cdr:nvSpPr>
        <cdr:cNvPr id="117762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 flipV="1">
          <a:off x="5829521" y="3320844"/>
          <a:ext cx="1117371" cy="429911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0000FF"/>
          </a:solidFill>
          <a:prstDash val="dash"/>
          <a:headEnd/>
          <a:tailEnd type="triangle" w="med" len="med"/>
        </a:ln>
        <a:extLst xmlns:a="http://schemas.openxmlformats.org/drawingml/2006/main"/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0.63675</cdr:x>
      <cdr:y>0.32627</cdr:y>
    </cdr:from>
    <cdr:to>
      <cdr:x>0.75094</cdr:x>
      <cdr:y>0.4111</cdr:y>
    </cdr:to>
    <cdr:sp macro="" textlink="">
      <cdr:nvSpPr>
        <cdr:cNvPr id="117763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5867911" y="1833542"/>
          <a:ext cx="1052311" cy="476723"/>
        </a:xfrm>
        <a:prstGeom xmlns:a="http://schemas.openxmlformats.org/drawingml/2006/main" prst="line">
          <a:avLst/>
        </a:prstGeom>
        <a:ln xmlns:a="http://schemas.openxmlformats.org/drawingml/2006/main">
          <a:prstDash val="dash"/>
          <a:headEnd/>
          <a:tailEnd type="triangle" w="med" len="med"/>
        </a:ln>
        <a:extLst xmlns:a="http://schemas.openxmlformats.org/drawingml/2006/main"/>
      </cdr:spPr>
      <cdr:style>
        <a:lnRef xmlns:a="http://schemas.openxmlformats.org/drawingml/2006/main" idx="2">
          <a:schemeClr val="accent2"/>
        </a:lnRef>
        <a:fillRef xmlns:a="http://schemas.openxmlformats.org/drawingml/2006/main" idx="0">
          <a:schemeClr val="accent2"/>
        </a:fillRef>
        <a:effectRef xmlns:a="http://schemas.openxmlformats.org/drawingml/2006/main" idx="1">
          <a:schemeClr val="accent2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0.63725</cdr:x>
      <cdr:y>0.6788</cdr:y>
    </cdr:from>
    <cdr:to>
      <cdr:x>0.71625</cdr:x>
      <cdr:y>0.7573</cdr:y>
    </cdr:to>
    <cdr:sp macro="" textlink="">
      <cdr:nvSpPr>
        <cdr:cNvPr id="117764" name="Line 4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 flipV="1">
          <a:off x="5881771" y="3814691"/>
          <a:ext cx="728019" cy="44115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  <a:prstDash val="dash"/>
          <a:headEnd/>
          <a:tailEnd type="triangle" w="med" len="med"/>
        </a:ln>
        <a:extLst xmlns:a="http://schemas.openxmlformats.org/drawingml/2006/main"/>
      </cdr:spPr>
      <cdr:style>
        <a:lnRef xmlns:a="http://schemas.openxmlformats.org/drawingml/2006/main" idx="2">
          <a:schemeClr val="accent2"/>
        </a:lnRef>
        <a:fillRef xmlns:a="http://schemas.openxmlformats.org/drawingml/2006/main" idx="0">
          <a:schemeClr val="accent2"/>
        </a:fillRef>
        <a:effectRef xmlns:a="http://schemas.openxmlformats.org/drawingml/2006/main" idx="1">
          <a:schemeClr val="accent2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0.19956</cdr:x>
      <cdr:y>0.50825</cdr:y>
    </cdr:from>
    <cdr:to>
      <cdr:x>0.28906</cdr:x>
      <cdr:y>0.50825</cdr:y>
    </cdr:to>
    <cdr:sp macro="" textlink="">
      <cdr:nvSpPr>
        <cdr:cNvPr id="117765" name="Line 5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1974971" y="2711005"/>
          <a:ext cx="885734" cy="0"/>
        </a:xfrm>
        <a:prstGeom xmlns:a="http://schemas.openxmlformats.org/drawingml/2006/main" prst="line">
          <a:avLst/>
        </a:prstGeom>
        <a:ln xmlns:a="http://schemas.openxmlformats.org/drawingml/2006/main">
          <a:prstDash val="dash"/>
          <a:headEnd/>
          <a:tailEnd type="triangle" w="med" len="med"/>
        </a:ln>
        <a:extLst xmlns:a="http://schemas.openxmlformats.org/drawingml/2006/main"/>
      </cdr:spPr>
      <cdr:style>
        <a:lnRef xmlns:a="http://schemas.openxmlformats.org/drawingml/2006/main" idx="2">
          <a:schemeClr val="accent3"/>
        </a:lnRef>
        <a:fillRef xmlns:a="http://schemas.openxmlformats.org/drawingml/2006/main" idx="0">
          <a:schemeClr val="accent3"/>
        </a:fillRef>
        <a:effectRef xmlns:a="http://schemas.openxmlformats.org/drawingml/2006/main" idx="1">
          <a:schemeClr val="accent3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0.69925</cdr:x>
      <cdr:y>0.45339</cdr:y>
    </cdr:from>
    <cdr:to>
      <cdr:x>0.8145</cdr:x>
      <cdr:y>0.45339</cdr:y>
    </cdr:to>
    <cdr:sp macro="" textlink="">
      <cdr:nvSpPr>
        <cdr:cNvPr id="117766" name="Line 6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6920110" y="2418382"/>
          <a:ext cx="1140569" cy="0"/>
        </a:xfrm>
        <a:prstGeom xmlns:a="http://schemas.openxmlformats.org/drawingml/2006/main" prst="line">
          <a:avLst/>
        </a:prstGeom>
        <a:ln xmlns:a="http://schemas.openxmlformats.org/drawingml/2006/main">
          <a:prstDash val="dash"/>
          <a:headEnd/>
          <a:tailEnd type="triangle" w="med" len="med"/>
        </a:ln>
        <a:extLst xmlns:a="http://schemas.openxmlformats.org/drawingml/2006/main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0.20674</cdr:x>
      <cdr:y>0.3075</cdr:y>
    </cdr:from>
    <cdr:to>
      <cdr:x>0.28499</cdr:x>
      <cdr:y>0.3075</cdr:y>
    </cdr:to>
    <cdr:sp macro="" textlink="">
      <cdr:nvSpPr>
        <cdr:cNvPr id="117767" name="Line 7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2045984" y="1640205"/>
          <a:ext cx="774399" cy="0"/>
        </a:xfrm>
        <a:prstGeom xmlns:a="http://schemas.openxmlformats.org/drawingml/2006/main" prst="line">
          <a:avLst/>
        </a:prstGeom>
        <a:ln xmlns:a="http://schemas.openxmlformats.org/drawingml/2006/main">
          <a:prstDash val="dash"/>
          <a:headEnd/>
          <a:tailEnd type="triangle" w="med" len="med"/>
        </a:ln>
        <a:extLst xmlns:a="http://schemas.openxmlformats.org/drawingml/2006/main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0.15271</cdr:x>
      <cdr:y>0.19286</cdr:y>
    </cdr:from>
    <cdr:to>
      <cdr:x>0.30029</cdr:x>
      <cdr:y>0.28904</cdr:y>
    </cdr:to>
    <cdr:sp macro="" textlink="">
      <cdr:nvSpPr>
        <cdr:cNvPr id="117769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11294" y="1028699"/>
          <a:ext cx="1460506" cy="5130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ISPC</a:t>
          </a:r>
        </a:p>
        <a:p xmlns:a="http://schemas.openxmlformats.org/drawingml/2006/main">
          <a:pPr algn="ctr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21 puntos asignados</a:t>
          </a:r>
        </a:p>
        <a:p xmlns:a="http://schemas.openxmlformats.org/drawingml/2006/main">
          <a:pPr algn="ctr" rtl="0">
            <a:defRPr sz="1000"/>
          </a:pP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88%</a:t>
          </a:r>
        </a:p>
        <a:p xmlns:a="http://schemas.openxmlformats.org/drawingml/2006/main">
          <a:pPr algn="ctr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0.012</cdr:x>
      <cdr:y>0.88475</cdr:y>
    </cdr:from>
    <cdr:to>
      <cdr:x>0.38825</cdr:x>
      <cdr:y>0.992</cdr:y>
    </cdr:to>
    <cdr:sp macro="" textlink="">
      <cdr:nvSpPr>
        <cdr:cNvPr id="117770" name="Text Box 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0528" y="4972074"/>
          <a:ext cx="3474727" cy="6027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*NSPC: Código de Punto de Señalización Nacional</a:t>
          </a:r>
        </a:p>
        <a:p xmlns:a="http://schemas.openxmlformats.org/drawingml/2006/main">
          <a:pPr algn="ctr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**ISPC: Código de Punto de Señalización Internacional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762000" y="1943100"/>
    <xdr:ext cx="9896475" cy="5343525"/>
    <xdr:graphicFrame macro="">
      <xdr:nvGraphicFramePr>
        <xdr:cNvPr id="3" name="2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 editAs="oneCell">
    <xdr:from>
      <xdr:col>10</xdr:col>
      <xdr:colOff>314325</xdr:colOff>
      <xdr:row>3</xdr:row>
      <xdr:rowOff>0</xdr:rowOff>
    </xdr:from>
    <xdr:to>
      <xdr:col>13</xdr:col>
      <xdr:colOff>548325</xdr:colOff>
      <xdr:row>5</xdr:row>
      <xdr:rowOff>179185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4325" y="571500"/>
          <a:ext cx="2520000" cy="5411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A33"/>
  <sheetViews>
    <sheetView showGridLines="0" tabSelected="1" zoomScaleNormal="100" workbookViewId="0">
      <selection activeCell="D1" sqref="D1"/>
    </sheetView>
  </sheetViews>
  <sheetFormatPr baseColWidth="10" defaultRowHeight="12.75" x14ac:dyDescent="0.2"/>
  <cols>
    <col min="1" max="1" width="35.42578125" style="15" customWidth="1"/>
    <col min="2" max="2" width="17.7109375" style="11" customWidth="1"/>
    <col min="3" max="3" width="74.7109375" style="11" customWidth="1"/>
    <col min="4" max="4" width="17.7109375" style="11" customWidth="1"/>
    <col min="5" max="27" width="11.42578125" style="15"/>
    <col min="28" max="16384" width="11.42578125" style="11"/>
  </cols>
  <sheetData>
    <row r="1" spans="2:4" x14ac:dyDescent="0.2">
      <c r="B1" s="55"/>
      <c r="C1" s="55"/>
      <c r="D1" s="60"/>
    </row>
    <row r="2" spans="2:4" ht="18" x14ac:dyDescent="0.25">
      <c r="B2" s="56" t="s">
        <v>52</v>
      </c>
      <c r="C2" s="55"/>
      <c r="D2" s="55"/>
    </row>
    <row r="3" spans="2:4" ht="14.25" x14ac:dyDescent="0.2">
      <c r="B3" s="57" t="s">
        <v>53</v>
      </c>
      <c r="C3" s="55"/>
      <c r="D3" s="55"/>
    </row>
    <row r="4" spans="2:4" ht="14.25" x14ac:dyDescent="0.2">
      <c r="B4" s="58"/>
      <c r="C4" s="55"/>
      <c r="D4" s="55"/>
    </row>
    <row r="5" spans="2:4" ht="14.25" x14ac:dyDescent="0.2">
      <c r="B5" s="58"/>
      <c r="C5" s="55"/>
      <c r="D5" s="55"/>
    </row>
    <row r="6" spans="2:4" ht="14.25" x14ac:dyDescent="0.2">
      <c r="B6" s="58"/>
      <c r="C6" s="55"/>
      <c r="D6" s="55"/>
    </row>
    <row r="7" spans="2:4" ht="14.25" x14ac:dyDescent="0.2">
      <c r="B7" s="58"/>
      <c r="C7" s="55"/>
      <c r="D7" s="55"/>
    </row>
    <row r="8" spans="2:4" x14ac:dyDescent="0.2">
      <c r="B8" s="59" t="s">
        <v>57</v>
      </c>
      <c r="C8" s="55"/>
      <c r="D8" s="55"/>
    </row>
    <row r="9" spans="2:4" x14ac:dyDescent="0.2">
      <c r="B9" s="55"/>
      <c r="C9" s="55"/>
      <c r="D9" s="55"/>
    </row>
    <row r="10" spans="2:4" x14ac:dyDescent="0.2">
      <c r="B10" s="55"/>
      <c r="C10" s="55"/>
      <c r="D10" s="55"/>
    </row>
    <row r="11" spans="2:4" x14ac:dyDescent="0.2">
      <c r="B11" s="73"/>
      <c r="C11" s="73"/>
      <c r="D11" s="73"/>
    </row>
    <row r="13" spans="2:4" ht="15" x14ac:dyDescent="0.25">
      <c r="C13" s="23"/>
    </row>
    <row r="14" spans="2:4" x14ac:dyDescent="0.2">
      <c r="C14" s="18"/>
    </row>
    <row r="15" spans="2:4" ht="42.75" x14ac:dyDescent="0.2">
      <c r="C15" s="19" t="s">
        <v>22</v>
      </c>
    </row>
    <row r="16" spans="2:4" ht="14.25" x14ac:dyDescent="0.2">
      <c r="C16" s="19"/>
    </row>
    <row r="17" spans="3:15" ht="42.75" x14ac:dyDescent="0.2">
      <c r="C17" s="19" t="s">
        <v>23</v>
      </c>
    </row>
    <row r="18" spans="3:15" ht="14.25" x14ac:dyDescent="0.2">
      <c r="C18" s="19"/>
    </row>
    <row r="19" spans="3:15" ht="42.75" x14ac:dyDescent="0.2">
      <c r="C19" s="25" t="s">
        <v>11</v>
      </c>
    </row>
    <row r="20" spans="3:15" ht="14.25" x14ac:dyDescent="0.2">
      <c r="C20" s="25"/>
    </row>
    <row r="21" spans="3:15" ht="42.75" x14ac:dyDescent="0.2">
      <c r="C21" s="24" t="s">
        <v>33</v>
      </c>
    </row>
    <row r="22" spans="3:15" ht="14.25" x14ac:dyDescent="0.2">
      <c r="C22" s="19"/>
    </row>
    <row r="23" spans="3:15" ht="15" x14ac:dyDescent="0.25">
      <c r="C23" s="20"/>
    </row>
    <row r="24" spans="3:15" ht="14.25" x14ac:dyDescent="0.2">
      <c r="C24" s="21" t="s">
        <v>10</v>
      </c>
      <c r="D24" s="13"/>
      <c r="E24" s="16"/>
      <c r="F24" s="16"/>
      <c r="G24" s="16"/>
    </row>
    <row r="25" spans="3:15" ht="14.25" x14ac:dyDescent="0.2">
      <c r="C25" s="21"/>
      <c r="D25" s="13"/>
      <c r="E25" s="16"/>
      <c r="F25" s="16"/>
      <c r="G25" s="16"/>
    </row>
    <row r="26" spans="3:15" ht="18.75" customHeight="1" x14ac:dyDescent="0.2">
      <c r="C26" s="21" t="s">
        <v>24</v>
      </c>
    </row>
    <row r="27" spans="3:15" ht="14.25" x14ac:dyDescent="0.2">
      <c r="C27" s="22"/>
      <c r="D27" s="14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</row>
    <row r="30" spans="3:15" x14ac:dyDescent="0.2">
      <c r="D30" s="52"/>
    </row>
    <row r="33" spans="3:3" x14ac:dyDescent="0.2">
      <c r="C33" s="52"/>
    </row>
  </sheetData>
  <sheetProtection algorithmName="SHA-512" hashValue="ZJaoavWPNVLs9C2E4HCd4ywoQEXcgrVcPIKsI1xVMF+mn/lhjLXaJqGciur5oKLQmMkpoP612b8xS3R/pBb2UQ==" saltValue="+j5uB6A9C8sFC/FDM0Zi4Q==" spinCount="100000" sheet="1" objects="1" scenarios="1"/>
  <phoneticPr fontId="2" type="noConversion"/>
  <hyperlinks>
    <hyperlink ref="C24" location="'1-PTFS'!A1" display="1. Situación Actual de la Distribución del Recurso Numérico"/>
    <hyperlink ref="C26" location="'2-PTFS'!A1" display="2. Puntos de Señalización Nacional e Internacional Asignados"/>
  </hyperlinks>
  <pageMargins left="0.75" right="0.75" top="1" bottom="1" header="0" footer="0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U68"/>
  <sheetViews>
    <sheetView zoomScaleNormal="100" workbookViewId="0">
      <selection activeCell="E1" sqref="E1"/>
    </sheetView>
  </sheetViews>
  <sheetFormatPr baseColWidth="10" defaultRowHeight="12.75" x14ac:dyDescent="0.2"/>
  <cols>
    <col min="1" max="1" width="45.42578125" style="1" bestFit="1" customWidth="1"/>
    <col min="2" max="2" width="30" style="1" customWidth="1"/>
    <col min="3" max="3" width="6" style="1" bestFit="1" customWidth="1"/>
    <col min="4" max="4" width="29.85546875" style="1" bestFit="1" customWidth="1"/>
    <col min="5" max="5" width="12.42578125" style="1" bestFit="1" customWidth="1"/>
    <col min="6" max="21" width="11.42578125" style="3"/>
    <col min="22" max="16384" width="11.42578125" style="1"/>
  </cols>
  <sheetData>
    <row r="1" spans="1:21" x14ac:dyDescent="0.2">
      <c r="A1" s="61"/>
      <c r="B1" s="61"/>
      <c r="C1" s="61"/>
      <c r="D1" s="61"/>
      <c r="E1" s="72"/>
    </row>
    <row r="2" spans="1:21" ht="18" x14ac:dyDescent="0.25">
      <c r="A2" s="56" t="s">
        <v>52</v>
      </c>
      <c r="B2" s="61"/>
      <c r="C2" s="61"/>
      <c r="D2" s="61"/>
      <c r="E2" s="61"/>
    </row>
    <row r="3" spans="1:21" ht="14.25" x14ac:dyDescent="0.2">
      <c r="A3" s="57" t="s">
        <v>54</v>
      </c>
      <c r="B3" s="61"/>
      <c r="C3" s="61"/>
      <c r="D3" s="61"/>
      <c r="E3" s="61"/>
    </row>
    <row r="4" spans="1:21" ht="14.25" x14ac:dyDescent="0.2">
      <c r="A4" s="63" t="s">
        <v>55</v>
      </c>
      <c r="B4" s="61"/>
      <c r="C4" s="61"/>
      <c r="D4" s="61"/>
      <c r="E4" s="61"/>
    </row>
    <row r="5" spans="1:21" ht="14.25" x14ac:dyDescent="0.2">
      <c r="A5" s="58"/>
      <c r="B5" s="61"/>
      <c r="C5" s="61"/>
      <c r="D5" s="61"/>
      <c r="E5" s="61"/>
    </row>
    <row r="6" spans="1:21" ht="14.25" x14ac:dyDescent="0.2">
      <c r="A6" s="58"/>
      <c r="B6" s="61"/>
      <c r="C6" s="61"/>
      <c r="D6" s="61"/>
      <c r="E6" s="61"/>
    </row>
    <row r="7" spans="1:21" ht="14.25" x14ac:dyDescent="0.2">
      <c r="A7" s="58"/>
      <c r="B7" s="61"/>
      <c r="C7" s="61"/>
      <c r="D7" s="61"/>
      <c r="E7" s="61"/>
    </row>
    <row r="8" spans="1:21" x14ac:dyDescent="0.2">
      <c r="A8" s="59" t="s">
        <v>57</v>
      </c>
      <c r="B8" s="61"/>
      <c r="C8" s="61"/>
      <c r="D8" s="61"/>
      <c r="E8" s="61"/>
    </row>
    <row r="9" spans="1:21" x14ac:dyDescent="0.2">
      <c r="A9" s="61"/>
      <c r="B9" s="61"/>
      <c r="C9" s="61"/>
      <c r="D9" s="61"/>
      <c r="E9" s="61"/>
    </row>
    <row r="10" spans="1:21" x14ac:dyDescent="0.2">
      <c r="A10" s="61"/>
      <c r="B10" s="61"/>
      <c r="C10" s="61"/>
      <c r="D10" s="61"/>
      <c r="E10" s="61"/>
    </row>
    <row r="11" spans="1:21" x14ac:dyDescent="0.2">
      <c r="A11" s="62"/>
      <c r="B11" s="62"/>
      <c r="C11" s="62"/>
      <c r="D11" s="62"/>
      <c r="E11" s="62"/>
    </row>
    <row r="12" spans="1:21" s="6" customFormat="1" ht="28.5" customHeight="1" x14ac:dyDescent="0.2">
      <c r="A12" s="64" t="s">
        <v>0</v>
      </c>
      <c r="B12" s="85" t="s">
        <v>25</v>
      </c>
      <c r="C12" s="86"/>
      <c r="D12" s="64" t="s">
        <v>26</v>
      </c>
      <c r="E12" s="65" t="s">
        <v>1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</row>
    <row r="13" spans="1:21" ht="38.25" x14ac:dyDescent="0.2">
      <c r="A13" s="81" t="s">
        <v>2</v>
      </c>
      <c r="B13" s="4" t="s">
        <v>6</v>
      </c>
      <c r="C13" s="90">
        <f>4*16*128</f>
        <v>8192</v>
      </c>
      <c r="D13" s="32">
        <f>SUM(D14:D16)</f>
        <v>4224</v>
      </c>
      <c r="E13" s="27">
        <f>+D13/C13</f>
        <v>0.515625</v>
      </c>
      <c r="F13" s="49"/>
    </row>
    <row r="14" spans="1:21" x14ac:dyDescent="0.2">
      <c r="A14" s="82"/>
      <c r="B14" s="4" t="s">
        <v>48</v>
      </c>
      <c r="C14" s="91"/>
      <c r="D14" s="32">
        <v>2048</v>
      </c>
      <c r="E14" s="28"/>
    </row>
    <row r="15" spans="1:21" x14ac:dyDescent="0.2">
      <c r="A15" s="82"/>
      <c r="B15" s="4" t="s">
        <v>49</v>
      </c>
      <c r="C15" s="91"/>
      <c r="D15" s="32">
        <v>2048</v>
      </c>
      <c r="E15" s="28"/>
      <c r="G15" s="49"/>
    </row>
    <row r="16" spans="1:21" x14ac:dyDescent="0.2">
      <c r="A16" s="83"/>
      <c r="B16" s="4" t="s">
        <v>46</v>
      </c>
      <c r="C16" s="92"/>
      <c r="D16" s="32">
        <v>128</v>
      </c>
      <c r="E16" s="28"/>
    </row>
    <row r="17" spans="1:8" x14ac:dyDescent="0.2">
      <c r="A17" s="66"/>
      <c r="B17" s="7"/>
      <c r="C17" s="33"/>
      <c r="D17" s="33"/>
      <c r="E17" s="29"/>
    </row>
    <row r="18" spans="1:8" ht="25.5" x14ac:dyDescent="0.2">
      <c r="A18" s="81" t="s">
        <v>3</v>
      </c>
      <c r="B18" s="4" t="s">
        <v>7</v>
      </c>
      <c r="C18" s="90">
        <f>112*64</f>
        <v>7168</v>
      </c>
      <c r="D18" s="32">
        <f>SUM(D19:D28)</f>
        <v>896</v>
      </c>
      <c r="E18" s="27">
        <f>+D18/C18</f>
        <v>0.125</v>
      </c>
    </row>
    <row r="19" spans="1:8" x14ac:dyDescent="0.2">
      <c r="A19" s="82"/>
      <c r="B19" s="4" t="s">
        <v>19</v>
      </c>
      <c r="C19" s="91"/>
      <c r="D19" s="32">
        <v>64</v>
      </c>
      <c r="E19" s="30"/>
      <c r="H19" s="49"/>
    </row>
    <row r="20" spans="1:8" x14ac:dyDescent="0.2">
      <c r="A20" s="82"/>
      <c r="B20" s="4" t="s">
        <v>13</v>
      </c>
      <c r="C20" s="91"/>
      <c r="D20" s="32">
        <v>64</v>
      </c>
      <c r="E20" s="30"/>
    </row>
    <row r="21" spans="1:8" x14ac:dyDescent="0.2">
      <c r="A21" s="82"/>
      <c r="B21" s="4" t="s">
        <v>14</v>
      </c>
      <c r="C21" s="91"/>
      <c r="D21" s="32">
        <v>64</v>
      </c>
      <c r="E21" s="30"/>
    </row>
    <row r="22" spans="1:8" x14ac:dyDescent="0.2">
      <c r="A22" s="82"/>
      <c r="B22" s="4" t="s">
        <v>15</v>
      </c>
      <c r="C22" s="91"/>
      <c r="D22" s="32">
        <v>64</v>
      </c>
      <c r="E22" s="30"/>
    </row>
    <row r="23" spans="1:8" x14ac:dyDescent="0.2">
      <c r="A23" s="82"/>
      <c r="B23" s="4" t="s">
        <v>16</v>
      </c>
      <c r="C23" s="91"/>
      <c r="D23" s="32">
        <f>64*5</f>
        <v>320</v>
      </c>
      <c r="E23" s="30"/>
    </row>
    <row r="24" spans="1:8" x14ac:dyDescent="0.2">
      <c r="A24" s="82"/>
      <c r="B24" s="4" t="s">
        <v>45</v>
      </c>
      <c r="C24" s="91"/>
      <c r="D24" s="32">
        <v>64</v>
      </c>
      <c r="E24" s="30"/>
    </row>
    <row r="25" spans="1:8" x14ac:dyDescent="0.2">
      <c r="A25" s="82"/>
      <c r="B25" s="4" t="s">
        <v>17</v>
      </c>
      <c r="C25" s="91"/>
      <c r="D25" s="32">
        <v>64</v>
      </c>
      <c r="E25" s="30"/>
    </row>
    <row r="26" spans="1:8" ht="25.5" x14ac:dyDescent="0.2">
      <c r="A26" s="82"/>
      <c r="B26" s="34" t="s">
        <v>50</v>
      </c>
      <c r="C26" s="91"/>
      <c r="D26" s="32">
        <v>64</v>
      </c>
      <c r="E26" s="30"/>
    </row>
    <row r="27" spans="1:8" x14ac:dyDescent="0.2">
      <c r="A27" s="82"/>
      <c r="B27" s="4" t="s">
        <v>51</v>
      </c>
      <c r="C27" s="91"/>
      <c r="D27" s="32">
        <v>64</v>
      </c>
      <c r="E27" s="30"/>
    </row>
    <row r="28" spans="1:8" x14ac:dyDescent="0.2">
      <c r="A28" s="83"/>
      <c r="B28" s="4" t="s">
        <v>18</v>
      </c>
      <c r="C28" s="92"/>
      <c r="D28" s="32">
        <v>64</v>
      </c>
      <c r="E28" s="30"/>
    </row>
    <row r="29" spans="1:8" x14ac:dyDescent="0.2">
      <c r="A29" s="66"/>
      <c r="B29" s="7"/>
      <c r="C29" s="33"/>
      <c r="D29" s="33"/>
      <c r="E29" s="29"/>
    </row>
    <row r="30" spans="1:8" ht="25.5" x14ac:dyDescent="0.2">
      <c r="A30" s="67" t="s">
        <v>4</v>
      </c>
      <c r="B30" s="4" t="s">
        <v>8</v>
      </c>
      <c r="C30" s="34">
        <v>1024</v>
      </c>
      <c r="D30" s="34">
        <v>0</v>
      </c>
      <c r="E30" s="27">
        <f>+D30/C30</f>
        <v>0</v>
      </c>
    </row>
    <row r="31" spans="1:8" x14ac:dyDescent="0.2">
      <c r="A31" s="66"/>
      <c r="B31" s="7"/>
      <c r="C31" s="26"/>
      <c r="D31" s="26"/>
      <c r="E31" s="31"/>
    </row>
    <row r="32" spans="1:8" ht="25.5" customHeight="1" x14ac:dyDescent="0.2">
      <c r="A32" s="84" t="s">
        <v>5</v>
      </c>
      <c r="B32" s="8" t="s">
        <v>9</v>
      </c>
      <c r="C32" s="87">
        <f>8*3</f>
        <v>24</v>
      </c>
      <c r="D32" s="34">
        <f>SUM(D33:D41)</f>
        <v>21</v>
      </c>
      <c r="E32" s="50">
        <f>+D32/C32</f>
        <v>0.875</v>
      </c>
      <c r="F32" s="51"/>
    </row>
    <row r="33" spans="1:6" x14ac:dyDescent="0.2">
      <c r="A33" s="84"/>
      <c r="B33" s="4" t="s">
        <v>48</v>
      </c>
      <c r="C33" s="88"/>
      <c r="D33" s="34">
        <v>2</v>
      </c>
      <c r="E33" s="10"/>
      <c r="F33" s="53"/>
    </row>
    <row r="34" spans="1:6" x14ac:dyDescent="0.2">
      <c r="A34" s="84"/>
      <c r="B34" s="4" t="s">
        <v>49</v>
      </c>
      <c r="C34" s="88"/>
      <c r="D34" s="4">
        <v>2</v>
      </c>
      <c r="E34" s="10"/>
    </row>
    <row r="35" spans="1:6" x14ac:dyDescent="0.2">
      <c r="A35" s="84"/>
      <c r="B35" s="4" t="s">
        <v>46</v>
      </c>
      <c r="C35" s="88"/>
      <c r="D35" s="4">
        <v>1</v>
      </c>
      <c r="E35" s="10"/>
    </row>
    <row r="36" spans="1:6" ht="13.5" customHeight="1" x14ac:dyDescent="0.2">
      <c r="A36" s="84"/>
      <c r="B36" s="4" t="s">
        <v>50</v>
      </c>
      <c r="C36" s="88"/>
      <c r="D36" s="4">
        <v>1</v>
      </c>
      <c r="E36" s="10"/>
    </row>
    <row r="37" spans="1:6" x14ac:dyDescent="0.2">
      <c r="A37" s="84"/>
      <c r="B37" s="4" t="s">
        <v>14</v>
      </c>
      <c r="C37" s="88"/>
      <c r="D37" s="4">
        <v>1</v>
      </c>
      <c r="E37" s="10"/>
    </row>
    <row r="38" spans="1:6" x14ac:dyDescent="0.2">
      <c r="A38" s="84"/>
      <c r="B38" s="4" t="s">
        <v>13</v>
      </c>
      <c r="C38" s="88"/>
      <c r="D38" s="4">
        <v>1</v>
      </c>
      <c r="E38" s="10"/>
    </row>
    <row r="39" spans="1:6" x14ac:dyDescent="0.2">
      <c r="A39" s="84"/>
      <c r="B39" s="4" t="s">
        <v>16</v>
      </c>
      <c r="C39" s="88"/>
      <c r="D39" s="4">
        <v>4</v>
      </c>
      <c r="E39" s="10"/>
    </row>
    <row r="40" spans="1:6" x14ac:dyDescent="0.2">
      <c r="A40" s="84"/>
      <c r="B40" s="4" t="s">
        <v>15</v>
      </c>
      <c r="C40" s="88"/>
      <c r="D40" s="4">
        <v>6</v>
      </c>
      <c r="E40" s="10"/>
    </row>
    <row r="41" spans="1:6" x14ac:dyDescent="0.2">
      <c r="A41" s="84"/>
      <c r="B41" s="4" t="s">
        <v>45</v>
      </c>
      <c r="C41" s="89"/>
      <c r="D41" s="4">
        <v>3</v>
      </c>
      <c r="E41" s="10"/>
    </row>
    <row r="43" spans="1:6" x14ac:dyDescent="0.2">
      <c r="A43" s="68" t="s">
        <v>12</v>
      </c>
      <c r="B43" s="69"/>
      <c r="C43" s="69"/>
      <c r="D43" s="69"/>
      <c r="E43" s="69"/>
    </row>
    <row r="44" spans="1:6" ht="4.5" customHeight="1" x14ac:dyDescent="0.2">
      <c r="A44" s="69"/>
      <c r="B44" s="69"/>
      <c r="C44" s="69"/>
      <c r="D44" s="69"/>
      <c r="E44" s="69"/>
    </row>
    <row r="45" spans="1:6" ht="27" customHeight="1" x14ac:dyDescent="0.2">
      <c r="A45" s="80" t="s">
        <v>27</v>
      </c>
      <c r="B45" s="80"/>
      <c r="C45" s="80"/>
      <c r="D45" s="80"/>
      <c r="E45" s="80"/>
    </row>
    <row r="46" spans="1:6" x14ac:dyDescent="0.2">
      <c r="A46" s="70" t="s">
        <v>28</v>
      </c>
      <c r="B46" s="69"/>
      <c r="C46" s="69"/>
      <c r="D46" s="69"/>
      <c r="E46" s="69"/>
    </row>
    <row r="47" spans="1:6" x14ac:dyDescent="0.2">
      <c r="A47" s="71"/>
      <c r="B47" s="69"/>
      <c r="C47" s="69"/>
      <c r="D47" s="69"/>
      <c r="E47" s="69"/>
    </row>
    <row r="49" spans="1:7" x14ac:dyDescent="0.2">
      <c r="D49" s="2"/>
    </row>
    <row r="56" spans="1:7" x14ac:dyDescent="0.2">
      <c r="A56" s="46" t="s">
        <v>34</v>
      </c>
      <c r="B56" s="47">
        <f>+C13</f>
        <v>8192</v>
      </c>
      <c r="C56" s="46"/>
      <c r="D56" s="46"/>
      <c r="E56" s="46"/>
      <c r="F56" s="48"/>
      <c r="G56" s="48"/>
    </row>
    <row r="57" spans="1:7" x14ac:dyDescent="0.2">
      <c r="A57" s="46" t="s">
        <v>35</v>
      </c>
      <c r="B57" s="47">
        <f>+D13</f>
        <v>4224</v>
      </c>
      <c r="C57" s="46"/>
      <c r="D57" s="46"/>
      <c r="E57" s="46"/>
      <c r="F57" s="48"/>
      <c r="G57" s="48"/>
    </row>
    <row r="58" spans="1:7" x14ac:dyDescent="0.2">
      <c r="A58" s="46" t="s">
        <v>36</v>
      </c>
      <c r="B58" s="47">
        <f>+B56-B57</f>
        <v>3968</v>
      </c>
      <c r="C58" s="46"/>
      <c r="D58" s="46"/>
      <c r="E58" s="46"/>
      <c r="F58" s="48"/>
      <c r="G58" s="48"/>
    </row>
    <row r="59" spans="1:7" x14ac:dyDescent="0.2">
      <c r="A59" s="46" t="s">
        <v>37</v>
      </c>
      <c r="B59" s="46"/>
      <c r="C59" s="47">
        <f>+C18</f>
        <v>7168</v>
      </c>
      <c r="D59" s="46"/>
      <c r="E59" s="46"/>
      <c r="F59" s="48"/>
      <c r="G59" s="48"/>
    </row>
    <row r="60" spans="1:7" x14ac:dyDescent="0.2">
      <c r="A60" s="46" t="s">
        <v>38</v>
      </c>
      <c r="B60" s="46"/>
      <c r="C60" s="47">
        <f>+D18</f>
        <v>896</v>
      </c>
      <c r="D60" s="46"/>
      <c r="E60" s="46"/>
      <c r="F60" s="48"/>
      <c r="G60" s="48"/>
    </row>
    <row r="61" spans="1:7" x14ac:dyDescent="0.2">
      <c r="A61" s="46" t="s">
        <v>39</v>
      </c>
      <c r="B61" s="46"/>
      <c r="C61" s="47">
        <f>+C59-C60</f>
        <v>6272</v>
      </c>
      <c r="D61" s="46"/>
      <c r="E61" s="46"/>
      <c r="F61" s="48"/>
      <c r="G61" s="48"/>
    </row>
    <row r="62" spans="1:7" x14ac:dyDescent="0.2">
      <c r="A62" s="46" t="s">
        <v>40</v>
      </c>
      <c r="B62" s="46"/>
      <c r="C62" s="46"/>
      <c r="D62" s="46">
        <f>+C30</f>
        <v>1024</v>
      </c>
      <c r="E62" s="46"/>
      <c r="F62" s="48"/>
      <c r="G62" s="48"/>
    </row>
    <row r="63" spans="1:7" x14ac:dyDescent="0.2">
      <c r="A63" s="46" t="s">
        <v>41</v>
      </c>
      <c r="B63" s="46"/>
      <c r="C63" s="46"/>
      <c r="D63" s="46">
        <f>+D30</f>
        <v>0</v>
      </c>
      <c r="E63" s="46"/>
      <c r="F63" s="48"/>
      <c r="G63" s="48"/>
    </row>
    <row r="64" spans="1:7" x14ac:dyDescent="0.2">
      <c r="A64" s="46" t="s">
        <v>42</v>
      </c>
      <c r="B64" s="46"/>
      <c r="C64" s="46"/>
      <c r="D64" s="46">
        <f>+D62-D63</f>
        <v>1024</v>
      </c>
      <c r="E64" s="46"/>
      <c r="F64" s="48"/>
      <c r="G64" s="48"/>
    </row>
    <row r="65" spans="1:7" x14ac:dyDescent="0.2">
      <c r="A65" s="46" t="s">
        <v>43</v>
      </c>
      <c r="B65" s="46"/>
      <c r="C65" s="46"/>
      <c r="D65" s="46"/>
      <c r="E65" s="46">
        <f>+C32</f>
        <v>24</v>
      </c>
      <c r="F65" s="48"/>
      <c r="G65" s="48"/>
    </row>
    <row r="66" spans="1:7" x14ac:dyDescent="0.2">
      <c r="A66" s="46" t="s">
        <v>44</v>
      </c>
      <c r="B66" s="46"/>
      <c r="C66" s="46"/>
      <c r="D66" s="46"/>
      <c r="E66" s="46">
        <f>+D32</f>
        <v>21</v>
      </c>
      <c r="F66" s="48"/>
      <c r="G66" s="48"/>
    </row>
    <row r="67" spans="1:7" x14ac:dyDescent="0.2">
      <c r="A67" s="46" t="s">
        <v>43</v>
      </c>
      <c r="B67" s="46"/>
      <c r="C67" s="46"/>
      <c r="D67" s="46"/>
      <c r="E67" s="46">
        <f>+E65-E66</f>
        <v>3</v>
      </c>
      <c r="F67" s="48"/>
      <c r="G67" s="48"/>
    </row>
    <row r="68" spans="1:7" x14ac:dyDescent="0.2">
      <c r="A68" s="46"/>
      <c r="B68" s="46"/>
      <c r="C68" s="46"/>
      <c r="D68" s="46"/>
      <c r="E68" s="46"/>
      <c r="F68" s="48"/>
      <c r="G68" s="48"/>
    </row>
  </sheetData>
  <sheetProtection algorithmName="SHA-512" hashValue="XtXD4emr7GCEycr/LD+FxbYYoicIiGjZvNbrhFM5LA+WWnK66YViO8nM67qp8G38YYknPrT7FG4C8DXdSv67NA==" saltValue="5TdZqq5c41zwBWpk5bLxqQ==" spinCount="100000" sheet="1" objects="1" scenarios="1"/>
  <mergeCells count="8">
    <mergeCell ref="A45:E45"/>
    <mergeCell ref="A18:A28"/>
    <mergeCell ref="A13:A16"/>
    <mergeCell ref="A32:A41"/>
    <mergeCell ref="B12:C12"/>
    <mergeCell ref="C32:C41"/>
    <mergeCell ref="C13:C16"/>
    <mergeCell ref="C18:C28"/>
  </mergeCells>
  <phoneticPr fontId="2" type="noConversion"/>
  <pageMargins left="0.75" right="0.75" top="1" bottom="1" header="0" footer="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30"/>
  <sheetViews>
    <sheetView zoomScaleNormal="100" workbookViewId="0">
      <selection activeCell="C1" sqref="C1"/>
    </sheetView>
  </sheetViews>
  <sheetFormatPr baseColWidth="10" defaultRowHeight="12.75" x14ac:dyDescent="0.2"/>
  <cols>
    <col min="1" max="1" width="47.85546875" style="11" customWidth="1"/>
    <col min="2" max="3" width="30.7109375" style="11" customWidth="1"/>
    <col min="4" max="11" width="14.140625" style="11" customWidth="1"/>
    <col min="12" max="16384" width="11.42578125" style="11"/>
  </cols>
  <sheetData>
    <row r="1" spans="1:4" x14ac:dyDescent="0.2">
      <c r="A1" s="55"/>
      <c r="B1" s="55"/>
      <c r="C1" s="55"/>
      <c r="D1" s="52"/>
    </row>
    <row r="2" spans="1:4" ht="18" x14ac:dyDescent="0.25">
      <c r="A2" s="56" t="s">
        <v>52</v>
      </c>
      <c r="B2" s="55"/>
      <c r="C2" s="55"/>
    </row>
    <row r="3" spans="1:4" ht="14.25" x14ac:dyDescent="0.2">
      <c r="A3" s="57" t="s">
        <v>53</v>
      </c>
      <c r="B3" s="55"/>
      <c r="C3" s="55"/>
    </row>
    <row r="4" spans="1:4" ht="14.25" x14ac:dyDescent="0.2">
      <c r="A4" s="58"/>
      <c r="B4" s="55"/>
      <c r="C4" s="55"/>
    </row>
    <row r="5" spans="1:4" ht="14.25" x14ac:dyDescent="0.2">
      <c r="A5" s="58"/>
      <c r="B5" s="55"/>
      <c r="C5" s="55"/>
    </row>
    <row r="6" spans="1:4" ht="14.25" x14ac:dyDescent="0.2">
      <c r="A6" s="58"/>
      <c r="B6" s="55"/>
      <c r="C6" s="55"/>
    </row>
    <row r="7" spans="1:4" ht="14.25" x14ac:dyDescent="0.2">
      <c r="A7" s="58"/>
      <c r="B7" s="55"/>
      <c r="C7" s="55"/>
    </row>
    <row r="8" spans="1:4" x14ac:dyDescent="0.2">
      <c r="A8" s="59" t="s">
        <v>57</v>
      </c>
      <c r="B8" s="55"/>
      <c r="C8" s="55"/>
    </row>
    <row r="9" spans="1:4" x14ac:dyDescent="0.2">
      <c r="A9" s="55"/>
      <c r="B9" s="55"/>
      <c r="C9" s="55"/>
    </row>
    <row r="10" spans="1:4" x14ac:dyDescent="0.2">
      <c r="A10" s="55"/>
      <c r="B10" s="55"/>
      <c r="C10" s="55"/>
    </row>
    <row r="11" spans="1:4" ht="13.5" thickBot="1" x14ac:dyDescent="0.25">
      <c r="A11" s="73"/>
      <c r="B11" s="73"/>
      <c r="C11" s="73"/>
    </row>
    <row r="12" spans="1:4" ht="31.5" thickTop="1" thickBot="1" x14ac:dyDescent="0.3">
      <c r="A12" s="74" t="s">
        <v>21</v>
      </c>
      <c r="B12" s="75" t="s">
        <v>29</v>
      </c>
      <c r="C12" s="75" t="s">
        <v>30</v>
      </c>
    </row>
    <row r="13" spans="1:4" ht="15" thickTop="1" x14ac:dyDescent="0.2">
      <c r="A13" s="37" t="s">
        <v>48</v>
      </c>
      <c r="B13" s="38">
        <v>2048</v>
      </c>
      <c r="C13" s="39">
        <v>2</v>
      </c>
    </row>
    <row r="14" spans="1:4" ht="14.25" x14ac:dyDescent="0.2">
      <c r="A14" s="40" t="s">
        <v>49</v>
      </c>
      <c r="B14" s="41">
        <v>2048</v>
      </c>
      <c r="C14" s="42">
        <v>2</v>
      </c>
    </row>
    <row r="15" spans="1:4" ht="14.25" x14ac:dyDescent="0.2">
      <c r="A15" s="40" t="s">
        <v>46</v>
      </c>
      <c r="B15" s="41">
        <v>128</v>
      </c>
      <c r="C15" s="42">
        <v>1</v>
      </c>
    </row>
    <row r="16" spans="1:4" ht="14.25" x14ac:dyDescent="0.2">
      <c r="A16" s="40" t="s">
        <v>47</v>
      </c>
      <c r="B16" s="41">
        <v>64</v>
      </c>
      <c r="C16" s="42">
        <v>1</v>
      </c>
    </row>
    <row r="17" spans="1:3" ht="14.25" x14ac:dyDescent="0.2">
      <c r="A17" s="40" t="s">
        <v>19</v>
      </c>
      <c r="B17" s="41">
        <v>64</v>
      </c>
      <c r="C17" s="42">
        <v>0</v>
      </c>
    </row>
    <row r="18" spans="1:3" ht="14.25" x14ac:dyDescent="0.2">
      <c r="A18" s="40" t="s">
        <v>13</v>
      </c>
      <c r="B18" s="41">
        <v>64</v>
      </c>
      <c r="C18" s="42">
        <v>1</v>
      </c>
    </row>
    <row r="19" spans="1:3" ht="14.25" x14ac:dyDescent="0.2">
      <c r="A19" s="40" t="s">
        <v>14</v>
      </c>
      <c r="B19" s="41">
        <v>64</v>
      </c>
      <c r="C19" s="42">
        <v>1</v>
      </c>
    </row>
    <row r="20" spans="1:3" ht="14.25" x14ac:dyDescent="0.2">
      <c r="A20" s="54" t="s">
        <v>51</v>
      </c>
      <c r="B20" s="41">
        <v>64</v>
      </c>
      <c r="C20" s="42">
        <v>0</v>
      </c>
    </row>
    <row r="21" spans="1:3" ht="14.25" x14ac:dyDescent="0.2">
      <c r="A21" s="40" t="s">
        <v>18</v>
      </c>
      <c r="B21" s="41">
        <v>64</v>
      </c>
      <c r="C21" s="42">
        <v>0</v>
      </c>
    </row>
    <row r="22" spans="1:3" ht="15" thickBot="1" x14ac:dyDescent="0.25">
      <c r="A22" s="40" t="s">
        <v>17</v>
      </c>
      <c r="B22" s="41">
        <v>64</v>
      </c>
      <c r="C22" s="42">
        <v>0</v>
      </c>
    </row>
    <row r="23" spans="1:3" ht="16.5" thickTop="1" thickBot="1" x14ac:dyDescent="0.3">
      <c r="A23" s="43" t="s">
        <v>20</v>
      </c>
      <c r="B23" s="44">
        <f>SUM(B13:B22)</f>
        <v>4672</v>
      </c>
      <c r="C23" s="45">
        <f>SUM(C13:C22)</f>
        <v>8</v>
      </c>
    </row>
    <row r="24" spans="1:3" ht="13.5" thickTop="1" x14ac:dyDescent="0.2">
      <c r="A24" s="3"/>
      <c r="B24" s="35"/>
    </row>
    <row r="25" spans="1:3" x14ac:dyDescent="0.2">
      <c r="A25" s="3"/>
      <c r="B25" s="35"/>
    </row>
    <row r="26" spans="1:3" x14ac:dyDescent="0.2">
      <c r="A26" s="36" t="s">
        <v>12</v>
      </c>
    </row>
    <row r="27" spans="1:3" ht="6" customHeight="1" x14ac:dyDescent="0.2"/>
    <row r="28" spans="1:3" x14ac:dyDescent="0.2">
      <c r="A28" s="9" t="s">
        <v>31</v>
      </c>
    </row>
    <row r="29" spans="1:3" x14ac:dyDescent="0.2">
      <c r="A29" s="9" t="s">
        <v>32</v>
      </c>
    </row>
    <row r="30" spans="1:3" x14ac:dyDescent="0.2">
      <c r="A30" s="12"/>
    </row>
  </sheetData>
  <sheetProtection algorithmName="SHA-512" hashValue="k84s04vkvwrjkUoCDixh4ovSvyW8U1INvOME2seXC0YTviCHEXeVCcxEYxaOjfQ6SzQJWzfaPqqpPZLlG/44uw==" saltValue="qzxq+eOq6JsikDpLxEiguA==" spinCount="100000" sheet="1" objects="1" scenarios="1"/>
  <phoneticPr fontId="13" type="noConversion"/>
  <pageMargins left="0.75" right="0.75" top="1" bottom="1" header="0" footer="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1"/>
  <sheetViews>
    <sheetView zoomScaleNormal="100" workbookViewId="0">
      <selection activeCell="N1" sqref="N1"/>
    </sheetView>
  </sheetViews>
  <sheetFormatPr baseColWidth="10" defaultRowHeight="12.75" x14ac:dyDescent="0.2"/>
  <cols>
    <col min="1" max="16384" width="11.42578125" style="76"/>
  </cols>
  <sheetData>
    <row r="1" spans="2:14" x14ac:dyDescent="0.2"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</row>
    <row r="2" spans="2:14" ht="18" x14ac:dyDescent="0.25">
      <c r="B2" s="56" t="s">
        <v>52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</row>
    <row r="3" spans="2:14" ht="14.25" x14ac:dyDescent="0.2">
      <c r="B3" s="57" t="s">
        <v>53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</row>
    <row r="4" spans="2:14" ht="14.25" x14ac:dyDescent="0.2">
      <c r="B4" s="58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</row>
    <row r="5" spans="2:14" ht="14.25" x14ac:dyDescent="0.2">
      <c r="B5" s="58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2:14" ht="14.25" x14ac:dyDescent="0.2">
      <c r="B6" s="58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2:14" ht="14.25" x14ac:dyDescent="0.2">
      <c r="B7" s="58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2:14" x14ac:dyDescent="0.2">
      <c r="B8" s="59" t="s">
        <v>57</v>
      </c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2:14" x14ac:dyDescent="0.2"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</row>
    <row r="10" spans="2:14" x14ac:dyDescent="0.2"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</row>
    <row r="11" spans="2:14" x14ac:dyDescent="0.2"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1"/>
  <sheetViews>
    <sheetView workbookViewId="0">
      <selection activeCell="N1" sqref="N1"/>
    </sheetView>
  </sheetViews>
  <sheetFormatPr baseColWidth="10" defaultRowHeight="12.75" x14ac:dyDescent="0.2"/>
  <cols>
    <col min="1" max="16384" width="11.42578125" style="76"/>
  </cols>
  <sheetData>
    <row r="1" spans="2:14" x14ac:dyDescent="0.2"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</row>
    <row r="2" spans="2:14" ht="18" x14ac:dyDescent="0.25">
      <c r="B2" s="56" t="s">
        <v>52</v>
      </c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</row>
    <row r="3" spans="2:14" ht="14.25" x14ac:dyDescent="0.2">
      <c r="B3" s="57" t="s">
        <v>54</v>
      </c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</row>
    <row r="4" spans="2:14" ht="14.25" x14ac:dyDescent="0.2">
      <c r="B4" s="57" t="s">
        <v>56</v>
      </c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</row>
    <row r="5" spans="2:14" ht="14.25" x14ac:dyDescent="0.2">
      <c r="B5" s="58"/>
      <c r="C5" s="77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</row>
    <row r="6" spans="2:14" ht="14.25" x14ac:dyDescent="0.2">
      <c r="B6" s="58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2:14" ht="14.25" x14ac:dyDescent="0.2">
      <c r="B7" s="58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</row>
    <row r="8" spans="2:14" x14ac:dyDescent="0.2">
      <c r="B8" s="59" t="s">
        <v>57</v>
      </c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2:14" x14ac:dyDescent="0.2"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</row>
    <row r="10" spans="2:14" x14ac:dyDescent="0.2"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</row>
    <row r="11" spans="2:14" x14ac:dyDescent="0.2"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Inicio</vt:lpstr>
      <vt:lpstr>1-PTFS</vt:lpstr>
      <vt:lpstr>2-PTFS</vt:lpstr>
      <vt:lpstr>Gráfico1</vt:lpstr>
      <vt:lpstr>Gráfico2</vt:lpstr>
    </vt:vector>
  </TitlesOfParts>
  <Company>SENATEL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SENATEL</dc:creator>
  <cp:lastModifiedBy>Daniela Estrella</cp:lastModifiedBy>
  <cp:lastPrinted>2009-05-12T19:15:10Z</cp:lastPrinted>
  <dcterms:created xsi:type="dcterms:W3CDTF">2006-07-05T21:20:06Z</dcterms:created>
  <dcterms:modified xsi:type="dcterms:W3CDTF">2014-03-20T18:07:59Z</dcterms:modified>
</cp:coreProperties>
</file>