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0" l="1"/>
  <c r="M73" i="29"/>
  <c r="L73" i="29"/>
  <c r="K73" i="29"/>
  <c r="N73" i="29" s="1"/>
  <c r="M49" i="29"/>
  <c r="L49" i="29"/>
  <c r="K49" i="29"/>
  <c r="N49" i="29" s="1"/>
  <c r="C7" i="38" l="1"/>
  <c r="C7" i="36"/>
  <c r="C6" i="34"/>
  <c r="C6" i="37"/>
  <c r="C107" i="29"/>
  <c r="C82" i="29"/>
  <c r="C58" i="29"/>
  <c r="C34" i="29"/>
  <c r="B49" i="29"/>
  <c r="B73" i="29" s="1"/>
  <c r="B97" i="29" s="1"/>
  <c r="B116" i="29" s="1"/>
  <c r="F73" i="29" l="1"/>
  <c r="J73" i="29"/>
  <c r="F97" i="29"/>
  <c r="F116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5" i="29" l="1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<sst xmlns="http://schemas.openxmlformats.org/spreadsheetml/2006/main" count="81" uniqueCount="37">
  <si>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</si>
  <si>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</si>
  <si>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</si>
  <si>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</si>
  <si>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</si>
  <si>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</si>
  <si>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</si>
  <si>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</si>
  <si>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</si>
  <si>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</si>
  <si>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</si>
  <si>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</si>
  <si>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</si>
  <si>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</si>
  <si>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</si>
  <si>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</si>
  <si>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</si>
  <si>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</si>
  <si>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</si>
  <si>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</si>
  <si>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</si>
  <si>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</si>
  <si>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</si>
  <si>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</si>
  <si>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</si>
  <si>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</si>
  <si>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</si>
  <si>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</si>
  <si>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</si>
  <si>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</si>
  <si>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</si>
  <si>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</si>
  <si>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</si>
  <si>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</si>
  <si>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</si>
  <si>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de 2013, en vista de inconsistencias en los reportes de la empresa.</t>
    </r>
  </si>
  <si>
    <t>Fecha de publicación: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</si>
</sst>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4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17" fontId="36" fillId="25" borderId="14" xfId="1" applyNumberFormat="1" applyFont="1" applyFill="1" applyBorder="1" applyAlignment="1">
      <alignment horizontal="right"/>
    </xf>
    <xf numFmtId="17" fontId="2" fillId="25" borderId="14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2" fillId="28" borderId="0" xfId="0" applyFont="1" applyFill="1" applyAlignment="1">
      <alignment horizontal="left" vertic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58464"/>
        <c:axId val="118175936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41609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3664"/>
        <c:axId val="118176512"/>
      </c:lineChart>
      <c:catAx>
        <c:axId val="9695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81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7593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6958464"/>
        <c:crosses val="autoZero"/>
        <c:crossBetween val="between"/>
      </c:valAx>
      <c:catAx>
        <c:axId val="9259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176512"/>
        <c:crosses val="autoZero"/>
        <c:auto val="1"/>
        <c:lblAlgn val="ctr"/>
        <c:lblOffset val="100"/>
        <c:noMultiLvlLbl val="0"/>
      </c:catAx>
      <c:valAx>
        <c:axId val="118176512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259366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12030886</c:v>
                </c:pt>
                <c:pt idx="1">
                  <c:v>5148308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14005126</c:v>
                </c:pt>
                <c:pt idx="1">
                  <c:v>3425277</c:v>
                </c:pt>
                <c:pt idx="2">
                  <c:v>111351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9718065</c:v>
                </c:pt>
                <c:pt idx="1">
                  <c:v>4117965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2278310</c:v>
                </c:pt>
                <c:pt idx="1">
                  <c:v>973737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34511</c:v>
                </c:pt>
                <c:pt idx="1">
                  <c:v>56606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41609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839360"/>
        <c:axId val="145938048"/>
      </c:lineChart>
      <c:catAx>
        <c:axId val="1178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4593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9380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1783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65152"/>
        <c:axId val="199631424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41609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65664"/>
        <c:axId val="199632000"/>
      </c:lineChart>
      <c:catAx>
        <c:axId val="1180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996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63142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8065152"/>
        <c:crosses val="autoZero"/>
        <c:crossBetween val="between"/>
      </c:valAx>
      <c:catAx>
        <c:axId val="11806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32000"/>
        <c:crosses val="autoZero"/>
        <c:auto val="1"/>
        <c:lblAlgn val="ctr"/>
        <c:lblOffset val="100"/>
        <c:noMultiLvlLbl val="0"/>
      </c:catAx>
      <c:valAx>
        <c:axId val="199632000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8065664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diciembre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17.541.754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diciembre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17.541.754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12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A7" sqref="A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4" t="s">
        <v>11</v>
      </c>
      <c r="D2" s="54"/>
      <c r="E2" s="54"/>
      <c r="F2" s="54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39" t="s">
        <v>17</v>
      </c>
      <c r="D3" s="39"/>
      <c r="E3" s="39"/>
      <c r="F3" s="39"/>
      <c r="G3" s="39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5" t="str">
        <f>RESUMEN_NOTAS!C8</f>
        <v>Fecha de publicación: Enero de 2014</v>
      </c>
      <c r="D6" s="55"/>
      <c r="E6" s="55"/>
      <c r="F6" s="55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4" t="s">
        <v>11</v>
      </c>
      <c r="D2" s="54"/>
      <c r="E2" s="54"/>
      <c r="F2" s="54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39" t="s">
        <v>20</v>
      </c>
      <c r="D3" s="39"/>
      <c r="E3" s="39"/>
      <c r="F3" s="39"/>
      <c r="G3" s="39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5" t="str">
        <f>RESUMEN_NOTAS!C8</f>
        <v>Fecha de publicación: Enero de 2014</v>
      </c>
      <c r="D6" s="55"/>
      <c r="E6" s="55"/>
      <c r="F6" s="55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21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8" sqref="L38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2" t="s">
        <v>11</v>
      </c>
      <c r="D3" s="52"/>
      <c r="E3" s="52"/>
      <c r="F3" s="52"/>
      <c r="G3" s="52"/>
      <c r="H3" s="52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38" t="s">
        <v>26</v>
      </c>
      <c r="D4" s="38"/>
      <c r="E4" s="38"/>
      <c r="F4" s="38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3" t="str">
        <f>RESUMEN_NOTAS!C8</f>
        <v>Fecha de publicación: Enero de 2014</v>
      </c>
      <c r="D7" s="53"/>
      <c r="E7" s="53"/>
      <c r="F7" s="53"/>
      <c r="G7" s="53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tabSelected="1" topLeftCell="A97" zoomScaleNormal="100" workbookViewId="0">
      <selection activeCell="K134" sqref="K134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8" t="s">
        <v>14</v>
      </c>
      <c r="D3" s="58"/>
      <c r="E3" s="58"/>
      <c r="F3" s="58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9"/>
      <c r="E5" s="59"/>
      <c r="F5" s="59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60" t="s">
        <v>36</v>
      </c>
      <c r="D8" s="60"/>
      <c r="E8" s="60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51"/>
    </row>
    <row r="13" spans="2:18" x14ac:dyDescent="0.2">
      <c r="B13" s="34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4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4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4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4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4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4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4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4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4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4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4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5">
        <v>41609</v>
      </c>
      <c r="C25" s="32">
        <v>12030886</v>
      </c>
      <c r="D25" s="32">
        <v>5148308</v>
      </c>
      <c r="E25" s="32">
        <v>362560</v>
      </c>
      <c r="F25" s="47">
        <f>+SUM(C25:E25)</f>
        <v>17541754</v>
      </c>
      <c r="G25" s="25">
        <v>1.112014777540993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8" t="s">
        <v>14</v>
      </c>
      <c r="D29" s="58"/>
      <c r="E29" s="58"/>
      <c r="F29" s="58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9"/>
      <c r="E31" s="59"/>
      <c r="F31" s="59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tr">
        <f>C8</f>
        <v>Fecha de publicación: Enero de 2014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61" t="s">
        <v>15</v>
      </c>
      <c r="C38" s="56" t="s">
        <v>9</v>
      </c>
      <c r="D38" s="56"/>
      <c r="E38" s="56"/>
      <c r="F38" s="56"/>
      <c r="G38" s="56" t="s">
        <v>10</v>
      </c>
      <c r="H38" s="56"/>
      <c r="I38" s="56"/>
      <c r="J38" s="56"/>
      <c r="K38" s="56" t="s">
        <v>34</v>
      </c>
      <c r="L38" s="56"/>
      <c r="M38" s="56"/>
      <c r="N38" s="57"/>
    </row>
    <row r="39" spans="2:14" x14ac:dyDescent="0.2">
      <c r="B39" s="62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7" t="s">
        <v>0</v>
      </c>
    </row>
    <row r="40" spans="2:14" x14ac:dyDescent="0.2">
      <c r="B40" s="34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4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4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4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4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4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4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4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4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8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x14ac:dyDescent="0.2">
      <c r="B49" s="49">
        <f>B25</f>
        <v>41609</v>
      </c>
      <c r="C49" s="5">
        <v>9613358</v>
      </c>
      <c r="D49" s="5">
        <v>4089213</v>
      </c>
      <c r="E49" s="5">
        <v>168533</v>
      </c>
      <c r="F49" s="6">
        <f>SUM(C49:E49)</f>
        <v>13871104</v>
      </c>
      <c r="G49" s="5">
        <v>104707</v>
      </c>
      <c r="H49" s="5">
        <v>28752</v>
      </c>
      <c r="I49" s="5">
        <v>563</v>
      </c>
      <c r="J49" s="6">
        <f t="shared" si="6"/>
        <v>134022</v>
      </c>
      <c r="K49" s="5">
        <f t="shared" ref="K49" si="9">C49+G49</f>
        <v>9718065</v>
      </c>
      <c r="L49" s="5">
        <f t="shared" ref="L49" si="10">D49+H49</f>
        <v>4117965</v>
      </c>
      <c r="M49" s="5">
        <f t="shared" ref="M49" si="11">E49+I49</f>
        <v>169096</v>
      </c>
      <c r="N49" s="6">
        <f>SUM(K49:M49)</f>
        <v>14005126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8" t="s">
        <v>14</v>
      </c>
      <c r="D53" s="58"/>
      <c r="E53" s="58"/>
      <c r="F53" s="58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9"/>
      <c r="E55" s="59"/>
      <c r="F55" s="59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tr">
        <f>C8</f>
        <v>Fecha de publicación: Enero de 2014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61" t="s">
        <v>15</v>
      </c>
      <c r="C62" s="56" t="s">
        <v>7</v>
      </c>
      <c r="D62" s="56"/>
      <c r="E62" s="56"/>
      <c r="F62" s="56"/>
      <c r="G62" s="56" t="s">
        <v>8</v>
      </c>
      <c r="H62" s="56"/>
      <c r="I62" s="56"/>
      <c r="J62" s="56"/>
      <c r="K62" s="56" t="s">
        <v>22</v>
      </c>
      <c r="L62" s="56"/>
      <c r="M62" s="56"/>
      <c r="N62" s="57"/>
    </row>
    <row r="63" spans="2:14" x14ac:dyDescent="0.2">
      <c r="B63" s="62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7" t="s">
        <v>0</v>
      </c>
    </row>
    <row r="64" spans="2:14" x14ac:dyDescent="0.2">
      <c r="B64" s="34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12">C64+G64</f>
        <v>204380</v>
      </c>
      <c r="L64" s="5">
        <f t="shared" si="12"/>
        <v>228562</v>
      </c>
      <c r="M64" s="5">
        <f t="shared" si="12"/>
        <v>25879</v>
      </c>
      <c r="N64" s="33">
        <f>SUM(K64:M64)</f>
        <v>458821</v>
      </c>
    </row>
    <row r="65" spans="2:14" x14ac:dyDescent="0.2">
      <c r="B65" s="34">
        <f t="shared" ref="B65:B68" si="13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4">SUM(C65:E65)</f>
        <v>793196.16481800005</v>
      </c>
      <c r="G65" s="5"/>
      <c r="H65" s="5"/>
      <c r="I65" s="5"/>
      <c r="J65" s="5"/>
      <c r="K65" s="5">
        <f t="shared" si="12"/>
        <v>389369</v>
      </c>
      <c r="L65" s="5">
        <f t="shared" si="12"/>
        <v>366086.16481800005</v>
      </c>
      <c r="M65" s="5">
        <f t="shared" si="12"/>
        <v>37741</v>
      </c>
      <c r="N65" s="33">
        <f t="shared" ref="N65:N71" si="15">SUM(K65:M65)</f>
        <v>793196.16481800005</v>
      </c>
    </row>
    <row r="66" spans="2:14" x14ac:dyDescent="0.2">
      <c r="B66" s="34">
        <f t="shared" si="13"/>
        <v>2006</v>
      </c>
      <c r="C66" s="5">
        <v>607990</v>
      </c>
      <c r="D66" s="5">
        <v>355780.21918999986</v>
      </c>
      <c r="E66" s="5">
        <v>55126</v>
      </c>
      <c r="F66" s="6">
        <f t="shared" si="14"/>
        <v>1018896.2191899999</v>
      </c>
      <c r="G66" s="5"/>
      <c r="H66" s="5"/>
      <c r="I66" s="5"/>
      <c r="J66" s="5"/>
      <c r="K66" s="5">
        <f t="shared" si="12"/>
        <v>607990</v>
      </c>
      <c r="L66" s="5">
        <f t="shared" si="12"/>
        <v>355780.21918999986</v>
      </c>
      <c r="M66" s="5">
        <f t="shared" si="12"/>
        <v>55126</v>
      </c>
      <c r="N66" s="33">
        <f t="shared" si="15"/>
        <v>1018896.2191899999</v>
      </c>
    </row>
    <row r="67" spans="2:14" x14ac:dyDescent="0.2">
      <c r="B67" s="34">
        <f t="shared" si="13"/>
        <v>2007</v>
      </c>
      <c r="C67" s="5">
        <v>765346</v>
      </c>
      <c r="D67" s="5">
        <v>403778</v>
      </c>
      <c r="E67" s="5">
        <v>46430</v>
      </c>
      <c r="F67" s="6">
        <f t="shared" si="14"/>
        <v>1215554</v>
      </c>
      <c r="G67" s="5"/>
      <c r="H67" s="5"/>
      <c r="I67" s="5"/>
      <c r="J67" s="5"/>
      <c r="K67" s="5">
        <f t="shared" si="12"/>
        <v>765346</v>
      </c>
      <c r="L67" s="5">
        <f t="shared" si="12"/>
        <v>403778</v>
      </c>
      <c r="M67" s="5">
        <f t="shared" si="12"/>
        <v>46430</v>
      </c>
      <c r="N67" s="33">
        <f t="shared" si="15"/>
        <v>1215554</v>
      </c>
    </row>
    <row r="68" spans="2:14" x14ac:dyDescent="0.2">
      <c r="B68" s="34">
        <f t="shared" si="13"/>
        <v>2008</v>
      </c>
      <c r="C68" s="5">
        <v>928531</v>
      </c>
      <c r="D68" s="5">
        <v>471981</v>
      </c>
      <c r="E68" s="5">
        <v>43807</v>
      </c>
      <c r="F68" s="6">
        <f t="shared" si="14"/>
        <v>1444319</v>
      </c>
      <c r="G68" s="5" t="s">
        <v>6</v>
      </c>
      <c r="H68" s="5" t="s">
        <v>6</v>
      </c>
      <c r="I68" s="5">
        <v>7769</v>
      </c>
      <c r="J68" s="6">
        <f t="shared" ref="J68:J73" si="16">SUM(G68:I68)</f>
        <v>7769</v>
      </c>
      <c r="K68" s="5">
        <f>C68</f>
        <v>928531</v>
      </c>
      <c r="L68" s="5">
        <f>D68</f>
        <v>471981</v>
      </c>
      <c r="M68" s="5">
        <f t="shared" ref="M68:M72" si="17">E68+I68</f>
        <v>51576</v>
      </c>
      <c r="N68" s="33">
        <f t="shared" si="15"/>
        <v>1452088</v>
      </c>
    </row>
    <row r="69" spans="2:14" x14ac:dyDescent="0.2">
      <c r="B69" s="34">
        <v>2009</v>
      </c>
      <c r="C69" s="5">
        <v>1001649</v>
      </c>
      <c r="D69" s="5">
        <v>422641</v>
      </c>
      <c r="E69" s="5">
        <v>48340</v>
      </c>
      <c r="F69" s="6">
        <f t="shared" si="14"/>
        <v>1472630</v>
      </c>
      <c r="G69" s="5">
        <v>61270</v>
      </c>
      <c r="H69" s="5">
        <v>105208</v>
      </c>
      <c r="I69" s="5">
        <v>10520</v>
      </c>
      <c r="J69" s="6">
        <f t="shared" si="16"/>
        <v>176998</v>
      </c>
      <c r="K69" s="5">
        <f t="shared" ref="K69:L72" si="18">C69+G69</f>
        <v>1062919</v>
      </c>
      <c r="L69" s="5">
        <f t="shared" si="18"/>
        <v>527849</v>
      </c>
      <c r="M69" s="5">
        <f t="shared" si="17"/>
        <v>58860</v>
      </c>
      <c r="N69" s="33">
        <f t="shared" si="15"/>
        <v>1649628</v>
      </c>
    </row>
    <row r="70" spans="2:14" x14ac:dyDescent="0.2">
      <c r="B70" s="34">
        <v>2010</v>
      </c>
      <c r="C70" s="5">
        <v>1199652</v>
      </c>
      <c r="D70" s="5">
        <v>506253</v>
      </c>
      <c r="E70" s="5">
        <v>37769</v>
      </c>
      <c r="F70" s="6">
        <f t="shared" si="14"/>
        <v>1743674</v>
      </c>
      <c r="G70" s="5">
        <v>122107</v>
      </c>
      <c r="H70" s="5">
        <v>151946</v>
      </c>
      <c r="I70" s="5">
        <v>16087</v>
      </c>
      <c r="J70" s="6">
        <f t="shared" si="16"/>
        <v>290140</v>
      </c>
      <c r="K70" s="5">
        <f t="shared" si="18"/>
        <v>1321759</v>
      </c>
      <c r="L70" s="5">
        <f t="shared" si="18"/>
        <v>658199</v>
      </c>
      <c r="M70" s="5">
        <f t="shared" si="17"/>
        <v>53856</v>
      </c>
      <c r="N70" s="33">
        <f t="shared" si="15"/>
        <v>2033814</v>
      </c>
    </row>
    <row r="71" spans="2:14" x14ac:dyDescent="0.2">
      <c r="B71" s="34">
        <v>2011</v>
      </c>
      <c r="C71" s="5">
        <v>1427423</v>
      </c>
      <c r="D71" s="5">
        <v>587629</v>
      </c>
      <c r="E71" s="5">
        <v>43923</v>
      </c>
      <c r="F71" s="6">
        <f t="shared" si="14"/>
        <v>2058975</v>
      </c>
      <c r="G71" s="5">
        <v>228228</v>
      </c>
      <c r="H71" s="5">
        <v>133364</v>
      </c>
      <c r="I71" s="5">
        <v>46811</v>
      </c>
      <c r="J71" s="6">
        <f t="shared" si="16"/>
        <v>408403</v>
      </c>
      <c r="K71" s="5">
        <f t="shared" si="18"/>
        <v>1655651</v>
      </c>
      <c r="L71" s="5">
        <f t="shared" si="18"/>
        <v>720993</v>
      </c>
      <c r="M71" s="5">
        <f t="shared" si="17"/>
        <v>90734</v>
      </c>
      <c r="N71" s="33">
        <f t="shared" si="15"/>
        <v>2467378</v>
      </c>
    </row>
    <row r="72" spans="2:14" x14ac:dyDescent="0.2">
      <c r="B72" s="34">
        <v>2012</v>
      </c>
      <c r="C72" s="5">
        <v>1725778</v>
      </c>
      <c r="D72" s="5">
        <v>677994</v>
      </c>
      <c r="E72" s="5">
        <v>67796</v>
      </c>
      <c r="F72" s="6">
        <f t="shared" si="14"/>
        <v>2471568</v>
      </c>
      <c r="G72" s="5">
        <v>287847</v>
      </c>
      <c r="H72" s="5">
        <v>125304</v>
      </c>
      <c r="I72" s="5">
        <v>91475</v>
      </c>
      <c r="J72" s="6">
        <f t="shared" si="16"/>
        <v>504626</v>
      </c>
      <c r="K72" s="5">
        <f t="shared" si="18"/>
        <v>2013625</v>
      </c>
      <c r="L72" s="5">
        <f t="shared" si="18"/>
        <v>803298</v>
      </c>
      <c r="M72" s="5">
        <f t="shared" si="17"/>
        <v>159271</v>
      </c>
      <c r="N72" s="33">
        <f>SUM(K72:M72)</f>
        <v>2976194</v>
      </c>
    </row>
    <row r="73" spans="2:14" x14ac:dyDescent="0.2">
      <c r="B73" s="50">
        <f>B49</f>
        <v>41609</v>
      </c>
      <c r="C73" s="5">
        <v>1867328</v>
      </c>
      <c r="D73" s="5">
        <v>817322</v>
      </c>
      <c r="E73" s="5">
        <v>70445</v>
      </c>
      <c r="F73" s="6">
        <f t="shared" si="14"/>
        <v>2755095</v>
      </c>
      <c r="G73" s="5">
        <v>410982</v>
      </c>
      <c r="H73" s="5">
        <v>156415</v>
      </c>
      <c r="I73" s="5">
        <v>102785</v>
      </c>
      <c r="J73" s="6">
        <f t="shared" si="16"/>
        <v>670182</v>
      </c>
      <c r="K73" s="5">
        <f t="shared" ref="K73" si="19">C73+G73</f>
        <v>2278310</v>
      </c>
      <c r="L73" s="5">
        <f t="shared" ref="L73" si="20">D73+H73</f>
        <v>973737</v>
      </c>
      <c r="M73" s="5">
        <f t="shared" ref="M73" si="21">E73+I73</f>
        <v>173230</v>
      </c>
      <c r="N73" s="33">
        <f>SUM(K73:M73)</f>
        <v>3425277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8" t="s">
        <v>14</v>
      </c>
      <c r="D77" s="58"/>
      <c r="E77" s="58"/>
      <c r="F77" s="58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9"/>
      <c r="E79" s="59"/>
      <c r="F79" s="59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tr">
        <f>C8</f>
        <v>Fecha de publicación: Enero de 2014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61" t="s">
        <v>1</v>
      </c>
      <c r="C86" s="56" t="s">
        <v>18</v>
      </c>
      <c r="D86" s="56"/>
      <c r="E86" s="56"/>
      <c r="F86" s="57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62"/>
      <c r="C87" s="23" t="s">
        <v>2</v>
      </c>
      <c r="D87" s="23" t="s">
        <v>3</v>
      </c>
      <c r="E87" s="23" t="s">
        <v>4</v>
      </c>
      <c r="F87" s="37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4">
        <v>2004</v>
      </c>
      <c r="C88" s="63"/>
      <c r="D88" s="63"/>
      <c r="E88" s="63"/>
      <c r="F88" s="33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4">
        <v>2005</v>
      </c>
      <c r="C89" s="63"/>
      <c r="D89" s="63"/>
      <c r="E89" s="63"/>
      <c r="F89" s="33">
        <v>28749</v>
      </c>
      <c r="G89" s="30"/>
      <c r="H89" s="30"/>
      <c r="I89" s="30"/>
    </row>
    <row r="90" spans="2:14" x14ac:dyDescent="0.2">
      <c r="B90" s="34">
        <v>2006</v>
      </c>
      <c r="C90" s="63"/>
      <c r="D90" s="63"/>
      <c r="E90" s="63"/>
      <c r="F90" s="33">
        <v>44628</v>
      </c>
      <c r="G90" s="30"/>
      <c r="H90" s="30"/>
      <c r="I90" s="30"/>
    </row>
    <row r="91" spans="2:14" x14ac:dyDescent="0.2">
      <c r="B91" s="34">
        <v>2007</v>
      </c>
      <c r="C91" s="63"/>
      <c r="D91" s="63"/>
      <c r="E91" s="63"/>
      <c r="F91" s="33">
        <v>80951</v>
      </c>
      <c r="G91" s="30"/>
      <c r="H91" s="30"/>
      <c r="I91" s="30"/>
    </row>
    <row r="92" spans="2:14" x14ac:dyDescent="0.2">
      <c r="B92" s="34">
        <v>2008</v>
      </c>
      <c r="C92" s="5">
        <v>32362</v>
      </c>
      <c r="D92" s="5">
        <v>89402</v>
      </c>
      <c r="E92" s="5">
        <v>20628</v>
      </c>
      <c r="F92" s="33">
        <f t="shared" ref="F92:F95" si="22">SUM(C92:E92)</f>
        <v>142392</v>
      </c>
      <c r="G92" s="30"/>
      <c r="H92" s="30"/>
      <c r="I92" s="30"/>
    </row>
    <row r="93" spans="2:14" x14ac:dyDescent="0.2">
      <c r="B93" s="34">
        <v>2009</v>
      </c>
      <c r="C93" s="5">
        <v>22454</v>
      </c>
      <c r="D93" s="5">
        <v>84671</v>
      </c>
      <c r="E93" s="5">
        <v>31292</v>
      </c>
      <c r="F93" s="33">
        <f t="shared" si="22"/>
        <v>138417</v>
      </c>
      <c r="G93" s="30"/>
      <c r="H93" s="30"/>
      <c r="I93" s="30"/>
    </row>
    <row r="94" spans="2:14" x14ac:dyDescent="0.2">
      <c r="B94" s="34">
        <v>2010</v>
      </c>
      <c r="C94" s="5">
        <v>29041</v>
      </c>
      <c r="D94" s="5">
        <v>94782</v>
      </c>
      <c r="E94" s="5">
        <v>32154</v>
      </c>
      <c r="F94" s="33">
        <f t="shared" si="22"/>
        <v>155977</v>
      </c>
      <c r="G94" s="30"/>
      <c r="H94" s="30"/>
      <c r="I94" s="30"/>
    </row>
    <row r="95" spans="2:14" x14ac:dyDescent="0.2">
      <c r="B95" s="34">
        <v>2011</v>
      </c>
      <c r="C95" s="5">
        <v>34742</v>
      </c>
      <c r="D95" s="5">
        <v>36401</v>
      </c>
      <c r="E95" s="5">
        <v>40203</v>
      </c>
      <c r="F95" s="33">
        <f t="shared" si="22"/>
        <v>111346</v>
      </c>
      <c r="G95" s="30"/>
      <c r="H95" s="30"/>
      <c r="I95" s="30"/>
    </row>
    <row r="96" spans="2:14" x14ac:dyDescent="0.2">
      <c r="B96" s="34">
        <v>2012</v>
      </c>
      <c r="C96" s="5">
        <v>35002</v>
      </c>
      <c r="D96" s="5">
        <v>46860</v>
      </c>
      <c r="E96" s="5">
        <v>20703</v>
      </c>
      <c r="F96" s="33">
        <f>SUM(C96:E96)</f>
        <v>102565</v>
      </c>
      <c r="G96" s="30"/>
      <c r="H96" s="30"/>
      <c r="I96" s="30"/>
    </row>
    <row r="97" spans="2:14" x14ac:dyDescent="0.2">
      <c r="B97" s="50">
        <f>B73</f>
        <v>41609</v>
      </c>
      <c r="C97" s="5">
        <v>34511</v>
      </c>
      <c r="D97" s="5">
        <v>56606</v>
      </c>
      <c r="E97" s="5">
        <v>20234</v>
      </c>
      <c r="F97" s="33">
        <f>SUM(C97:E97)</f>
        <v>111351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0" t="s">
        <v>14</v>
      </c>
      <c r="D102" s="40"/>
      <c r="E102" s="40"/>
      <c r="F102" s="40"/>
      <c r="G102" s="40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1"/>
      <c r="E104" s="41"/>
      <c r="F104" s="41"/>
      <c r="G104" s="41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tr">
        <f>C8</f>
        <v>Fecha de publicación: Enero de 2014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6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7" t="s">
        <v>25</v>
      </c>
    </row>
    <row r="112" spans="2:14" x14ac:dyDescent="0.2">
      <c r="B112" s="34">
        <v>2009</v>
      </c>
      <c r="C112" s="5">
        <v>90019</v>
      </c>
      <c r="D112" s="5">
        <v>112303</v>
      </c>
      <c r="E112" s="5">
        <v>10520</v>
      </c>
      <c r="F112" s="44">
        <f>+C112+D112+E112</f>
        <v>212842</v>
      </c>
      <c r="G112" s="45">
        <v>1.519708507738665E-2</v>
      </c>
    </row>
    <row r="113" spans="2:17" x14ac:dyDescent="0.2">
      <c r="B113" s="34">
        <v>2010</v>
      </c>
      <c r="C113" s="5">
        <v>1086567.1719999998</v>
      </c>
      <c r="D113" s="5">
        <v>193357</v>
      </c>
      <c r="E113" s="5">
        <v>42930</v>
      </c>
      <c r="F113" s="44">
        <f>+C113+D113+E113</f>
        <v>1322854.1719999998</v>
      </c>
      <c r="G113" s="45">
        <v>9.3126609268632643E-2</v>
      </c>
    </row>
    <row r="114" spans="2:17" x14ac:dyDescent="0.2">
      <c r="B114" s="34">
        <v>2011</v>
      </c>
      <c r="C114" s="5">
        <v>1104845</v>
      </c>
      <c r="D114" s="5">
        <v>329576</v>
      </c>
      <c r="E114" s="5">
        <v>78686</v>
      </c>
      <c r="F114" s="44">
        <f>+C114+D114+E114</f>
        <v>1513107</v>
      </c>
      <c r="G114" s="45">
        <v>0.10247287556006474</v>
      </c>
    </row>
    <row r="115" spans="2:17" x14ac:dyDescent="0.2">
      <c r="B115" s="34">
        <v>2012</v>
      </c>
      <c r="C115" s="5">
        <v>1731966</v>
      </c>
      <c r="D115" s="5">
        <v>1420528</v>
      </c>
      <c r="E115" s="5">
        <v>147986</v>
      </c>
      <c r="F115" s="44">
        <v>3300480</v>
      </c>
      <c r="G115" s="45">
        <v>0.2126464623061968</v>
      </c>
    </row>
    <row r="116" spans="2:17" ht="13.5" thickBot="1" x14ac:dyDescent="0.25">
      <c r="B116" s="48">
        <f>B97</f>
        <v>41609</v>
      </c>
      <c r="C116" s="32">
        <v>2508554</v>
      </c>
      <c r="D116" s="32">
        <v>1461812</v>
      </c>
      <c r="E116" s="32">
        <v>164375</v>
      </c>
      <c r="F116" s="43">
        <f>+C116+D116+E116</f>
        <v>4134741</v>
      </c>
      <c r="G116" s="46">
        <v>0.26211136544866737</v>
      </c>
    </row>
    <row r="120" spans="2:17" s="13" customFormat="1" ht="12" x14ac:dyDescent="0.2">
      <c r="B120" s="13" t="s">
        <v>30</v>
      </c>
    </row>
    <row r="121" spans="2:17" s="13" customFormat="1" ht="12" x14ac:dyDescent="0.2">
      <c r="B121" s="13" t="s">
        <v>31</v>
      </c>
    </row>
    <row r="122" spans="2:17" s="13" customFormat="1" ht="12" x14ac:dyDescent="0.2">
      <c r="B122" s="13" t="s">
        <v>32</v>
      </c>
    </row>
    <row r="123" spans="2:17" s="13" customFormat="1" ht="12" x14ac:dyDescent="0.2">
      <c r="B123" s="13" t="s">
        <v>33</v>
      </c>
    </row>
    <row r="124" spans="2:17" s="13" customFormat="1" ht="12" x14ac:dyDescent="0.2">
      <c r="B124" s="13" t="s">
        <v>35</v>
      </c>
      <c r="M124" s="42"/>
      <c r="Q124" s="42"/>
    </row>
  </sheetData>
  <mergeCells count="20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2014-04-10T17:24:52Z</dcterms:modified>
</cp:coreProperties>
</file>