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5. MAYO_2014\"/>
    </mc:Choice>
  </mc:AlternateContent>
  <bookViews>
    <workbookView xWindow="225" yWindow="2550" windowWidth="14925" windowHeight="2505" tabRatio="858"/>
  </bookViews>
  <sheets>
    <sheet name="Inicio" sheetId="7" r:id="rId1"/>
    <sheet name="CNT (Andinatel)" sheetId="1" r:id="rId2"/>
    <sheet name="CNT (Pacifictel)" sheetId="2" r:id="rId3"/>
    <sheet name="CNT EP" sheetId="47" r:id="rId4"/>
    <sheet name="Ex-Etapatelecom" sheetId="20" r:id="rId5"/>
    <sheet name="Etapa" sheetId="3" r:id="rId6"/>
    <sheet name="Etapa EP" sheetId="59" r:id="rId7"/>
    <sheet name="Linkotel" sheetId="21" r:id="rId8"/>
    <sheet name="Setel" sheetId="18" r:id="rId9"/>
    <sheet name="Ecuadortelecom" sheetId="19" r:id="rId10"/>
    <sheet name="GlobalCrossing" sheetId="27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52511"/>
</workbook>
</file>

<file path=xl/calcChain.xml><?xml version="1.0" encoding="utf-8"?>
<calcChain xmlns="http://schemas.openxmlformats.org/spreadsheetml/2006/main">
  <c r="L21" i="56" l="1"/>
  <c r="K21" i="56"/>
  <c r="J21" i="56"/>
  <c r="I21" i="56"/>
  <c r="H21" i="56"/>
  <c r="G21" i="56"/>
  <c r="F21" i="56"/>
  <c r="E21" i="56"/>
  <c r="D21" i="56"/>
  <c r="C21" i="56"/>
  <c r="O15" i="54"/>
  <c r="N15" i="54"/>
  <c r="M15" i="54"/>
  <c r="L15" i="54"/>
  <c r="K15" i="54"/>
  <c r="J15" i="54"/>
  <c r="I15" i="54"/>
  <c r="H15" i="54"/>
  <c r="G15" i="54"/>
  <c r="F15" i="54"/>
  <c r="E15" i="54"/>
  <c r="D15" i="54"/>
  <c r="N25" i="27"/>
  <c r="M25" i="27"/>
  <c r="L25" i="27"/>
  <c r="K25" i="27"/>
  <c r="J25" i="27"/>
  <c r="I25" i="27"/>
  <c r="H25" i="27"/>
  <c r="G25" i="27"/>
  <c r="F25" i="27"/>
  <c r="E25" i="27"/>
  <c r="D25" i="27"/>
  <c r="C25" i="27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J21" i="59"/>
  <c r="I21" i="59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L24" i="47"/>
  <c r="K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<sst xmlns="http://schemas.openxmlformats.org/spreadsheetml/2006/main" count="494" uniqueCount="156">
  <si>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</si>
  <si>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</si>
  <si>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</si>
  <si>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</si>
  <si>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</si>
  <si>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</si>
  <si>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</si>
  <si>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</si>
  <si>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</si>
  <si>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</si>
  <si>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</si>
  <si>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</si>
  <si>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</si>
  <si>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</si>
  <si>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</si>
  <si>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</si>
  <si>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</si>
  <si>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</si>
  <si>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</si>
  <si>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</si>
  <si>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</si>
  <si>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</si>
  <si>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</si>
  <si>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</si>
  <si>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</si>
  <si>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</si>
  <si>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</si>
  <si>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</si>
  <si>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</si>
  <si>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</si>
  <si>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</si>
  <si>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</si>
  <si>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</si>
  <si>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</si>
  <si>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</si>
  <si>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</si>
  <si>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</si>
  <si>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</si>
  <si>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</si>
  <si>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</si>
  <si>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</si>
  <si>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</si>
  <si>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</si>
  <si>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</si>
  <si>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</si>
  <si>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</si>
  <si>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</si>
  <si>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</si>
  <si>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</si>
  <si>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</si>
  <si>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</si>
  <si>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</si>
  <si>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</si>
  <si>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</si>
  <si>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</si>
  <si>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</si>
  <si>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</si>
  <si>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</si>
  <si>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</si>
  <si>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</si>
  <si>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</si>
  <si>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</si>
  <si>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</si>
  <si>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</si>
  <si>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</si>
  <si>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</si>
  <si>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</si>
  <si>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</si>
  <si>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</si>
  <si>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</si>
  <si>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</si>
  <si>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</si>
  <si>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</si>
  <si>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</si>
  <si>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</si>
  <si>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</si>
  <si>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</si>
  <si>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</si>
  <si>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</si>
  <si>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</si>
  <si>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</si>
  <si>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</si>
  <si>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</si>
  <si>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</si>
  <si>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</si>
  <si>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</si>
  <si>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</si>
  <si>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</si>
  <si>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</si>
  <si>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</si>
  <si>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</si>
  <si>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</si>
  <si>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</si>
  <si>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</si>
  <si>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</si>
  <si>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</si>
  <si>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</si>
  <si>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</si>
  <si>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</si>
  <si>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</si>
  <si>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</si>
  <si>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</si>
  <si>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</si>
  <si>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</si>
  <si>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</si>
  <si>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</si>
  <si>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</si>
  <si>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</si>
  <si>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</si>
  <si>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</si>
  <si>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</si>
  <si>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</si>
  <si>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</si>
  <si>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</si>
  <si>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</si>
  <si>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</si>
  <si>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</si>
  <si>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CNT E.P.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</si>
  <si>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</si>
  <si>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</si>
  <si>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</si>
  <si>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</si>
  <si>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</si>
  <si>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</si>
  <si>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</si>
  <si>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</si>
  <si>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</si>
  <si>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Ecutel S.A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</si>
  <si>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</si>
  <si>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</si>
  <si>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</si>
  <si>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</si>
  <si>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</si>
  <si>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</si>
  <si>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</si>
  <si>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</si>
  <si>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</si>
  <si>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</si>
  <si>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</si>
  <si>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</si>
  <si>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</si>
  <si>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</si>
  <si>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</si>
  <si>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Tráfico de Interconexión de LEVEL 3 ECUADOR LVLT S.A.</t>
  </si>
  <si>
    <t>(Ex - GLOBAL CROSSING S.A.)</t>
  </si>
  <si>
    <t>o</t>
  </si>
  <si>
    <r>
      <t>1. * Información del</t>
    </r>
    <r>
      <rPr>
        <b/>
        <sz val="9"/>
        <rFont val="Arial"/>
        <family val="2"/>
      </rPr>
      <t xml:space="preserve"> 2011</t>
    </r>
    <r>
      <rPr>
        <sz val="9"/>
        <rFont val="Arial"/>
        <family val="2"/>
      </rPr>
      <t xml:space="preserve"> actualizada hasta septiembre</t>
    </r>
  </si>
  <si>
    <t>1. * Información del 2013 actualizada hasta diciembre (actualización trimestral)</t>
  </si>
  <si>
    <t>2014 *</t>
  </si>
  <si>
    <t>1. * Información del 2014 actualizada hasta marzo</t>
  </si>
  <si>
    <t>1.  * Información actualizada a abril 2014</t>
  </si>
  <si>
    <t>1. * Información actualizada hasta abril de 2014</t>
  </si>
  <si>
    <t>1. * Información actualizada hasta abril 2014</t>
  </si>
  <si>
    <t>1. * Información actualizada hasta abril de 2014.</t>
  </si>
  <si>
    <t>Fecha de Publicación: Mayo 2014</t>
  </si>
  <si>
    <t xml:space="preserve">       Fecha de Publicación: Mayo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</si>
</sst>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17" fillId="8" borderId="3" xfId="2" applyFont="1" applyFill="1" applyBorder="1" applyAlignment="1">
      <alignment horizontal="center" vertical="center" wrapText="1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/>
    </xf>
    <xf numFmtId="0" fontId="13" fillId="6" borderId="6" xfId="2" applyFont="1" applyFill="1" applyBorder="1" applyAlignment="1">
      <alignment wrapText="1"/>
    </xf>
    <xf numFmtId="0" fontId="13" fillId="6" borderId="44" xfId="2" applyFont="1" applyFill="1" applyBorder="1" applyAlignment="1">
      <alignment wrapText="1"/>
    </xf>
    <xf numFmtId="0" fontId="13" fillId="6" borderId="13" xfId="2" applyFont="1" applyFill="1" applyBorder="1" applyAlignment="1">
      <alignment wrapText="1"/>
    </xf>
    <xf numFmtId="0" fontId="13" fillId="6" borderId="45" xfId="2" applyFont="1" applyFill="1" applyBorder="1" applyAlignment="1">
      <alignment wrapText="1"/>
    </xf>
    <xf numFmtId="0" fontId="13" fillId="6" borderId="42" xfId="2" applyFont="1" applyFill="1" applyBorder="1" applyAlignment="1">
      <alignment wrapText="1"/>
    </xf>
    <xf numFmtId="0" fontId="5" fillId="7" borderId="43" xfId="2" applyFont="1" applyFill="1" applyBorder="1" applyAlignment="1">
      <alignment wrapText="1"/>
    </xf>
    <xf numFmtId="0" fontId="5" fillId="7" borderId="8" xfId="2" applyFont="1" applyFill="1" applyBorder="1" applyAlignment="1">
      <alignment wrapText="1"/>
    </xf>
    <xf numFmtId="0" fontId="5" fillId="7" borderId="1" xfId="2" applyFont="1" applyFill="1" applyBorder="1" applyAlignment="1">
      <alignment wrapText="1"/>
    </xf>
    <xf numFmtId="0" fontId="13" fillId="6" borderId="13" xfId="2" applyFont="1" applyFill="1" applyBorder="1" applyAlignment="1" applyProtection="1">
      <alignment wrapText="1"/>
      <protection locked="0"/>
    </xf>
    <xf numFmtId="0" fontId="15" fillId="6" borderId="45" xfId="2" applyFont="1" applyFill="1" applyBorder="1" applyAlignment="1">
      <alignment vertical="center"/>
    </xf>
    <xf numFmtId="0" fontId="13" fillId="6" borderId="45" xfId="2" applyFont="1" applyFill="1" applyBorder="1" applyAlignment="1">
      <alignment horizontal="left" vertical="center"/>
    </xf>
    <xf numFmtId="0" fontId="16" fillId="6" borderId="45" xfId="2" applyFont="1" applyFill="1" applyBorder="1" applyAlignment="1">
      <alignment horizontal="left" vertical="center"/>
    </xf>
    <xf numFmtId="170" fontId="1" fillId="4" borderId="46" xfId="7" applyNumberFormat="1" applyFont="1" applyFill="1" applyBorder="1"/>
    <xf numFmtId="0" fontId="5" fillId="3" borderId="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VarCargos!$C$14:$L$14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VarCargos!$C$15:$L$15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  <c:pt idx="9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VarCargos!$C$16:$L$16</c:f>
              <c:numCache>
                <c:formatCode>_("$"* #,##0.0000_);_("$"* \(#,##0.0000\);_("$"* "-"??_);_(@_)</c:formatCode>
                <c:ptCount val="10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  <c:pt idx="9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VarCargos!$C$17:$L$17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  <c:pt idx="9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VarCargos!$C$18:$L$18</c:f>
              <c:numCache>
                <c:formatCode>_(\¢* #,##0.0000_);_(\¢* \(#,##0.0000\);_(\¢* "-"??_);_(@_)</c:formatCode>
                <c:ptCount val="10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  <c:pt idx="9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VarCargos!$C$19:$L$19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VarCargos!$C$20:$L$20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319712"/>
        <c:axId val="208320272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7540530540331E-2"/>
                  <c:y val="-9.8734423780738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867278855498716E-2"/>
                  <c:y val="-0.10135463258294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_(\¢\ * #,##0.00_);_(\¢\ * \(#,##0.00\);_(\¢\ 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VarCargos!#¡REF!</c:f>
            </c:multiLvlStrRef>
          </c:cat>
          <c:val>
            <c:numRef>
              <c:f>VarCargos!$C$21:$L$21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  <c:pt idx="9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19712"/>
        <c:axId val="208320272"/>
      </c:lineChart>
      <c:catAx>
        <c:axId val="2083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208320272"/>
        <c:crosses val="autoZero"/>
        <c:auto val="1"/>
        <c:lblAlgn val="ctr"/>
        <c:lblOffset val="100"/>
        <c:noMultiLvlLbl val="0"/>
      </c:catAx>
      <c:valAx>
        <c:axId val="208320272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208319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6.0970609743960388E-2"/>
                  <c:y val="0.1042380777817585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8038794315806778E-2"/>
                  <c:y val="-9.13269770334061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807933465168295"/>
                  <c:y val="-2.68414305709501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44583281046487E-2"/>
                  <c:y val="3.7445672718029045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EP'!$A$14:$A$23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EP'!$K$14:$K$23</c:f>
              <c:numCache>
                <c:formatCode>0.00%</c:formatCode>
                <c:ptCount val="10"/>
                <c:pt idx="0">
                  <c:v>8.4481839115642415E-2</c:v>
                </c:pt>
                <c:pt idx="1">
                  <c:v>0.16800656597744623</c:v>
                </c:pt>
                <c:pt idx="2">
                  <c:v>0.12651629734832251</c:v>
                </c:pt>
                <c:pt idx="3">
                  <c:v>2.1915421990206818E-3</c:v>
                </c:pt>
                <c:pt idx="4">
                  <c:v>8.1591108456818499E-3</c:v>
                </c:pt>
                <c:pt idx="5">
                  <c:v>4.4778438425901856E-6</c:v>
                </c:pt>
                <c:pt idx="6">
                  <c:v>8.6312850304443196E-3</c:v>
                </c:pt>
                <c:pt idx="7">
                  <c:v>0.33923413852840739</c:v>
                </c:pt>
                <c:pt idx="8">
                  <c:v>0.24889992646868569</c:v>
                </c:pt>
                <c:pt idx="9">
                  <c:v>1.3874816642506419E-2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0157082307429345E-2"/>
                  <c:y val="9.46458294002213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131732562510737E-4"/>
                  <c:y val="-3.38068078487883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1814248995010752"/>
                  <c:y val="0.1031430832942186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0887595360389793"/>
                  <c:y val="-6.948228410895736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EP'!$A$14:$A$23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EP'!$L$14:$L$23</c:f>
              <c:numCache>
                <c:formatCode>0.00%</c:formatCode>
                <c:ptCount val="10"/>
                <c:pt idx="0">
                  <c:v>9.9495241312870186E-2</c:v>
                </c:pt>
                <c:pt idx="1">
                  <c:v>0.21830474487039569</c:v>
                </c:pt>
                <c:pt idx="2">
                  <c:v>0.16636639648045395</c:v>
                </c:pt>
                <c:pt idx="3">
                  <c:v>2.1796016539263803E-3</c:v>
                </c:pt>
                <c:pt idx="4">
                  <c:v>9.7066321755016269E-3</c:v>
                </c:pt>
                <c:pt idx="5">
                  <c:v>2.4314570785582408E-5</c:v>
                </c:pt>
                <c:pt idx="6">
                  <c:v>9.6449360087974261E-3</c:v>
                </c:pt>
                <c:pt idx="7">
                  <c:v>0.30031458424247615</c:v>
                </c:pt>
                <c:pt idx="8">
                  <c:v>0.17056388106465178</c:v>
                </c:pt>
                <c:pt idx="9">
                  <c:v>2.3399667620141253E-2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0.73478874679334494</c:v>
                </c:pt>
                <c:pt idx="1">
                  <c:v>5.7526634166153408E-4</c:v>
                </c:pt>
                <c:pt idx="2">
                  <c:v>3.1125185068235113E-4</c:v>
                </c:pt>
                <c:pt idx="3">
                  <c:v>1.4021315114405906E-2</c:v>
                </c:pt>
                <c:pt idx="4">
                  <c:v>3.3128160102264717E-3</c:v>
                </c:pt>
                <c:pt idx="5">
                  <c:v>0.13520436901969066</c:v>
                </c:pt>
                <c:pt idx="6">
                  <c:v>0.10766583106094677</c:v>
                </c:pt>
                <c:pt idx="7">
                  <c:v>4.1204038090412193E-3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6.4843171914823652E-2"/>
                  <c:y val="-0.1026666364211101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EP'!$J$13:$J$20</c:f>
              <c:numCache>
                <c:formatCode>0.00%</c:formatCode>
                <c:ptCount val="8"/>
                <c:pt idx="0">
                  <c:v>0.74765360134497438</c:v>
                </c:pt>
                <c:pt idx="1">
                  <c:v>7.9068689211975391E-4</c:v>
                </c:pt>
                <c:pt idx="2">
                  <c:v>3.4540952086939858E-4</c:v>
                </c:pt>
                <c:pt idx="3">
                  <c:v>1.9758272173757405E-2</c:v>
                </c:pt>
                <c:pt idx="4">
                  <c:v>1.0366827131614581E-2</c:v>
                </c:pt>
                <c:pt idx="5">
                  <c:v>0.12438532429273456</c:v>
                </c:pt>
                <c:pt idx="6">
                  <c:v>8.8818318196483406E-2</c:v>
                </c:pt>
                <c:pt idx="7">
                  <c:v>7.8815604474465426E-3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Linkotel!$S$13:$S$21</c:f>
              <c:numCache>
                <c:formatCode>0.00%</c:formatCode>
                <c:ptCount val="9"/>
                <c:pt idx="0">
                  <c:v>5.7251360544606916E-2</c:v>
                </c:pt>
                <c:pt idx="1">
                  <c:v>0.72685289668596154</c:v>
                </c:pt>
                <c:pt idx="2">
                  <c:v>3.5759524319208431E-2</c:v>
                </c:pt>
                <c:pt idx="3">
                  <c:v>4.6504177445665145E-4</c:v>
                </c:pt>
                <c:pt idx="4">
                  <c:v>7.248339303609723E-2</c:v>
                </c:pt>
                <c:pt idx="5">
                  <c:v>8.1344409224555871E-4</c:v>
                </c:pt>
                <c:pt idx="6">
                  <c:v>8.4619197884100994E-2</c:v>
                </c:pt>
                <c:pt idx="7">
                  <c:v>2.0136306902696303E-2</c:v>
                </c:pt>
                <c:pt idx="8">
                  <c:v>1.6188347606264847E-3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Linkotel!$T$13:$T$21</c:f>
              <c:numCache>
                <c:formatCode>0.00%</c:formatCode>
                <c:ptCount val="9"/>
                <c:pt idx="0">
                  <c:v>5.4216523303761185E-2</c:v>
                </c:pt>
                <c:pt idx="1">
                  <c:v>0.74851261095720767</c:v>
                </c:pt>
                <c:pt idx="2">
                  <c:v>4.7205997055399088E-2</c:v>
                </c:pt>
                <c:pt idx="3">
                  <c:v>1.2183612822245261E-4</c:v>
                </c:pt>
                <c:pt idx="4">
                  <c:v>8.9597311890520684E-2</c:v>
                </c:pt>
                <c:pt idx="5">
                  <c:v>7.5979707494913413E-4</c:v>
                </c:pt>
                <c:pt idx="6">
                  <c:v>3.989376400470674E-2</c:v>
                </c:pt>
                <c:pt idx="7">
                  <c:v>1.7735308332458719E-2</c:v>
                </c:pt>
                <c:pt idx="8">
                  <c:v>1.9568512527744263E-3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Setel!$S$15:$S$23</c:f>
              <c:numCache>
                <c:formatCode>0.00%</c:formatCode>
                <c:ptCount val="9"/>
                <c:pt idx="0">
                  <c:v>0.77292792221967532</c:v>
                </c:pt>
                <c:pt idx="1">
                  <c:v>7.7931120350707523E-3</c:v>
                </c:pt>
                <c:pt idx="2">
                  <c:v>2.5862273948664351E-3</c:v>
                </c:pt>
                <c:pt idx="3">
                  <c:v>3.3247803613221216E-2</c:v>
                </c:pt>
                <c:pt idx="4">
                  <c:v>1.0015566077581229E-3</c:v>
                </c:pt>
                <c:pt idx="5">
                  <c:v>2.9619527315210881E-4</c:v>
                </c:pt>
                <c:pt idx="6">
                  <c:v>0.10847205887856894</c:v>
                </c:pt>
                <c:pt idx="7">
                  <c:v>7.0273536058927E-2</c:v>
                </c:pt>
                <c:pt idx="8">
                  <c:v>3.40158791876005E-3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Setel!$T$15:$T$23</c:f>
              <c:numCache>
                <c:formatCode>0.00%</c:formatCode>
                <c:ptCount val="9"/>
                <c:pt idx="0">
                  <c:v>0.87175107721871714</c:v>
                </c:pt>
                <c:pt idx="1">
                  <c:v>1.017303300442832E-2</c:v>
                </c:pt>
                <c:pt idx="2">
                  <c:v>2.8812676201125102E-3</c:v>
                </c:pt>
                <c:pt idx="3">
                  <c:v>4.4545169804746161E-2</c:v>
                </c:pt>
                <c:pt idx="4">
                  <c:v>1.5700350777860391E-3</c:v>
                </c:pt>
                <c:pt idx="5">
                  <c:v>2.9801394486093566E-4</c:v>
                </c:pt>
                <c:pt idx="6">
                  <c:v>4.0295405339860466E-2</c:v>
                </c:pt>
                <c:pt idx="7">
                  <c:v>2.6167251362312034E-2</c:v>
                </c:pt>
                <c:pt idx="8">
                  <c:v>2.3187466271765303E-3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Ecuadortelecom!$S$15:$S$22</c:f>
              <c:numCache>
                <c:formatCode>0.00%</c:formatCode>
                <c:ptCount val="8"/>
                <c:pt idx="0">
                  <c:v>0.69359948633922508</c:v>
                </c:pt>
                <c:pt idx="1">
                  <c:v>1.6291148791628225E-3</c:v>
                </c:pt>
                <c:pt idx="2">
                  <c:v>3.991983007268321E-2</c:v>
                </c:pt>
                <c:pt idx="3">
                  <c:v>6.5235745120652733E-4</c:v>
                </c:pt>
                <c:pt idx="4">
                  <c:v>5.0278995448483675E-3</c:v>
                </c:pt>
                <c:pt idx="5">
                  <c:v>0.17480771137214171</c:v>
                </c:pt>
                <c:pt idx="6">
                  <c:v>7.9764010078818059E-2</c:v>
                </c:pt>
                <c:pt idx="7">
                  <c:v>4.5995902619140822E-3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Ecuadortelecom!$T$15:$T$22</c:f>
              <c:numCache>
                <c:formatCode>0.00%</c:formatCode>
                <c:ptCount val="8"/>
                <c:pt idx="0">
                  <c:v>0.85826757264297582</c:v>
                </c:pt>
                <c:pt idx="1">
                  <c:v>1.9514141619202576E-3</c:v>
                </c:pt>
                <c:pt idx="2">
                  <c:v>6.1258198408895986E-2</c:v>
                </c:pt>
                <c:pt idx="3">
                  <c:v>9.3446418211819919E-4</c:v>
                </c:pt>
                <c:pt idx="4">
                  <c:v>4.6576452081899481E-3</c:v>
                </c:pt>
                <c:pt idx="5">
                  <c:v>4.7102103182362486E-2</c:v>
                </c:pt>
                <c:pt idx="6">
                  <c:v>2.3444408685028877E-2</c:v>
                </c:pt>
                <c:pt idx="7">
                  <c:v>2.3841935285083709E-3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278851243703779E-2"/>
                  <c:y val="-2.760874102295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3384581950751528E-2"/>
                  <c:y val="-9.15277073255656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4524327049430977"/>
                  <c:y val="-4.77645605349295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(GlobalCrossing!$M$16:$M$18,GlobalCrossing!$M$20:$M$24)</c:f>
              <c:numCache>
                <c:formatCode>0.00%</c:formatCode>
                <c:ptCount val="8"/>
                <c:pt idx="0">
                  <c:v>0.73371203666136275</c:v>
                </c:pt>
                <c:pt idx="1">
                  <c:v>1.0852153712875904E-2</c:v>
                </c:pt>
                <c:pt idx="2">
                  <c:v>7.2302798466125856E-3</c:v>
                </c:pt>
                <c:pt idx="3">
                  <c:v>0</c:v>
                </c:pt>
                <c:pt idx="4">
                  <c:v>2.4224867138897599E-2</c:v>
                </c:pt>
                <c:pt idx="5">
                  <c:v>0.10272011969408658</c:v>
                </c:pt>
                <c:pt idx="6">
                  <c:v>0.11475535226751803</c:v>
                </c:pt>
                <c:pt idx="7">
                  <c:v>6.5051906786464699E-3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(GlobalCrossing!$N$16:$N$18,GlobalCrossing!$N$20:$N$24)</c:f>
              <c:numCache>
                <c:formatCode>0.00%</c:formatCode>
                <c:ptCount val="8"/>
                <c:pt idx="0">
                  <c:v>0.86926102743778577</c:v>
                </c:pt>
                <c:pt idx="1">
                  <c:v>2.0814482349395619E-2</c:v>
                </c:pt>
                <c:pt idx="2">
                  <c:v>8.9194050249255773E-3</c:v>
                </c:pt>
                <c:pt idx="3">
                  <c:v>1.830499739203975E-4</c:v>
                </c:pt>
                <c:pt idx="4">
                  <c:v>3.8349570273608913E-2</c:v>
                </c:pt>
                <c:pt idx="5">
                  <c:v>2.9144640139811485E-2</c:v>
                </c:pt>
                <c:pt idx="6">
                  <c:v>3.1044848216956984E-2</c:v>
                </c:pt>
                <c:pt idx="7">
                  <c:v>2.2829765835951938E-3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Coripar'!$N$14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Coripar'!$O$14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Andinat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Pacifict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CNT EP'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ETAPA EP'!A1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inkotel!A1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SETEL S.A.'!A1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Ecuadortelecom!A1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VL3!A1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GrpCoripar!A1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VarCargos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1.png"/><Relationship Id="rId4" Type="http://schemas.openxmlformats.org/officeDocument/2006/relationships/hyperlink" Target="#'CNT (Andinatel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hyperlink" Target="#'CNT (Pacifictel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1.png"/><Relationship Id="rId4" Type="http://schemas.openxmlformats.org/officeDocument/2006/relationships/hyperlink" Target="#'CNT EP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hyperlink" Target="#'Etapa EP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.png"/><Relationship Id="rId4" Type="http://schemas.openxmlformats.org/officeDocument/2006/relationships/hyperlink" Target="#Linkote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png"/><Relationship Id="rId4" Type="http://schemas.openxmlformats.org/officeDocument/2006/relationships/hyperlink" Target="#Sete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png"/><Relationship Id="rId4" Type="http://schemas.openxmlformats.org/officeDocument/2006/relationships/hyperlink" Target="#Ecuadortelecom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png"/><Relationship Id="rId4" Type="http://schemas.openxmlformats.org/officeDocument/2006/relationships/hyperlink" Target="#GlobalCrossing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1.png"/><Relationship Id="rId4" Type="http://schemas.openxmlformats.org/officeDocument/2006/relationships/hyperlink" Target="#'Grupo Coripa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2815167</xdr:colOff>
      <xdr:row>2</xdr:row>
      <xdr:rowOff>137600</xdr:rowOff>
    </xdr:from>
    <xdr:to>
      <xdr:col>4</xdr:col>
      <xdr:colOff>350417</xdr:colOff>
      <xdr:row>5</xdr:row>
      <xdr:rowOff>138985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084" y="550350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16934</xdr:colOff>
      <xdr:row>27</xdr:row>
      <xdr:rowOff>19050</xdr:rowOff>
    </xdr:from>
    <xdr:to>
      <xdr:col>10</xdr:col>
      <xdr:colOff>1003301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46017" y="57552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16934</xdr:colOff>
      <xdr:row>29</xdr:row>
      <xdr:rowOff>83609</xdr:rowOff>
    </xdr:from>
    <xdr:to>
      <xdr:col>10</xdr:col>
      <xdr:colOff>1003301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46017" y="61372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148166</xdr:colOff>
      <xdr:row>3</xdr:row>
      <xdr:rowOff>21166</xdr:rowOff>
    </xdr:from>
    <xdr:to>
      <xdr:col>10</xdr:col>
      <xdr:colOff>710250</xdr:colOff>
      <xdr:row>6</xdr:row>
      <xdr:rowOff>22551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1833" y="613833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8467</xdr:colOff>
      <xdr:row>27</xdr:row>
      <xdr:rowOff>19050</xdr:rowOff>
    </xdr:from>
    <xdr:to>
      <xdr:col>10</xdr:col>
      <xdr:colOff>994834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37550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8467</xdr:colOff>
      <xdr:row>29</xdr:row>
      <xdr:rowOff>137586</xdr:rowOff>
    </xdr:from>
    <xdr:to>
      <xdr:col>10</xdr:col>
      <xdr:colOff>994834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37550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201083</xdr:colOff>
      <xdr:row>3</xdr:row>
      <xdr:rowOff>42333</xdr:rowOff>
    </xdr:from>
    <xdr:to>
      <xdr:col>10</xdr:col>
      <xdr:colOff>763167</xdr:colOff>
      <xdr:row>6</xdr:row>
      <xdr:rowOff>43718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5292</xdr:colOff>
      <xdr:row>25</xdr:row>
      <xdr:rowOff>104775</xdr:rowOff>
    </xdr:from>
    <xdr:to>
      <xdr:col>11</xdr:col>
      <xdr:colOff>949326</xdr:colOff>
      <xdr:row>27</xdr:row>
      <xdr:rowOff>50800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9784292" y="4666192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952500</xdr:colOff>
      <xdr:row>28</xdr:row>
      <xdr:rowOff>105835</xdr:rowOff>
    </xdr:from>
    <xdr:to>
      <xdr:col>12</xdr:col>
      <xdr:colOff>2117</xdr:colOff>
      <xdr:row>30</xdr:row>
      <xdr:rowOff>51860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9768417" y="514350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9</xdr:col>
      <xdr:colOff>179917</xdr:colOff>
      <xdr:row>2</xdr:row>
      <xdr:rowOff>158750</xdr:rowOff>
    </xdr:from>
    <xdr:to>
      <xdr:col>11</xdr:col>
      <xdr:colOff>773751</xdr:colOff>
      <xdr:row>5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34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6352</xdr:colOff>
      <xdr:row>24</xdr:row>
      <xdr:rowOff>157692</xdr:rowOff>
    </xdr:from>
    <xdr:to>
      <xdr:col>13</xdr:col>
      <xdr:colOff>992719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870269" y="447569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73025</xdr:colOff>
      <xdr:row>3</xdr:row>
      <xdr:rowOff>83608</xdr:rowOff>
    </xdr:from>
    <xdr:to>
      <xdr:col>13</xdr:col>
      <xdr:colOff>635108</xdr:colOff>
      <xdr:row>6</xdr:row>
      <xdr:rowOff>84993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2475" y="674158"/>
          <a:ext cx="2514708" cy="5443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38628</xdr:colOff>
      <xdr:row>25</xdr:row>
      <xdr:rowOff>42334</xdr:rowOff>
    </xdr:from>
    <xdr:to>
      <xdr:col>13</xdr:col>
      <xdr:colOff>987952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1913128" y="4576234"/>
          <a:ext cx="1901824" cy="2730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234950</xdr:colOff>
      <xdr:row>3</xdr:row>
      <xdr:rowOff>117475</xdr:rowOff>
    </xdr:from>
    <xdr:to>
      <xdr:col>13</xdr:col>
      <xdr:colOff>786450</xdr:colOff>
      <xdr:row>6</xdr:row>
      <xdr:rowOff>125210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4400" y="708025"/>
          <a:ext cx="2513650" cy="5506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13544</xdr:colOff>
      <xdr:row>22</xdr:row>
      <xdr:rowOff>115110</xdr:rowOff>
    </xdr:from>
    <xdr:to>
      <xdr:col>9</xdr:col>
      <xdr:colOff>981234</xdr:colOff>
      <xdr:row>24</xdr:row>
      <xdr:rowOff>61135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7947309" y="4059581"/>
          <a:ext cx="1920190" cy="259789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8252</xdr:colOff>
      <xdr:row>25</xdr:row>
      <xdr:rowOff>75950</xdr:rowOff>
    </xdr:from>
    <xdr:to>
      <xdr:col>9</xdr:col>
      <xdr:colOff>986527</xdr:colOff>
      <xdr:row>27</xdr:row>
      <xdr:rowOff>23843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7942017" y="4491068"/>
          <a:ext cx="1930775" cy="26165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7</xdr:col>
      <xdr:colOff>156883</xdr:colOff>
      <xdr:row>2</xdr:row>
      <xdr:rowOff>89646</xdr:rowOff>
    </xdr:from>
    <xdr:to>
      <xdr:col>9</xdr:col>
      <xdr:colOff>727059</xdr:colOff>
      <xdr:row>5</xdr:row>
      <xdr:rowOff>92899</xdr:rowOff>
    </xdr:to>
    <xdr:pic>
      <xdr:nvPicPr>
        <xdr:cNvPr id="6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1" y="493058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12701</xdr:colOff>
      <xdr:row>24</xdr:row>
      <xdr:rowOff>4234</xdr:rowOff>
    </xdr:from>
    <xdr:to>
      <xdr:col>19</xdr:col>
      <xdr:colOff>1009650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7856201" y="43603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6349</xdr:colOff>
      <xdr:row>26</xdr:row>
      <xdr:rowOff>84664</xdr:rowOff>
    </xdr:from>
    <xdr:to>
      <xdr:col>19</xdr:col>
      <xdr:colOff>993774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7849849" y="4770964"/>
          <a:ext cx="1939925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177800</xdr:colOff>
      <xdr:row>2</xdr:row>
      <xdr:rowOff>63500</xdr:rowOff>
    </xdr:from>
    <xdr:to>
      <xdr:col>19</xdr:col>
      <xdr:colOff>729300</xdr:colOff>
      <xdr:row>5</xdr:row>
      <xdr:rowOff>71235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5300" y="469900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990601</xdr:colOff>
      <xdr:row>26</xdr:row>
      <xdr:rowOff>4234</xdr:rowOff>
    </xdr:from>
    <xdr:to>
      <xdr:col>19</xdr:col>
      <xdr:colOff>971550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7818101" y="46905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984249</xdr:colOff>
      <xdr:row>29</xdr:row>
      <xdr:rowOff>0</xdr:rowOff>
    </xdr:from>
    <xdr:to>
      <xdr:col>19</xdr:col>
      <xdr:colOff>955674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7811749" y="5181600"/>
          <a:ext cx="193992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749300</xdr:colOff>
      <xdr:row>2</xdr:row>
      <xdr:rowOff>88900</xdr:rowOff>
    </xdr:from>
    <xdr:to>
      <xdr:col>19</xdr:col>
      <xdr:colOff>284800</xdr:colOff>
      <xdr:row>5</xdr:row>
      <xdr:rowOff>96635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0800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987425</xdr:colOff>
      <xdr:row>25</xdr:row>
      <xdr:rowOff>4234</xdr:rowOff>
    </xdr:from>
    <xdr:to>
      <xdr:col>19</xdr:col>
      <xdr:colOff>968374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83225" y="45254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987425</xdr:colOff>
      <xdr:row>28</xdr:row>
      <xdr:rowOff>0</xdr:rowOff>
    </xdr:from>
    <xdr:to>
      <xdr:col>19</xdr:col>
      <xdr:colOff>968375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83225" y="5016500"/>
          <a:ext cx="19494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215900</xdr:colOff>
      <xdr:row>2</xdr:row>
      <xdr:rowOff>152400</xdr:rowOff>
    </xdr:from>
    <xdr:to>
      <xdr:col>19</xdr:col>
      <xdr:colOff>767400</xdr:colOff>
      <xdr:row>5</xdr:row>
      <xdr:rowOff>160135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17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11642</xdr:colOff>
      <xdr:row>27</xdr:row>
      <xdr:rowOff>5292</xdr:rowOff>
    </xdr:from>
    <xdr:to>
      <xdr:col>13</xdr:col>
      <xdr:colOff>995892</xdr:colOff>
      <xdr:row>28</xdr:row>
      <xdr:rowOff>116417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1873442" y="4869392"/>
          <a:ext cx="1936750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11642</xdr:colOff>
      <xdr:row>30</xdr:row>
      <xdr:rowOff>12700</xdr:rowOff>
    </xdr:from>
    <xdr:to>
      <xdr:col>13</xdr:col>
      <xdr:colOff>995892</xdr:colOff>
      <xdr:row>31</xdr:row>
      <xdr:rowOff>117475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873442" y="5372100"/>
          <a:ext cx="19367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152400</xdr:colOff>
      <xdr:row>3</xdr:row>
      <xdr:rowOff>12700</xdr:rowOff>
    </xdr:from>
    <xdr:to>
      <xdr:col>13</xdr:col>
      <xdr:colOff>716600</xdr:colOff>
      <xdr:row>6</xdr:row>
      <xdr:rowOff>20435</xdr:rowOff>
    </xdr:to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5100" y="596900"/>
          <a:ext cx="2520000" cy="5411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982134</xdr:colOff>
      <xdr:row>16</xdr:row>
      <xdr:rowOff>157692</xdr:rowOff>
    </xdr:from>
    <xdr:to>
      <xdr:col>14</xdr:col>
      <xdr:colOff>965201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2272434" y="3205692"/>
          <a:ext cx="1938867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974725</xdr:colOff>
      <xdr:row>20</xdr:row>
      <xdr:rowOff>0</xdr:rowOff>
    </xdr:from>
    <xdr:to>
      <xdr:col>14</xdr:col>
      <xdr:colOff>957792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12265025" y="370840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12</xdr:col>
      <xdr:colOff>228600</xdr:colOff>
      <xdr:row>3</xdr:row>
      <xdr:rowOff>12700</xdr:rowOff>
    </xdr:from>
    <xdr:to>
      <xdr:col>14</xdr:col>
      <xdr:colOff>792800</xdr:colOff>
      <xdr:row>6</xdr:row>
      <xdr:rowOff>20435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8900" y="59690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23</xdr:row>
      <xdr:rowOff>19050</xdr:rowOff>
    </xdr:from>
    <xdr:to>
      <xdr:col>9</xdr:col>
      <xdr:colOff>624417</xdr:colOff>
      <xdr:row>24</xdr:row>
      <xdr:rowOff>120650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724525" y="42386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209550</xdr:colOff>
      <xdr:row>25</xdr:row>
      <xdr:rowOff>77259</xdr:rowOff>
    </xdr:from>
    <xdr:to>
      <xdr:col>9</xdr:col>
      <xdr:colOff>624417</xdr:colOff>
      <xdr:row>27</xdr:row>
      <xdr:rowOff>16934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5724525" y="4620684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0</xdr:colOff>
      <xdr:row>3</xdr:row>
      <xdr:rowOff>161925</xdr:rowOff>
    </xdr:from>
    <xdr:to>
      <xdr:col>11</xdr:col>
      <xdr:colOff>234000</xdr:colOff>
      <xdr:row>6</xdr:row>
      <xdr:rowOff>150610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752475"/>
          <a:ext cx="2520000" cy="54113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40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9</xdr:col>
      <xdr:colOff>395817</xdr:colOff>
      <xdr:row>47</xdr:row>
      <xdr:rowOff>101600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4705350" y="7696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9524</xdr:colOff>
      <xdr:row>48</xdr:row>
      <xdr:rowOff>100541</xdr:rowOff>
    </xdr:from>
    <xdr:to>
      <xdr:col>9</xdr:col>
      <xdr:colOff>401108</xdr:colOff>
      <xdr:row>50</xdr:row>
      <xdr:rowOff>33866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4714874" y="8120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11</xdr:col>
      <xdr:colOff>180975</xdr:colOff>
      <xdr:row>2</xdr:row>
      <xdr:rowOff>142874</xdr:rowOff>
    </xdr:from>
    <xdr:to>
      <xdr:col>14</xdr:col>
      <xdr:colOff>395925</xdr:colOff>
      <xdr:row>5</xdr:row>
      <xdr:rowOff>176631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552449"/>
          <a:ext cx="2520000" cy="58620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304800</xdr:colOff>
      <xdr:row>2</xdr:row>
      <xdr:rowOff>177816</xdr:rowOff>
    </xdr:from>
    <xdr:to>
      <xdr:col>10</xdr:col>
      <xdr:colOff>513400</xdr:colOff>
      <xdr:row>5</xdr:row>
      <xdr:rowOff>172851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584216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330200</xdr:colOff>
      <xdr:row>3</xdr:row>
      <xdr:rowOff>0</xdr:rowOff>
    </xdr:from>
    <xdr:to>
      <xdr:col>21</xdr:col>
      <xdr:colOff>538800</xdr:colOff>
      <xdr:row>6</xdr:row>
      <xdr:rowOff>7735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1400" y="596900"/>
          <a:ext cx="2520000" cy="54113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342900</xdr:colOff>
      <xdr:row>3</xdr:row>
      <xdr:rowOff>25400</xdr:rowOff>
    </xdr:from>
    <xdr:to>
      <xdr:col>10</xdr:col>
      <xdr:colOff>551500</xdr:colOff>
      <xdr:row>6</xdr:row>
      <xdr:rowOff>33135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6223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330200</xdr:colOff>
      <xdr:row>3</xdr:row>
      <xdr:rowOff>12700</xdr:rowOff>
    </xdr:from>
    <xdr:to>
      <xdr:col>21</xdr:col>
      <xdr:colOff>538800</xdr:colOff>
      <xdr:row>6</xdr:row>
      <xdr:rowOff>20435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1400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381000</xdr:colOff>
      <xdr:row>2</xdr:row>
      <xdr:rowOff>127000</xdr:rowOff>
    </xdr:from>
    <xdr:to>
      <xdr:col>10</xdr:col>
      <xdr:colOff>589600</xdr:colOff>
      <xdr:row>5</xdr:row>
      <xdr:rowOff>122035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5334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330200</xdr:colOff>
      <xdr:row>2</xdr:row>
      <xdr:rowOff>88900</xdr:rowOff>
    </xdr:from>
    <xdr:to>
      <xdr:col>21</xdr:col>
      <xdr:colOff>538800</xdr:colOff>
      <xdr:row>5</xdr:row>
      <xdr:rowOff>83935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1400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342900</xdr:colOff>
      <xdr:row>2</xdr:row>
      <xdr:rowOff>139700</xdr:rowOff>
    </xdr:from>
    <xdr:to>
      <xdr:col>10</xdr:col>
      <xdr:colOff>551500</xdr:colOff>
      <xdr:row>5</xdr:row>
      <xdr:rowOff>134735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5461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266700</xdr:colOff>
      <xdr:row>2</xdr:row>
      <xdr:rowOff>101600</xdr:rowOff>
    </xdr:from>
    <xdr:to>
      <xdr:col>21</xdr:col>
      <xdr:colOff>475300</xdr:colOff>
      <xdr:row>5</xdr:row>
      <xdr:rowOff>96635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7900" y="508000"/>
          <a:ext cx="2520000" cy="54113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355600</xdr:colOff>
      <xdr:row>2</xdr:row>
      <xdr:rowOff>127000</xdr:rowOff>
    </xdr:from>
    <xdr:to>
      <xdr:col>10</xdr:col>
      <xdr:colOff>564200</xdr:colOff>
      <xdr:row>5</xdr:row>
      <xdr:rowOff>122035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0" y="5334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266700</xdr:colOff>
      <xdr:row>2</xdr:row>
      <xdr:rowOff>63500</xdr:rowOff>
    </xdr:from>
    <xdr:to>
      <xdr:col>21</xdr:col>
      <xdr:colOff>475300</xdr:colOff>
      <xdr:row>5</xdr:row>
      <xdr:rowOff>58535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95200" y="469900"/>
          <a:ext cx="2520000" cy="54113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342900</xdr:colOff>
      <xdr:row>2</xdr:row>
      <xdr:rowOff>152400</xdr:rowOff>
    </xdr:from>
    <xdr:to>
      <xdr:col>10</xdr:col>
      <xdr:colOff>551500</xdr:colOff>
      <xdr:row>5</xdr:row>
      <xdr:rowOff>147435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5588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368300</xdr:colOff>
      <xdr:row>2</xdr:row>
      <xdr:rowOff>114300</xdr:rowOff>
    </xdr:from>
    <xdr:to>
      <xdr:col>21</xdr:col>
      <xdr:colOff>576900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9500" y="520700"/>
          <a:ext cx="2520000" cy="54113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317500</xdr:colOff>
      <xdr:row>2</xdr:row>
      <xdr:rowOff>63500</xdr:rowOff>
    </xdr:from>
    <xdr:to>
      <xdr:col>10</xdr:col>
      <xdr:colOff>526100</xdr:colOff>
      <xdr:row>5</xdr:row>
      <xdr:rowOff>58535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1400" y="4699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317500</xdr:colOff>
      <xdr:row>2</xdr:row>
      <xdr:rowOff>114300</xdr:rowOff>
    </xdr:from>
    <xdr:to>
      <xdr:col>21</xdr:col>
      <xdr:colOff>526100</xdr:colOff>
      <xdr:row>5</xdr:row>
      <xdr:rowOff>109335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520700"/>
          <a:ext cx="2520000" cy="54113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381000</xdr:colOff>
      <xdr:row>2</xdr:row>
      <xdr:rowOff>114300</xdr:rowOff>
    </xdr:from>
    <xdr:to>
      <xdr:col>10</xdr:col>
      <xdr:colOff>589600</xdr:colOff>
      <xdr:row>5</xdr:row>
      <xdr:rowOff>96635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5207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381000</xdr:colOff>
      <xdr:row>2</xdr:row>
      <xdr:rowOff>127000</xdr:rowOff>
    </xdr:from>
    <xdr:to>
      <xdr:col>21</xdr:col>
      <xdr:colOff>589600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2200" y="533400"/>
          <a:ext cx="2520000" cy="54113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342900</xdr:colOff>
      <xdr:row>2</xdr:row>
      <xdr:rowOff>114300</xdr:rowOff>
    </xdr:from>
    <xdr:to>
      <xdr:col>10</xdr:col>
      <xdr:colOff>551500</xdr:colOff>
      <xdr:row>5</xdr:row>
      <xdr:rowOff>109335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5207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2</xdr:row>
      <xdr:rowOff>88900</xdr:rowOff>
    </xdr:from>
    <xdr:to>
      <xdr:col>21</xdr:col>
      <xdr:colOff>513400</xdr:colOff>
      <xdr:row>5</xdr:row>
      <xdr:rowOff>83935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4953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Normal="100" workbookViewId="0">
      <selection activeCell="C13" sqref="C13:D13"/>
    </sheetView>
  </sheetViews>
  <sheetFormatPr baseColWidth="10" defaultColWidth="0" defaultRowHeight="14.25" zeroHeight="1" x14ac:dyDescent="0.2"/>
  <cols>
    <col min="1" max="1" width="7.140625" style="164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164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164"/>
      <c r="B1" s="23"/>
      <c r="C1" s="23"/>
      <c r="D1" s="23"/>
      <c r="E1" s="140"/>
      <c r="F1" s="164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164"/>
      <c r="B2" s="23"/>
      <c r="C2" s="166" t="s">
        <v>90</v>
      </c>
      <c r="D2" s="166"/>
      <c r="E2" s="23"/>
      <c r="F2" s="164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164"/>
      <c r="B3" s="23"/>
      <c r="C3" s="167" t="s">
        <v>93</v>
      </c>
      <c r="D3" s="167"/>
      <c r="E3" s="23"/>
      <c r="F3" s="164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164"/>
      <c r="B4" s="23"/>
      <c r="C4" s="23"/>
      <c r="D4" s="23"/>
      <c r="E4" s="23"/>
      <c r="F4" s="164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164"/>
      <c r="B5" s="23"/>
      <c r="C5" s="23"/>
      <c r="D5" s="23"/>
      <c r="E5" s="23"/>
      <c r="F5" s="164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164"/>
      <c r="B6" s="23"/>
      <c r="C6" s="23"/>
      <c r="D6" s="23"/>
      <c r="E6" s="23"/>
      <c r="F6" s="164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164"/>
      <c r="B7" s="23"/>
      <c r="C7" s="23"/>
      <c r="D7" s="25"/>
      <c r="E7" s="23"/>
      <c r="F7" s="164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164"/>
      <c r="B8" s="23"/>
      <c r="C8" s="138" t="s">
        <v>154</v>
      </c>
      <c r="D8" s="26"/>
      <c r="E8" s="23"/>
      <c r="F8" s="164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164"/>
      <c r="B9" s="23"/>
      <c r="C9" s="23"/>
      <c r="D9" s="23"/>
      <c r="E9" s="23"/>
      <c r="F9" s="16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164"/>
      <c r="B10" s="23"/>
      <c r="C10" s="23"/>
      <c r="D10" s="23"/>
      <c r="E10" s="23"/>
      <c r="F10" s="16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164"/>
      <c r="B11" s="27"/>
      <c r="C11" s="27"/>
      <c r="D11" s="27"/>
      <c r="E11" s="27"/>
      <c r="F11" s="16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164"/>
      <c r="D12" s="28"/>
      <c r="F12" s="16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164"/>
      <c r="C13" s="165"/>
      <c r="D13" s="165"/>
      <c r="F13" s="164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164"/>
      <c r="C14" s="168" t="s">
        <v>14</v>
      </c>
      <c r="D14" s="168"/>
      <c r="F14" s="16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164"/>
      <c r="D15" s="30"/>
      <c r="F15" s="16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164"/>
      <c r="B16" s="31"/>
      <c r="C16" s="168" t="s">
        <v>15</v>
      </c>
      <c r="D16" s="168"/>
      <c r="E16" s="24"/>
      <c r="F16" s="164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164"/>
      <c r="B17" s="31"/>
      <c r="C17" s="142"/>
      <c r="D17" s="142"/>
      <c r="E17" s="24"/>
      <c r="F17" s="164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164"/>
      <c r="B18" s="31"/>
      <c r="C18" s="165" t="s">
        <v>132</v>
      </c>
      <c r="D18" s="165"/>
      <c r="E18" s="24"/>
      <c r="F18" s="164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164"/>
      <c r="B19" s="24"/>
      <c r="C19" s="24"/>
      <c r="D19" s="30"/>
      <c r="E19" s="24"/>
      <c r="F19" s="164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164"/>
      <c r="B20" s="24"/>
      <c r="C20" s="32" t="s">
        <v>91</v>
      </c>
      <c r="D20" s="33" t="s">
        <v>92</v>
      </c>
      <c r="E20" s="24"/>
      <c r="F20" s="164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164"/>
      <c r="B21" s="31"/>
      <c r="C21" s="37">
        <v>1</v>
      </c>
      <c r="D21" s="41" t="s">
        <v>20</v>
      </c>
      <c r="E21" s="24"/>
      <c r="F21" s="164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164"/>
      <c r="B22" s="31"/>
      <c r="C22" s="38">
        <v>2</v>
      </c>
      <c r="D22" s="42" t="s">
        <v>21</v>
      </c>
      <c r="E22" s="24"/>
      <c r="F22" s="164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164"/>
      <c r="B23" s="31"/>
      <c r="C23" s="38">
        <v>3</v>
      </c>
      <c r="D23" s="43" t="s">
        <v>35</v>
      </c>
      <c r="E23" s="24"/>
      <c r="F23" s="164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164"/>
      <c r="B24" s="31"/>
      <c r="C24" s="38">
        <v>4</v>
      </c>
      <c r="D24" s="43" t="s">
        <v>36</v>
      </c>
      <c r="E24" s="24"/>
      <c r="F24" s="164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164"/>
      <c r="B25" s="31"/>
      <c r="C25" s="38">
        <v>5</v>
      </c>
      <c r="D25" s="43" t="s">
        <v>66</v>
      </c>
      <c r="E25" s="24"/>
      <c r="F25" s="164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164"/>
      <c r="B26" s="31"/>
      <c r="C26" s="38">
        <v>6</v>
      </c>
      <c r="D26" s="43" t="s">
        <v>67</v>
      </c>
      <c r="E26" s="24"/>
      <c r="F26" s="164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164"/>
      <c r="B27" s="31"/>
      <c r="C27" s="38">
        <v>7</v>
      </c>
      <c r="D27" s="42" t="s">
        <v>68</v>
      </c>
      <c r="E27" s="24"/>
      <c r="F27" s="164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164"/>
      <c r="B28" s="31"/>
      <c r="C28" s="38">
        <v>8</v>
      </c>
      <c r="D28" s="43" t="s">
        <v>69</v>
      </c>
      <c r="E28" s="24"/>
      <c r="F28" s="164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164"/>
      <c r="B29" s="31"/>
      <c r="C29" s="38">
        <v>9</v>
      </c>
      <c r="D29" s="44" t="s">
        <v>70</v>
      </c>
      <c r="E29" s="24"/>
      <c r="F29" s="164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164"/>
      <c r="B30" s="31"/>
      <c r="C30" s="39">
        <v>10</v>
      </c>
      <c r="D30" s="43" t="s">
        <v>73</v>
      </c>
      <c r="E30" s="24"/>
      <c r="F30" s="164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164"/>
      <c r="C31" s="40">
        <v>11</v>
      </c>
      <c r="D31" s="45" t="s">
        <v>71</v>
      </c>
      <c r="F31" s="164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164"/>
      <c r="D32" s="34"/>
      <c r="F32" s="164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164"/>
      <c r="B33" s="20"/>
      <c r="C33" s="165" t="s">
        <v>133</v>
      </c>
      <c r="D33" s="165"/>
      <c r="F33" s="164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91</v>
      </c>
      <c r="D35" s="33" t="s">
        <v>92</v>
      </c>
    </row>
    <row r="36" spans="1:27" ht="27.75" customHeight="1" x14ac:dyDescent="0.2">
      <c r="C36" s="37">
        <v>1</v>
      </c>
      <c r="D36" s="143" t="s">
        <v>134</v>
      </c>
    </row>
    <row r="37" spans="1:27" ht="27.75" customHeight="1" x14ac:dyDescent="0.2">
      <c r="C37" s="38">
        <v>2</v>
      </c>
      <c r="D37" s="144" t="s">
        <v>135</v>
      </c>
    </row>
    <row r="38" spans="1:27" ht="27.75" customHeight="1" x14ac:dyDescent="0.2">
      <c r="C38" s="38">
        <v>3</v>
      </c>
      <c r="D38" s="145" t="s">
        <v>136</v>
      </c>
    </row>
    <row r="39" spans="1:27" ht="27.75" customHeight="1" x14ac:dyDescent="0.2">
      <c r="C39" s="38">
        <v>4</v>
      </c>
      <c r="D39" s="145" t="s">
        <v>137</v>
      </c>
    </row>
    <row r="40" spans="1:27" ht="27.75" customHeight="1" x14ac:dyDescent="0.2">
      <c r="C40" s="38">
        <v>5</v>
      </c>
      <c r="D40" s="145" t="s">
        <v>138</v>
      </c>
    </row>
    <row r="41" spans="1:27" ht="27.75" customHeight="1" x14ac:dyDescent="0.2">
      <c r="C41" s="38">
        <v>6</v>
      </c>
      <c r="D41" s="144" t="s">
        <v>139</v>
      </c>
    </row>
    <row r="42" spans="1:27" ht="27.75" customHeight="1" x14ac:dyDescent="0.2">
      <c r="C42" s="38">
        <v>7</v>
      </c>
      <c r="D42" s="147" t="s">
        <v>140</v>
      </c>
    </row>
    <row r="43" spans="1:27" ht="27.75" customHeight="1" x14ac:dyDescent="0.2">
      <c r="C43" s="39">
        <v>8</v>
      </c>
      <c r="D43" s="145" t="s">
        <v>141</v>
      </c>
    </row>
    <row r="44" spans="1:27" ht="27.75" customHeight="1" thickBot="1" x14ac:dyDescent="0.25">
      <c r="C44" s="40">
        <v>9</v>
      </c>
      <c r="D44" s="148" t="s">
        <v>142</v>
      </c>
    </row>
    <row r="45" spans="1:27" x14ac:dyDescent="0.2"/>
    <row r="46" spans="1:27" x14ac:dyDescent="0.2"/>
  </sheetData>
  <sheetProtection algorithmName="SHA-512" hashValue="KBgXtbTkm/vlBHvjkFShzCUrYBcJSIb/jGe4zfytc6nCyqGn20ygNcYQEaTdfBiUar/u2TeHkcoV74S3hqOpSA==" saltValue="j4pnMo4lKnaYBBfgNwtdrg==" spinCount="100000" sheet="1" objects="1" scenarios="1"/>
  <mergeCells count="9">
    <mergeCell ref="A1:A1048576"/>
    <mergeCell ref="F1:F1048576"/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Normal="100" workbookViewId="0">
      <selection activeCell="K1" sqref="K1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66" t="s">
        <v>90</v>
      </c>
      <c r="D2" s="166"/>
      <c r="E2" s="166"/>
      <c r="F2" s="166"/>
      <c r="G2" s="23"/>
      <c r="H2" s="23"/>
      <c r="I2" s="23"/>
      <c r="J2" s="23"/>
      <c r="K2" s="23"/>
    </row>
    <row r="3" spans="2:11" ht="14.25" x14ac:dyDescent="0.2">
      <c r="B3" s="23"/>
      <c r="C3" s="139" t="s">
        <v>115</v>
      </c>
      <c r="D3" s="139"/>
      <c r="E3" s="107"/>
      <c r="F3" s="107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154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5"/>
      <c r="C12" s="176"/>
      <c r="D12" s="177">
        <v>2006</v>
      </c>
      <c r="E12" s="178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3" t="s">
        <v>94</v>
      </c>
      <c r="C13" s="174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74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69" t="s">
        <v>97</v>
      </c>
      <c r="C25" s="170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2" x14ac:dyDescent="0.2">
      <c r="B33" s="135" t="s">
        <v>64</v>
      </c>
    </row>
    <row r="34" spans="2:2" x14ac:dyDescent="0.2">
      <c r="B34" s="135" t="s">
        <v>16</v>
      </c>
    </row>
    <row r="35" spans="2:2" x14ac:dyDescent="0.2">
      <c r="B35" s="135" t="s">
        <v>17</v>
      </c>
    </row>
    <row r="36" spans="2:2" x14ac:dyDescent="0.2">
      <c r="B36" s="136" t="s">
        <v>78</v>
      </c>
    </row>
    <row r="37" spans="2:2" x14ac:dyDescent="0.2">
      <c r="B37" s="136" t="s">
        <v>77</v>
      </c>
    </row>
    <row r="38" spans="2:2" x14ac:dyDescent="0.2">
      <c r="B38" s="16"/>
    </row>
    <row r="39" spans="2:2" x14ac:dyDescent="0.2"/>
  </sheetData>
  <sheetProtection algorithmName="SHA-512" hashValue="sG1Y3/AVwwn53x57H4vkYpNsC8wYY3+KpcVrSP6txJeg+5LAyjsrK9tcgdohYFYhgUL//xfsV6NWlpwwBrsOUA==" saltValue="QCFHs69Kyg/Db3O/2reKvw==" spinCount="100000" sheet="1" objects="1" scenarios="1"/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Normal="100" workbookViewId="0">
      <selection activeCell="K1" sqref="K1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66" t="s">
        <v>90</v>
      </c>
      <c r="D2" s="166"/>
      <c r="E2" s="166"/>
      <c r="F2" s="166"/>
      <c r="G2" s="23"/>
      <c r="H2" s="23"/>
      <c r="I2" s="23"/>
      <c r="J2" s="23"/>
      <c r="K2" s="23"/>
    </row>
    <row r="3" spans="2:11" ht="14.25" x14ac:dyDescent="0.2">
      <c r="B3" s="23"/>
      <c r="C3" s="139" t="s">
        <v>116</v>
      </c>
      <c r="D3" s="139"/>
      <c r="E3" s="139"/>
      <c r="F3" s="139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154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5"/>
      <c r="C12" s="176"/>
      <c r="D12" s="177">
        <v>2006</v>
      </c>
      <c r="E12" s="178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3" t="s">
        <v>94</v>
      </c>
      <c r="C13" s="174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74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99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69" t="s">
        <v>97</v>
      </c>
      <c r="C25" s="170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6" t="s">
        <v>26</v>
      </c>
    </row>
    <row r="33" spans="2:2" x14ac:dyDescent="0.2">
      <c r="B33" s="135" t="s">
        <v>22</v>
      </c>
    </row>
    <row r="34" spans="2:2" x14ac:dyDescent="0.2">
      <c r="B34" s="135" t="s">
        <v>23</v>
      </c>
    </row>
    <row r="35" spans="2:2" x14ac:dyDescent="0.2">
      <c r="B35" s="136" t="s">
        <v>79</v>
      </c>
    </row>
    <row r="36" spans="2:2" x14ac:dyDescent="0.2">
      <c r="B36" s="136" t="s">
        <v>77</v>
      </c>
    </row>
    <row r="37" spans="2:2" x14ac:dyDescent="0.2">
      <c r="B37" s="16"/>
    </row>
    <row r="38" spans="2:2" x14ac:dyDescent="0.2"/>
    <row r="39" spans="2:2" x14ac:dyDescent="0.2"/>
  </sheetData>
  <sheetProtection algorithmName="SHA-512" hashValue="bqvDxvtBNu1YtiQpJVDa6evyN5mHu9XCF7pR3ELV4xjwdbf2Q3fYZ0dnX36wV6Y59DsiXbD0+Dr+871vzl4OVg==" saltValue="BY37P6LoqtHWaTPLLoZ5wQ==" spinCount="100000" sheet="1" objects="1" scenarios="1"/>
  <mergeCells count="9">
    <mergeCell ref="H12:I12"/>
    <mergeCell ref="J12:K12"/>
    <mergeCell ref="B13:C13"/>
    <mergeCell ref="B25:C25"/>
    <mergeCell ref="B12:C12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activeCell="L1" sqref="L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2" width="14.42578125" style="4" customWidth="1"/>
    <col min="13" max="13" width="11.42578125" style="4" customWidth="1"/>
    <col min="14" max="16384" width="11.42578125" style="4" hidden="1"/>
  </cols>
  <sheetData>
    <row r="1" spans="1:1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</row>
    <row r="2" spans="1:12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</row>
    <row r="3" spans="1:12" ht="14.25" x14ac:dyDescent="0.2">
      <c r="A3" s="23"/>
      <c r="B3" s="139" t="s">
        <v>117</v>
      </c>
      <c r="C3" s="139"/>
      <c r="D3" s="139"/>
      <c r="E3" s="139"/>
      <c r="F3" s="23"/>
      <c r="G3" s="23"/>
      <c r="H3" s="23"/>
      <c r="I3" s="23"/>
      <c r="J3" s="23"/>
      <c r="K3" s="23"/>
      <c r="L3" s="23"/>
    </row>
    <row r="4" spans="1:1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</row>
    <row r="8" spans="1:12" ht="14.25" x14ac:dyDescent="0.2">
      <c r="A8" s="23"/>
      <c r="B8" s="138" t="s">
        <v>154</v>
      </c>
      <c r="C8" s="138"/>
      <c r="D8" s="138"/>
      <c r="E8" s="138"/>
      <c r="F8" s="23"/>
      <c r="G8" s="23"/>
      <c r="H8" s="23"/>
      <c r="I8" s="23"/>
      <c r="J8" s="23"/>
      <c r="K8" s="23"/>
      <c r="L8" s="23"/>
    </row>
    <row r="9" spans="1:1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3.5" thickBot="1" x14ac:dyDescent="0.25">
      <c r="A12" s="173" t="s">
        <v>94</v>
      </c>
      <c r="B12" s="174"/>
      <c r="C12" s="177">
        <v>2009</v>
      </c>
      <c r="D12" s="178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</row>
    <row r="13" spans="1:12" ht="33" customHeight="1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</row>
    <row r="14" spans="1:12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8.4481839115642415E-2</v>
      </c>
      <c r="L14" s="55">
        <v>9.9495241312870186E-2</v>
      </c>
    </row>
    <row r="15" spans="1:12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0.16800656597744623</v>
      </c>
      <c r="L15" s="60">
        <v>0.21830474487039569</v>
      </c>
    </row>
    <row r="16" spans="1:12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0.12651629734832251</v>
      </c>
      <c r="L16" s="60">
        <v>0.16636639648045395</v>
      </c>
    </row>
    <row r="17" spans="1:12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2.1915421990206818E-3</v>
      </c>
      <c r="L17" s="60">
        <v>2.1796016539263803E-3</v>
      </c>
    </row>
    <row r="18" spans="1:12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8.1591108456818499E-3</v>
      </c>
      <c r="L18" s="60">
        <v>9.7066321755016269E-3</v>
      </c>
    </row>
    <row r="19" spans="1:12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4.4778438425901856E-6</v>
      </c>
      <c r="L19" s="60">
        <v>2.4314570785582408E-5</v>
      </c>
    </row>
    <row r="20" spans="1:12" x14ac:dyDescent="0.2">
      <c r="A20" s="77" t="s">
        <v>74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8.6312850304443196E-3</v>
      </c>
      <c r="L20" s="60">
        <v>9.6449360087974261E-3</v>
      </c>
    </row>
    <row r="21" spans="1:12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0.33923413852840739</v>
      </c>
      <c r="L21" s="60">
        <v>0.30031458424247615</v>
      </c>
    </row>
    <row r="22" spans="1:12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0.24889992646868569</v>
      </c>
      <c r="L22" s="60">
        <v>0.17056388106465178</v>
      </c>
    </row>
    <row r="23" spans="1:12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1.3874816642506419E-2</v>
      </c>
      <c r="L23" s="60">
        <v>2.3399667620141253E-2</v>
      </c>
    </row>
    <row r="24" spans="1:12" ht="13.5" thickBot="1" x14ac:dyDescent="0.25">
      <c r="A24" s="169" t="s">
        <v>97</v>
      </c>
      <c r="B24" s="170"/>
      <c r="C24" s="66">
        <f t="shared" ref="C24:L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si="0"/>
        <v>1.0000000000000002</v>
      </c>
      <c r="L24" s="66">
        <f t="shared" si="0"/>
        <v>1</v>
      </c>
    </row>
    <row r="25" spans="1:12" x14ac:dyDescent="0.2"/>
    <row r="26" spans="1:12" x14ac:dyDescent="0.2"/>
    <row r="27" spans="1:12" x14ac:dyDescent="0.2">
      <c r="H27" s="12"/>
    </row>
    <row r="28" spans="1:12" x14ac:dyDescent="0.2"/>
    <row r="29" spans="1:12" x14ac:dyDescent="0.2">
      <c r="A29" s="6"/>
      <c r="B29" s="13"/>
      <c r="C29" s="13"/>
      <c r="D29" s="13"/>
      <c r="E29" s="13"/>
      <c r="F29" s="13"/>
      <c r="G29" s="13"/>
      <c r="J29" s="13"/>
      <c r="K29" s="13"/>
    </row>
    <row r="30" spans="1:12" x14ac:dyDescent="0.2">
      <c r="A30" s="11" t="s">
        <v>11</v>
      </c>
    </row>
    <row r="31" spans="1:12" x14ac:dyDescent="0.2">
      <c r="A31" s="12"/>
    </row>
    <row r="32" spans="1:12" x14ac:dyDescent="0.2">
      <c r="A32" s="135" t="s">
        <v>147</v>
      </c>
    </row>
    <row r="33" spans="1:1" x14ac:dyDescent="0.2">
      <c r="A33" s="135" t="s">
        <v>39</v>
      </c>
    </row>
    <row r="34" spans="1:1" x14ac:dyDescent="0.2">
      <c r="A34" s="135" t="s">
        <v>40</v>
      </c>
    </row>
    <row r="35" spans="1:1" x14ac:dyDescent="0.2">
      <c r="A35" s="136" t="s">
        <v>75</v>
      </c>
    </row>
    <row r="36" spans="1:1" x14ac:dyDescent="0.2">
      <c r="A36" s="136" t="s">
        <v>77</v>
      </c>
    </row>
    <row r="37" spans="1:1" x14ac:dyDescent="0.2">
      <c r="A37" s="16"/>
    </row>
    <row r="38" spans="1:1" x14ac:dyDescent="0.2"/>
  </sheetData>
  <sheetProtection algorithmName="SHA-512" hashValue="7P/JR4siIVRHaL55U4sXr3eu4Mmj/jfZkIGZLmSIbv3qwA+ZLiHftlQTLc0pF0hp0+MpuXAjH3LZGFR+Jg+M1g==" saltValue="gXqeAISr/h2IdN1FpCUdpQ==" spinCount="100000" sheet="1" objects="1" scenarios="1"/>
  <mergeCells count="9">
    <mergeCell ref="B2:C2"/>
    <mergeCell ref="D2:E2"/>
    <mergeCell ref="G12:H12"/>
    <mergeCell ref="I12:J12"/>
    <mergeCell ref="A24:B24"/>
    <mergeCell ref="K12:L12"/>
    <mergeCell ref="C12:D12"/>
    <mergeCell ref="E12:F12"/>
    <mergeCell ref="A12:B13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zoomScaleNormal="100" workbookViewId="0">
      <pane xSplit="2" topLeftCell="E1" activePane="topRight" state="frozen"/>
      <selection pane="topRight" activeCell="N1" sqref="N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4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9" t="s">
        <v>118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8" t="s">
        <v>154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3" t="s">
        <v>94</v>
      </c>
      <c r="B12" s="174"/>
      <c r="C12" s="177">
        <v>2006</v>
      </c>
      <c r="D12" s="178"/>
      <c r="E12" s="171">
        <v>2007</v>
      </c>
      <c r="F12" s="172"/>
      <c r="G12" s="171">
        <v>2008</v>
      </c>
      <c r="H12" s="172"/>
      <c r="I12" s="171">
        <v>2009</v>
      </c>
      <c r="J12" s="172"/>
      <c r="K12" s="171">
        <v>2010</v>
      </c>
      <c r="L12" s="172"/>
      <c r="M12" s="171" t="s">
        <v>100</v>
      </c>
      <c r="N12" s="172"/>
    </row>
    <row r="13" spans="1:14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74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69" t="s">
        <v>97</v>
      </c>
      <c r="B23" s="170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5" t="s">
        <v>65</v>
      </c>
    </row>
    <row r="31" spans="1:14" x14ac:dyDescent="0.2">
      <c r="A31" s="136" t="s">
        <v>76</v>
      </c>
    </row>
    <row r="32" spans="1:14" x14ac:dyDescent="0.2">
      <c r="A32" s="136" t="s">
        <v>101</v>
      </c>
    </row>
    <row r="33" spans="1:1" x14ac:dyDescent="0.2">
      <c r="A33" s="135" t="s">
        <v>49</v>
      </c>
    </row>
    <row r="34" spans="1:1" x14ac:dyDescent="0.2">
      <c r="A34" s="135" t="s">
        <v>50</v>
      </c>
    </row>
    <row r="35" spans="1:1" x14ac:dyDescent="0.2">
      <c r="A35" s="136" t="s">
        <v>88</v>
      </c>
    </row>
    <row r="36" spans="1:1" x14ac:dyDescent="0.2"/>
    <row r="37" spans="1:1" x14ac:dyDescent="0.2"/>
  </sheetData>
  <sheetProtection algorithmName="SHA-512" hashValue="mVBbBCZkQ3OkWnaODZaTCpdIXNUT4c7WKM0pPkBKoZvc1BXPDgV4RpJyRRk3gcivmnUQkiryajcYVpfOXxF4tg==" saltValue="PE8cFzxAhv+psW4y4SJQog==" spinCount="100000" sheet="1" objects="1" scenarios="1"/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Normal="100" workbookViewId="0">
      <pane xSplit="2" topLeftCell="E1" activePane="topRight" state="frozen"/>
      <selection pane="topRight" activeCell="N1" sqref="N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6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9" t="s">
        <v>119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38" t="s">
        <v>154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73" t="s">
        <v>94</v>
      </c>
      <c r="B12" s="174"/>
      <c r="C12" s="177">
        <v>2006</v>
      </c>
      <c r="D12" s="178"/>
      <c r="E12" s="171">
        <v>2007</v>
      </c>
      <c r="F12" s="172"/>
      <c r="G12" s="171">
        <v>2008</v>
      </c>
      <c r="H12" s="172"/>
      <c r="I12" s="171">
        <v>2009</v>
      </c>
      <c r="J12" s="172"/>
      <c r="K12" s="177">
        <v>2010</v>
      </c>
      <c r="L12" s="178"/>
      <c r="M12" s="171" t="s">
        <v>100</v>
      </c>
      <c r="N12" s="172"/>
      <c r="O12" s="85"/>
      <c r="P12" s="85"/>
    </row>
    <row r="13" spans="1:16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69" t="s">
        <v>97</v>
      </c>
      <c r="B23" s="170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6" t="s">
        <v>146</v>
      </c>
      <c r="B31" s="5"/>
      <c r="C31" s="5"/>
    </row>
    <row r="32" spans="1:14" ht="12.75" customHeight="1" x14ac:dyDescent="0.2">
      <c r="A32" s="136" t="s">
        <v>44</v>
      </c>
      <c r="B32" s="5"/>
      <c r="C32" s="5"/>
    </row>
    <row r="33" spans="1:3" ht="12.75" customHeight="1" x14ac:dyDescent="0.2">
      <c r="A33" s="136" t="s">
        <v>56</v>
      </c>
      <c r="B33" s="5"/>
      <c r="C33" s="5"/>
    </row>
    <row r="34" spans="1:3" x14ac:dyDescent="0.2">
      <c r="A34" s="135" t="s">
        <v>47</v>
      </c>
    </row>
    <row r="35" spans="1:3" x14ac:dyDescent="0.2">
      <c r="A35" s="135" t="s">
        <v>48</v>
      </c>
    </row>
    <row r="36" spans="1:3" x14ac:dyDescent="0.2">
      <c r="A36" s="136" t="s">
        <v>102</v>
      </c>
    </row>
    <row r="37" spans="1:3" x14ac:dyDescent="0.2"/>
  </sheetData>
  <sheetProtection algorithmName="SHA-512" hashValue="DWQ9eRO6M1Y+Ragn5NMgwlpncgUZuuB0Vy2v5srLoO9lX5WmU4g1IwAA90+nCjQuzuLAG1zl3vwPJwg/KC9JBA==" saltValue="l1zQqDzDgCj+C4snoQGajg==" spinCount="100000" sheet="1" objects="1" scenarios="1"/>
  <mergeCells count="10">
    <mergeCell ref="B2:C2"/>
    <mergeCell ref="D2:E2"/>
    <mergeCell ref="A12:B13"/>
    <mergeCell ref="A23:B23"/>
    <mergeCell ref="G12:H12"/>
    <mergeCell ref="I12:J12"/>
    <mergeCell ref="K12:L12"/>
    <mergeCell ref="M12:N12"/>
    <mergeCell ref="C12:D12"/>
    <mergeCell ref="E12:F1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>
      <selection activeCell="J1" sqref="J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5.7109375" style="4" customWidth="1"/>
    <col min="12" max="16384" width="11.42578125" style="4" hidden="1"/>
  </cols>
  <sheetData>
    <row r="1" spans="1:12" ht="14.25" x14ac:dyDescent="0.2">
      <c r="A1" s="23"/>
      <c r="B1" s="23"/>
      <c r="C1" s="23"/>
      <c r="D1" s="23"/>
      <c r="E1" s="23"/>
      <c r="F1" s="23"/>
      <c r="G1" s="23"/>
      <c r="H1" s="140"/>
      <c r="I1" s="23"/>
      <c r="J1" s="140"/>
    </row>
    <row r="2" spans="1:12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</row>
    <row r="3" spans="1:12" ht="14.25" x14ac:dyDescent="0.2">
      <c r="A3" s="23"/>
      <c r="B3" s="139" t="s">
        <v>120</v>
      </c>
      <c r="C3" s="139"/>
      <c r="D3" s="139"/>
      <c r="E3" s="139"/>
      <c r="F3" s="23"/>
      <c r="G3" s="23"/>
      <c r="H3" s="23"/>
      <c r="I3" s="23"/>
      <c r="J3" s="23"/>
    </row>
    <row r="4" spans="1:1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2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</row>
    <row r="8" spans="1:12" ht="14.25" x14ac:dyDescent="0.2">
      <c r="A8" s="23"/>
      <c r="B8" s="138" t="s">
        <v>154</v>
      </c>
      <c r="C8" s="138"/>
      <c r="D8" s="138"/>
      <c r="E8" s="138"/>
      <c r="F8" s="23"/>
      <c r="G8" s="23"/>
      <c r="H8" s="23"/>
      <c r="I8" s="23"/>
      <c r="J8" s="23"/>
    </row>
    <row r="9" spans="1:1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2" ht="13.5" thickBot="1" x14ac:dyDescent="0.25">
      <c r="A11" s="173" t="s">
        <v>94</v>
      </c>
      <c r="B11" s="174"/>
      <c r="C11" s="177">
        <v>2011</v>
      </c>
      <c r="D11" s="178"/>
      <c r="E11" s="171">
        <v>2012</v>
      </c>
      <c r="F11" s="172"/>
      <c r="G11" s="171">
        <v>2013</v>
      </c>
      <c r="H11" s="172"/>
      <c r="I11" s="171" t="s">
        <v>148</v>
      </c>
      <c r="J11" s="172"/>
    </row>
    <row r="12" spans="1:12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</row>
    <row r="13" spans="1:12" x14ac:dyDescent="0.2">
      <c r="A13" s="75" t="s">
        <v>131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0.73478874679334494</v>
      </c>
      <c r="H13" s="89">
        <v>0.76424851249292947</v>
      </c>
      <c r="I13" s="88">
        <v>0.72890702452963663</v>
      </c>
      <c r="J13" s="89">
        <v>0.74765360134497438</v>
      </c>
      <c r="K13" s="74"/>
      <c r="L13" s="74"/>
    </row>
    <row r="14" spans="1:12" x14ac:dyDescent="0.2">
      <c r="A14" s="77" t="s">
        <v>74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5.7526634166153408E-4</v>
      </c>
      <c r="H14" s="93">
        <v>7.5983196670480657E-4</v>
      </c>
      <c r="I14" s="91">
        <v>5.196093487658185E-4</v>
      </c>
      <c r="J14" s="93">
        <v>7.9068689211975391E-4</v>
      </c>
      <c r="K14" s="74"/>
      <c r="L14" s="74"/>
    </row>
    <row r="15" spans="1:12" x14ac:dyDescent="0.2">
      <c r="A15" s="77" t="s">
        <v>130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3.1125185068235113E-4</v>
      </c>
      <c r="H15" s="93">
        <v>5.3329058929885956E-4</v>
      </c>
      <c r="I15" s="91">
        <v>2.9942686824607968E-4</v>
      </c>
      <c r="J15" s="93">
        <v>3.4540952086939858E-4</v>
      </c>
      <c r="K15" s="74"/>
      <c r="L15" s="74"/>
    </row>
    <row r="16" spans="1:12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1.4021315114405906E-2</v>
      </c>
      <c r="H16" s="93">
        <v>2.110619479862532E-2</v>
      </c>
      <c r="I16" s="91">
        <v>1.7560949139989623E-2</v>
      </c>
      <c r="J16" s="93">
        <v>1.9758272173757405E-2</v>
      </c>
      <c r="K16" s="74"/>
      <c r="L16" s="74"/>
    </row>
    <row r="17" spans="1:12" x14ac:dyDescent="0.2">
      <c r="A17" s="77" t="s">
        <v>83</v>
      </c>
      <c r="B17" s="78"/>
      <c r="C17" s="95"/>
      <c r="D17" s="96"/>
      <c r="E17" s="97"/>
      <c r="F17" s="98"/>
      <c r="G17" s="91">
        <v>3.3128160102264717E-3</v>
      </c>
      <c r="H17" s="93">
        <v>5.9747976277526264E-3</v>
      </c>
      <c r="I17" s="91">
        <v>5.7355589732523094E-3</v>
      </c>
      <c r="J17" s="93">
        <v>1.0366827131614581E-2</v>
      </c>
      <c r="K17" s="74"/>
      <c r="L17" s="74"/>
    </row>
    <row r="18" spans="1:12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0.13520436901969066</v>
      </c>
      <c r="H18" s="93">
        <v>0.11955052123335841</v>
      </c>
      <c r="I18" s="91">
        <v>0.13442385400453247</v>
      </c>
      <c r="J18" s="93">
        <v>0.12438532429273456</v>
      </c>
      <c r="K18" s="74"/>
      <c r="L18" s="74"/>
    </row>
    <row r="19" spans="1:12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0.10766583106094677</v>
      </c>
      <c r="H19" s="93">
        <v>7.9221171697802933E-2</v>
      </c>
      <c r="I19" s="91">
        <v>0.10840896333337907</v>
      </c>
      <c r="J19" s="93">
        <v>8.8818318196483406E-2</v>
      </c>
      <c r="K19" s="74"/>
      <c r="L19" s="74"/>
    </row>
    <row r="20" spans="1:12" ht="13.5" thickBot="1" x14ac:dyDescent="0.25">
      <c r="A20" s="77" t="s">
        <v>128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4.1204038090412193E-3</v>
      </c>
      <c r="H20" s="99">
        <v>8.6056795935276625E-3</v>
      </c>
      <c r="I20" s="91">
        <v>4.1446138021980026E-3</v>
      </c>
      <c r="J20" s="99">
        <v>7.8815604474465426E-3</v>
      </c>
      <c r="K20" s="74"/>
      <c r="L20" s="74"/>
    </row>
    <row r="21" spans="1:12" ht="13.5" thickBot="1" x14ac:dyDescent="0.25">
      <c r="A21" s="169" t="s">
        <v>97</v>
      </c>
      <c r="B21" s="170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0.99999999999999978</v>
      </c>
      <c r="H21" s="66">
        <f t="shared" si="0"/>
        <v>1.0000000000000002</v>
      </c>
      <c r="I21" s="66">
        <f>SUM(I13:I20)</f>
        <v>1.0000000000000002</v>
      </c>
      <c r="J21" s="66">
        <f>SUM(J13:J20)</f>
        <v>1</v>
      </c>
    </row>
    <row r="22" spans="1:12" x14ac:dyDescent="0.2"/>
    <row r="23" spans="1:12" x14ac:dyDescent="0.2"/>
    <row r="24" spans="1:12" x14ac:dyDescent="0.2">
      <c r="H24" s="12"/>
      <c r="J24" s="12"/>
    </row>
    <row r="25" spans="1:12" x14ac:dyDescent="0.2"/>
    <row r="26" spans="1:12" x14ac:dyDescent="0.2">
      <c r="A26" s="11" t="s">
        <v>11</v>
      </c>
    </row>
    <row r="27" spans="1:12" x14ac:dyDescent="0.2">
      <c r="A27" s="11"/>
    </row>
    <row r="28" spans="1:12" ht="12.75" customHeight="1" x14ac:dyDescent="0.2">
      <c r="A28" s="136" t="s">
        <v>152</v>
      </c>
      <c r="B28" s="5"/>
      <c r="C28" s="5"/>
    </row>
    <row r="29" spans="1:12" ht="12.75" customHeight="1" x14ac:dyDescent="0.2">
      <c r="A29" s="135" t="s">
        <v>86</v>
      </c>
      <c r="B29" s="5"/>
      <c r="C29" s="5"/>
    </row>
    <row r="30" spans="1:12" ht="12.75" customHeight="1" x14ac:dyDescent="0.2">
      <c r="A30" s="135" t="s">
        <v>87</v>
      </c>
      <c r="B30" s="5"/>
      <c r="C30" s="5"/>
    </row>
    <row r="31" spans="1:12" x14ac:dyDescent="0.2">
      <c r="A31" s="136" t="s">
        <v>84</v>
      </c>
    </row>
    <row r="32" spans="1:12" x14ac:dyDescent="0.2">
      <c r="A32" s="136" t="s">
        <v>85</v>
      </c>
    </row>
    <row r="33" spans="1:1" x14ac:dyDescent="0.2">
      <c r="A33" s="136" t="s">
        <v>88</v>
      </c>
    </row>
    <row r="34" spans="1:1" x14ac:dyDescent="0.2">
      <c r="A34" s="136" t="s">
        <v>89</v>
      </c>
    </row>
    <row r="35" spans="1:1" x14ac:dyDescent="0.2"/>
    <row r="36" spans="1:1" x14ac:dyDescent="0.2"/>
    <row r="37" spans="1:1" x14ac:dyDescent="0.2"/>
  </sheetData>
  <sheetProtection algorithmName="SHA-512" hashValue="cE+Xsev/lrlWRt1KyXcOn0wEsBPkIsjgkIRBEwAf629JYiH799IbctgMk0/7I9noPtx8VDUj/IZazCOZneQlAg==" saltValue="KyErYyDowZw1O7OCsKuztA==" spinCount="100000" sheet="1" objects="1" scenarios="1"/>
  <mergeCells count="8">
    <mergeCell ref="I11:J11"/>
    <mergeCell ref="B2:C2"/>
    <mergeCell ref="D2:E2"/>
    <mergeCell ref="A21:B21"/>
    <mergeCell ref="G11:H11"/>
    <mergeCell ref="C11:D11"/>
    <mergeCell ref="E11:F11"/>
    <mergeCell ref="A11:B12"/>
  </mergeCell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U37"/>
  <sheetViews>
    <sheetView zoomScaleNormal="100" workbookViewId="0">
      <pane xSplit="2" topLeftCell="K1" activePane="topRight" state="frozen"/>
      <selection pane="topRight" activeCell="K24" sqref="K24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40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121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154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3" t="s">
        <v>94</v>
      </c>
      <c r="B11" s="174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148</v>
      </c>
      <c r="T11" s="172"/>
    </row>
    <row r="12" spans="1:20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6.2459646993711565E-2</v>
      </c>
      <c r="P13" s="55">
        <v>6.1312878689118396E-2</v>
      </c>
      <c r="Q13" s="54">
        <v>6.3416221524556587E-2</v>
      </c>
      <c r="R13" s="54">
        <v>5.6739174711846009E-2</v>
      </c>
      <c r="S13" s="54">
        <v>5.7251360544606916E-2</v>
      </c>
      <c r="T13" s="55">
        <v>5.4216523303761185E-2</v>
      </c>
    </row>
    <row r="14" spans="1:20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0.74179541879210908</v>
      </c>
      <c r="P14" s="60">
        <v>0.75983841891990023</v>
      </c>
      <c r="Q14" s="59">
        <v>0.72392864343645391</v>
      </c>
      <c r="R14" s="59">
        <v>0.74845965566507189</v>
      </c>
      <c r="S14" s="59">
        <v>0.72685289668596154</v>
      </c>
      <c r="T14" s="60">
        <v>0.74851261095720767</v>
      </c>
    </row>
    <row r="15" spans="1:20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3.2253692129561931E-2</v>
      </c>
      <c r="P15" s="60">
        <v>3.7259920292324354E-2</v>
      </c>
      <c r="Q15" s="59">
        <v>3.6027631641985275E-2</v>
      </c>
      <c r="R15" s="59">
        <v>4.4252454810564661E-2</v>
      </c>
      <c r="S15" s="59">
        <v>3.5759524319208431E-2</v>
      </c>
      <c r="T15" s="60">
        <v>4.7205997055399088E-2</v>
      </c>
    </row>
    <row r="16" spans="1:20" x14ac:dyDescent="0.2">
      <c r="A16" s="77" t="s">
        <v>74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1.0168340972442459E-4</v>
      </c>
      <c r="P16" s="60">
        <v>1.2725108065460226E-4</v>
      </c>
      <c r="Q16" s="59">
        <v>1.6490020009939237E-4</v>
      </c>
      <c r="R16" s="59">
        <v>0</v>
      </c>
      <c r="S16" s="59">
        <v>4.6504177445665145E-4</v>
      </c>
      <c r="T16" s="60">
        <v>1.2183612822245261E-4</v>
      </c>
    </row>
    <row r="17" spans="1:21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7.4539456568488843E-2</v>
      </c>
      <c r="P17" s="60">
        <v>9.4912864296332583E-2</v>
      </c>
      <c r="Q17" s="59">
        <v>7.9851217985916059E-2</v>
      </c>
      <c r="R17" s="59">
        <v>9.7807362202845124E-2</v>
      </c>
      <c r="S17" s="59">
        <v>7.248339303609723E-2</v>
      </c>
      <c r="T17" s="60">
        <v>8.9597311890520684E-2</v>
      </c>
    </row>
    <row r="18" spans="1:21" x14ac:dyDescent="0.2">
      <c r="A18" s="77" t="s">
        <v>72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9">
        <v>2.8177249321555279E-3</v>
      </c>
      <c r="P18" s="60">
        <v>1.4111232056310016E-3</v>
      </c>
      <c r="Q18" s="59">
        <v>2.3860877043214578E-3</v>
      </c>
      <c r="R18" s="59">
        <v>1.7900126211603197E-3</v>
      </c>
      <c r="S18" s="59">
        <v>8.1344409224555871E-4</v>
      </c>
      <c r="T18" s="60">
        <v>7.5979707494913413E-4</v>
      </c>
    </row>
    <row r="19" spans="1:21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6.8265840151970042E-2</v>
      </c>
      <c r="P19" s="60">
        <v>3.1444323789772896E-2</v>
      </c>
      <c r="Q19" s="59">
        <v>7.4884826097719015E-2</v>
      </c>
      <c r="R19" s="59">
        <v>3.407885711406048E-2</v>
      </c>
      <c r="S19" s="59">
        <v>8.4619197884100994E-2</v>
      </c>
      <c r="T19" s="60">
        <v>3.989376400470674E-2</v>
      </c>
    </row>
    <row r="20" spans="1:21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1.6459672269406339E-2</v>
      </c>
      <c r="P20" s="60">
        <v>1.1726663179689902E-2</v>
      </c>
      <c r="Q20" s="59">
        <v>1.7542979710070232E-2</v>
      </c>
      <c r="R20" s="59">
        <v>1.5216657997850309E-2</v>
      </c>
      <c r="S20" s="59">
        <v>2.0136306902696303E-2</v>
      </c>
      <c r="T20" s="60">
        <v>1.7735308332458719E-2</v>
      </c>
    </row>
    <row r="21" spans="1:21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1.3068647528720852E-3</v>
      </c>
      <c r="P21" s="60">
        <v>1.9665565465760682E-3</v>
      </c>
      <c r="Q21" s="59">
        <v>1.7974916988781025E-3</v>
      </c>
      <c r="R21" s="59">
        <v>1.6558248766010458E-3</v>
      </c>
      <c r="S21" s="59">
        <v>1.6188347606264847E-3</v>
      </c>
      <c r="T21" s="60">
        <v>1.9568512527744263E-3</v>
      </c>
    </row>
    <row r="22" spans="1:21" ht="13.5" thickBot="1" x14ac:dyDescent="0.25">
      <c r="A22" s="169" t="s">
        <v>97</v>
      </c>
      <c r="B22" s="170"/>
      <c r="C22" s="66">
        <f t="shared" ref="C22:T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0.99999999999999978</v>
      </c>
      <c r="P22" s="66">
        <f t="shared" si="0"/>
        <v>1</v>
      </c>
      <c r="Q22" s="66">
        <f t="shared" si="0"/>
        <v>1</v>
      </c>
      <c r="R22" s="66">
        <f t="shared" si="0"/>
        <v>0.99999999999999978</v>
      </c>
      <c r="S22" s="66">
        <f t="shared" si="0"/>
        <v>1</v>
      </c>
      <c r="T22" s="66">
        <f t="shared" si="0"/>
        <v>1</v>
      </c>
    </row>
    <row r="23" spans="1:21" x14ac:dyDescent="0.2"/>
    <row r="24" spans="1:21" x14ac:dyDescent="0.2"/>
    <row r="25" spans="1:21" x14ac:dyDescent="0.2">
      <c r="H25" s="12"/>
    </row>
    <row r="26" spans="1:21" x14ac:dyDescent="0.2"/>
    <row r="27" spans="1:21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8"/>
    </row>
    <row r="28" spans="1:21" x14ac:dyDescent="0.2">
      <c r="A28" s="11" t="s">
        <v>11</v>
      </c>
    </row>
    <row r="29" spans="1:21" ht="8.25" customHeight="1" x14ac:dyDescent="0.2">
      <c r="A29" s="12"/>
      <c r="B29" s="5"/>
      <c r="C29" s="5"/>
    </row>
    <row r="30" spans="1:21" x14ac:dyDescent="0.2">
      <c r="A30" s="135" t="s">
        <v>153</v>
      </c>
      <c r="B30" s="5"/>
      <c r="C30" s="5"/>
    </row>
    <row r="31" spans="1:21" x14ac:dyDescent="0.2">
      <c r="A31" s="135" t="s">
        <v>24</v>
      </c>
    </row>
    <row r="32" spans="1:21" x14ac:dyDescent="0.2">
      <c r="A32" s="135" t="s">
        <v>25</v>
      </c>
    </row>
    <row r="33" spans="1:1" x14ac:dyDescent="0.2">
      <c r="A33" s="135" t="s">
        <v>103</v>
      </c>
    </row>
    <row r="34" spans="1:1" x14ac:dyDescent="0.2">
      <c r="A34" s="136" t="s">
        <v>77</v>
      </c>
    </row>
    <row r="35" spans="1:1" x14ac:dyDescent="0.2"/>
    <row r="36" spans="1:1" x14ac:dyDescent="0.2"/>
    <row r="37" spans="1:1" x14ac:dyDescent="0.2"/>
  </sheetData>
  <sheetProtection algorithmName="SHA-512" hashValue="8/gWCI+dzIuVyI4meUwMGmLjkrrnEZypfM3Eh6CB6P+dTTMQwkK2pI+02caY2KtFFGiIat9wvyc4S3UYDfe91w==" saltValue="4y/hhl7sqfVjcREG7p5lsQ==" spinCount="100000" sheet="1" objects="1" scenarios="1"/>
  <mergeCells count="13">
    <mergeCell ref="B2:C2"/>
    <mergeCell ref="D2:E2"/>
    <mergeCell ref="A22:B22"/>
    <mergeCell ref="S11:T11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U37"/>
  <sheetViews>
    <sheetView zoomScaleNormal="100" workbookViewId="0">
      <pane xSplit="2" ySplit="12" topLeftCell="K13" activePane="bottomRight" state="frozen"/>
      <selection pane="topRight" activeCell="C1" sqref="C1"/>
      <selection pane="bottomLeft" activeCell="A13" sqref="A13"/>
      <selection pane="bottomRight" activeCell="T1" sqref="T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40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122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154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3" t="s">
        <v>94</v>
      </c>
      <c r="B11" s="174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148</v>
      </c>
      <c r="T11" s="172"/>
    </row>
    <row r="12" spans="1:20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0.7729729616847586</v>
      </c>
      <c r="R15" s="60">
        <v>0.88114612924129687</v>
      </c>
      <c r="S15" s="59">
        <v>0.77292792221967532</v>
      </c>
      <c r="T15" s="60">
        <v>0.87175107721871714</v>
      </c>
    </row>
    <row r="16" spans="1:20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8.5049766558065679E-3</v>
      </c>
      <c r="R16" s="60">
        <v>8.693724271934232E-3</v>
      </c>
      <c r="S16" s="59">
        <v>7.7931120350707523E-3</v>
      </c>
      <c r="T16" s="60">
        <v>1.017303300442832E-2</v>
      </c>
    </row>
    <row r="17" spans="1:20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3.6080331864974625E-3</v>
      </c>
      <c r="R17" s="60">
        <v>4.5064927649245993E-3</v>
      </c>
      <c r="S17" s="59">
        <v>2.5862273948664351E-3</v>
      </c>
      <c r="T17" s="60">
        <v>2.8812676201125102E-3</v>
      </c>
    </row>
    <row r="18" spans="1:20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3.2152247048360269E-2</v>
      </c>
      <c r="R18" s="60">
        <v>4.2241315015739488E-2</v>
      </c>
      <c r="S18" s="59">
        <v>3.3247803613221216E-2</v>
      </c>
      <c r="T18" s="60">
        <v>4.4545169804746161E-2</v>
      </c>
    </row>
    <row r="19" spans="1:20" x14ac:dyDescent="0.2">
      <c r="A19" s="77" t="s">
        <v>129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1.2250019129966881E-3</v>
      </c>
      <c r="R19" s="60">
        <v>1.3329426823708557E-3</v>
      </c>
      <c r="S19" s="59">
        <v>1.0015566077581229E-3</v>
      </c>
      <c r="T19" s="60">
        <v>1.5700350777860391E-3</v>
      </c>
    </row>
    <row r="20" spans="1:20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3.557986453984209E-4</v>
      </c>
      <c r="R20" s="60">
        <v>3.9992028657813905E-4</v>
      </c>
      <c r="S20" s="59">
        <v>2.9619527315210881E-4</v>
      </c>
      <c r="T20" s="60">
        <v>2.9801394486093566E-4</v>
      </c>
    </row>
    <row r="21" spans="1:20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0.10969836239175226</v>
      </c>
      <c r="R21" s="60">
        <v>3.7212663912897556E-2</v>
      </c>
      <c r="S21" s="59">
        <v>0.10847205887856894</v>
      </c>
      <c r="T21" s="60">
        <v>4.0295405339860466E-2</v>
      </c>
    </row>
    <row r="22" spans="1:20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6.843664395913171E-2</v>
      </c>
      <c r="R22" s="60">
        <v>2.23545919640586E-2</v>
      </c>
      <c r="S22" s="59">
        <v>7.0273536058927E-2</v>
      </c>
      <c r="T22" s="60">
        <v>2.6167251362312034E-2</v>
      </c>
    </row>
    <row r="23" spans="1:20" ht="13.5" thickBot="1" x14ac:dyDescent="0.25">
      <c r="A23" s="77" t="s">
        <v>128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3.0459745152979765E-3</v>
      </c>
      <c r="R23" s="60">
        <v>2.1122198601995724E-3</v>
      </c>
      <c r="S23" s="59">
        <v>3.40158791876005E-3</v>
      </c>
      <c r="T23" s="60">
        <v>2.3187466271765303E-3</v>
      </c>
    </row>
    <row r="24" spans="1:20" ht="13.5" thickBot="1" x14ac:dyDescent="0.25">
      <c r="A24" s="169" t="s">
        <v>97</v>
      </c>
      <c r="B24" s="170"/>
      <c r="C24" s="66">
        <f t="shared" ref="C24:T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>SUM(Q13:Q23)</f>
        <v>1</v>
      </c>
      <c r="R24" s="66">
        <f>SUM(R13:R23)</f>
        <v>1</v>
      </c>
      <c r="S24" s="66">
        <f t="shared" si="0"/>
        <v>0.99999999999999989</v>
      </c>
      <c r="T24" s="66">
        <f t="shared" si="0"/>
        <v>1.0000000000000002</v>
      </c>
    </row>
    <row r="25" spans="1:20" x14ac:dyDescent="0.2"/>
    <row r="26" spans="1:20" x14ac:dyDescent="0.2"/>
    <row r="27" spans="1:20" x14ac:dyDescent="0.2">
      <c r="H27" s="12"/>
    </row>
    <row r="28" spans="1:20" x14ac:dyDescent="0.2"/>
    <row r="29" spans="1:20" x14ac:dyDescent="0.2">
      <c r="B29" s="5"/>
      <c r="C29" s="5"/>
    </row>
    <row r="30" spans="1:20" x14ac:dyDescent="0.2">
      <c r="A30" s="11" t="s">
        <v>11</v>
      </c>
    </row>
    <row r="31" spans="1:20" x14ac:dyDescent="0.2">
      <c r="A31" s="12"/>
    </row>
    <row r="32" spans="1:20" x14ac:dyDescent="0.2">
      <c r="A32" s="135" t="s">
        <v>153</v>
      </c>
    </row>
    <row r="33" spans="1:1" x14ac:dyDescent="0.2">
      <c r="A33" s="135" t="s">
        <v>18</v>
      </c>
    </row>
    <row r="34" spans="1:1" x14ac:dyDescent="0.2">
      <c r="A34" s="135" t="s">
        <v>19</v>
      </c>
    </row>
    <row r="35" spans="1:1" x14ac:dyDescent="0.2">
      <c r="A35" s="136" t="s">
        <v>80</v>
      </c>
    </row>
    <row r="36" spans="1:1" x14ac:dyDescent="0.2">
      <c r="A36" s="16"/>
    </row>
    <row r="37" spans="1:1" x14ac:dyDescent="0.2"/>
  </sheetData>
  <sheetProtection algorithmName="SHA-512" hashValue="4kLYvz2lWk27GltrsZip07attDPfeBW8uWOsbdU2MQi27qTgCUMiLriGuc0I9nMPJ+TbTbbMhA+Ah+xOJvFLzA==" saltValue="3Y3J0Vq9kdnYnyg2zTBV6w==" spinCount="100000" sheet="1" objects="1" scenarios="1"/>
  <mergeCells count="13">
    <mergeCell ref="B2:C2"/>
    <mergeCell ref="D2:E2"/>
    <mergeCell ref="S11:T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U39"/>
  <sheetViews>
    <sheetView zoomScaleNormal="100" workbookViewId="0">
      <pane xSplit="2" ySplit="12" topLeftCell="L13" activePane="bottomRight" state="frozen"/>
      <selection pane="topRight" activeCell="C1" sqref="C1"/>
      <selection pane="bottomLeft" activeCell="A13" sqref="A13"/>
      <selection pane="bottomRight" activeCell="T1" sqref="T1"/>
    </sheetView>
  </sheetViews>
  <sheetFormatPr baseColWidth="10" defaultColWidth="0" defaultRowHeight="12.75" zeroHeight="1" x14ac:dyDescent="0.2"/>
  <cols>
    <col min="1" max="1" width="7.140625" style="4" customWidth="1"/>
    <col min="2" max="2" width="29.5703125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  <c r="M1" s="23"/>
      <c r="N1" s="23"/>
      <c r="O1" s="23"/>
      <c r="P1" s="23"/>
      <c r="Q1" s="23"/>
      <c r="R1" s="23"/>
      <c r="S1" s="23"/>
      <c r="T1" s="23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154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81" t="s">
        <v>94</v>
      </c>
      <c r="B11" s="182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148</v>
      </c>
      <c r="T11" s="172"/>
    </row>
    <row r="12" spans="1:20" ht="26.25" thickBot="1" x14ac:dyDescent="0.25">
      <c r="A12" s="183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0.69542564528052286</v>
      </c>
      <c r="R15" s="60">
        <v>0.86689120108697082</v>
      </c>
      <c r="S15" s="59">
        <v>0.69359948633922508</v>
      </c>
      <c r="T15" s="60">
        <v>0.85826757264297582</v>
      </c>
    </row>
    <row r="16" spans="1:20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1.9379877075690595E-3</v>
      </c>
      <c r="R16" s="60">
        <v>2.6511301585782285E-3</v>
      </c>
      <c r="S16" s="59">
        <v>1.6291148791628225E-3</v>
      </c>
      <c r="T16" s="60">
        <v>1.9514141619202576E-3</v>
      </c>
    </row>
    <row r="17" spans="1:20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3.6651984348234856E-2</v>
      </c>
      <c r="R17" s="60">
        <v>5.8027126153727245E-2</v>
      </c>
      <c r="S17" s="59">
        <v>3.991983007268321E-2</v>
      </c>
      <c r="T17" s="60">
        <v>6.1258198408895986E-2</v>
      </c>
    </row>
    <row r="18" spans="1:20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5.9610519795038079E-4</v>
      </c>
      <c r="R18" s="60">
        <v>9.3428009825911222E-4</v>
      </c>
      <c r="S18" s="59">
        <v>6.5235745120652733E-4</v>
      </c>
      <c r="T18" s="60">
        <v>9.3446418211819919E-4</v>
      </c>
    </row>
    <row r="19" spans="1:20" x14ac:dyDescent="0.2">
      <c r="A19" s="77" t="s">
        <v>72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3.0467826695305396E-3</v>
      </c>
      <c r="R19" s="60">
        <v>2.8114158658733668E-3</v>
      </c>
      <c r="S19" s="59">
        <v>5.0278995448483675E-3</v>
      </c>
      <c r="T19" s="60">
        <v>4.6576452081899481E-3</v>
      </c>
    </row>
    <row r="20" spans="1:20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0.17703483903406184</v>
      </c>
      <c r="R20" s="60">
        <v>4.5699061252198067E-2</v>
      </c>
      <c r="S20" s="59">
        <v>0.17480771137214171</v>
      </c>
      <c r="T20" s="60">
        <v>4.7102103182362486E-2</v>
      </c>
    </row>
    <row r="21" spans="1:20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8.0915993110176249E-2</v>
      </c>
      <c r="R21" s="60">
        <v>2.0434549287269357E-2</v>
      </c>
      <c r="S21" s="59">
        <v>7.9764010078818059E-2</v>
      </c>
      <c r="T21" s="60">
        <v>2.3444408685028877E-2</v>
      </c>
    </row>
    <row r="22" spans="1:20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4.3906626519541418E-3</v>
      </c>
      <c r="R22" s="60">
        <v>2.5512360971236877E-3</v>
      </c>
      <c r="S22" s="59">
        <v>4.5995902619140822E-3</v>
      </c>
      <c r="T22" s="60">
        <v>2.3841935285083709E-3</v>
      </c>
    </row>
    <row r="23" spans="1:20" ht="13.5" thickBot="1" x14ac:dyDescent="0.25">
      <c r="A23" s="169" t="s">
        <v>97</v>
      </c>
      <c r="B23" s="170"/>
      <c r="C23" s="66">
        <f t="shared" ref="C23:T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>SUM(Q13:Q22)</f>
        <v>0.99999999999999989</v>
      </c>
      <c r="R23" s="66">
        <f>SUM(R13:R22)</f>
        <v>1</v>
      </c>
      <c r="S23" s="66">
        <f t="shared" si="0"/>
        <v>0.99999999999999978</v>
      </c>
      <c r="T23" s="66">
        <f t="shared" si="0"/>
        <v>0.99999999999999989</v>
      </c>
    </row>
    <row r="24" spans="1:20" x14ac:dyDescent="0.2"/>
    <row r="25" spans="1:20" x14ac:dyDescent="0.2"/>
    <row r="26" spans="1:20" x14ac:dyDescent="0.2">
      <c r="H26" s="12"/>
    </row>
    <row r="27" spans="1:20" x14ac:dyDescent="0.2"/>
    <row r="28" spans="1:20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x14ac:dyDescent="0.2">
      <c r="A29" s="11" t="s">
        <v>11</v>
      </c>
    </row>
    <row r="30" spans="1:20" x14ac:dyDescent="0.2">
      <c r="A30" s="12"/>
      <c r="B30" s="5"/>
      <c r="C30" s="5"/>
    </row>
    <row r="31" spans="1:20" x14ac:dyDescent="0.2">
      <c r="A31" s="135" t="s">
        <v>151</v>
      </c>
    </row>
    <row r="32" spans="1:20" x14ac:dyDescent="0.2">
      <c r="A32" s="136" t="s">
        <v>44</v>
      </c>
    </row>
    <row r="33" spans="1:1" x14ac:dyDescent="0.2">
      <c r="A33" s="136" t="s">
        <v>56</v>
      </c>
    </row>
    <row r="34" spans="1:1" x14ac:dyDescent="0.2">
      <c r="A34" s="135" t="s">
        <v>51</v>
      </c>
    </row>
    <row r="35" spans="1:1" x14ac:dyDescent="0.2">
      <c r="A35" s="135" t="s">
        <v>52</v>
      </c>
    </row>
    <row r="36" spans="1:1" x14ac:dyDescent="0.2">
      <c r="A36" s="136" t="s">
        <v>102</v>
      </c>
    </row>
    <row r="37" spans="1:1" x14ac:dyDescent="0.2"/>
    <row r="38" spans="1:1" x14ac:dyDescent="0.2"/>
    <row r="39" spans="1:1" x14ac:dyDescent="0.2"/>
  </sheetData>
  <sheetProtection algorithmName="SHA-512" hashValue="Z3LtFc3HMJihFI6RbBrWKgTkoTwXuQTUPToSeEY58t8+b2cZh583Ym3NPB8d8geueZgyxr9qIzhUfLhOGz6A/A==" saltValue="iz8bXXjVUSCKyzfJ5Cy8wQ==" spinCount="100000" sheet="1" objects="1" scenarios="1"/>
  <mergeCells count="13">
    <mergeCell ref="B2:C2"/>
    <mergeCell ref="D2:E2"/>
    <mergeCell ref="S11:T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P50"/>
  <sheetViews>
    <sheetView zoomScaleNormal="100" workbookViewId="0">
      <pane xSplit="2" topLeftCell="E1" activePane="topRight" state="frozen"/>
      <selection pane="topRight" activeCell="N1" sqref="N1"/>
    </sheetView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14.28515625" style="85" customWidth="1"/>
    <col min="14" max="14" width="15" style="85" customWidth="1"/>
    <col min="15" max="15" width="5.7109375" style="85" customWidth="1"/>
    <col min="16" max="16384" width="11.42578125" style="85" hidden="1"/>
  </cols>
  <sheetData>
    <row r="1" spans="1:15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40"/>
      <c r="L1" s="23"/>
      <c r="M1" s="140"/>
      <c r="N1" s="23"/>
      <c r="O1" s="4"/>
    </row>
    <row r="2" spans="1:15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4"/>
    </row>
    <row r="3" spans="1:15" ht="14.25" x14ac:dyDescent="0.2">
      <c r="A3" s="23"/>
      <c r="B3" s="139" t="s">
        <v>143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4"/>
    </row>
    <row r="4" spans="1:15" ht="14.25" x14ac:dyDescent="0.2">
      <c r="A4" s="23"/>
      <c r="B4" s="146" t="s">
        <v>144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4"/>
    </row>
    <row r="5" spans="1:15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4"/>
    </row>
    <row r="6" spans="1:15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4"/>
    </row>
    <row r="7" spans="1:15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4"/>
    </row>
    <row r="8" spans="1:15" ht="14.25" x14ac:dyDescent="0.2">
      <c r="A8" s="23"/>
      <c r="B8" s="138" t="s">
        <v>154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4"/>
    </row>
    <row r="9" spans="1:15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4"/>
    </row>
    <row r="10" spans="1:15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4"/>
    </row>
    <row r="11" spans="1:15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4"/>
    </row>
    <row r="12" spans="1:15" ht="13.5" thickBot="1" x14ac:dyDescent="0.25">
      <c r="A12" s="173" t="s">
        <v>94</v>
      </c>
      <c r="B12" s="174"/>
      <c r="C12" s="177">
        <v>2009</v>
      </c>
      <c r="D12" s="178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  <c r="M12" s="171" t="s">
        <v>148</v>
      </c>
      <c r="N12" s="172"/>
      <c r="O12" s="4"/>
    </row>
    <row r="13" spans="1:15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"/>
    </row>
    <row r="14" spans="1:15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83"/>
      <c r="N14" s="83"/>
      <c r="O14" s="4"/>
    </row>
    <row r="15" spans="1:15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9"/>
      <c r="N15" s="49"/>
      <c r="O15" s="4"/>
    </row>
    <row r="16" spans="1:15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0.7399162708468604</v>
      </c>
      <c r="L16" s="58">
        <v>0.89771708453501886</v>
      </c>
      <c r="M16" s="58">
        <v>0.73371203666136275</v>
      </c>
      <c r="N16" s="58">
        <v>0.86926102743778577</v>
      </c>
      <c r="O16" s="4"/>
    </row>
    <row r="17" spans="1:16" x14ac:dyDescent="0.2">
      <c r="A17" s="77" t="s">
        <v>127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1.1216551938410273E-2</v>
      </c>
      <c r="L17" s="58">
        <v>1.4243897248710049E-2</v>
      </c>
      <c r="M17" s="58">
        <v>1.0852153712875904E-2</v>
      </c>
      <c r="N17" s="58">
        <v>2.0814482349395619E-2</v>
      </c>
      <c r="O17" s="4"/>
    </row>
    <row r="18" spans="1:16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6.9919268029473604E-3</v>
      </c>
      <c r="L18" s="58">
        <v>7.8168834064998496E-3</v>
      </c>
      <c r="M18" s="58">
        <v>7.2302798466125856E-3</v>
      </c>
      <c r="N18" s="58">
        <v>8.9194050249255773E-3</v>
      </c>
      <c r="O18" s="4"/>
    </row>
    <row r="19" spans="1:16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8"/>
      <c r="N19" s="49"/>
      <c r="O19" s="4"/>
    </row>
    <row r="20" spans="1:16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4.5764672169740391E-5</v>
      </c>
      <c r="L20" s="58">
        <v>2.0931059143373962E-4</v>
      </c>
      <c r="M20" s="58">
        <v>0</v>
      </c>
      <c r="N20" s="58">
        <v>1.830499739203975E-4</v>
      </c>
      <c r="O20" s="4"/>
    </row>
    <row r="21" spans="1:16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2.0716268204577313E-2</v>
      </c>
      <c r="L21" s="58">
        <v>3.5134507461805201E-2</v>
      </c>
      <c r="M21" s="58">
        <v>2.4224867138897599E-2</v>
      </c>
      <c r="N21" s="58">
        <v>3.8349570273608913E-2</v>
      </c>
      <c r="O21" s="4"/>
    </row>
    <row r="22" spans="1:16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9.8662076801977139E-2</v>
      </c>
      <c r="L22" s="58">
        <v>2.193529500191671E-2</v>
      </c>
      <c r="M22" s="58">
        <v>0.10272011969408658</v>
      </c>
      <c r="N22" s="58">
        <v>2.9144640139811485E-2</v>
      </c>
      <c r="O22" s="4"/>
    </row>
    <row r="23" spans="1:16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0.1169511166425778</v>
      </c>
      <c r="L23" s="58">
        <v>2.1226562141544319E-2</v>
      </c>
      <c r="M23" s="58">
        <v>0.11475535226751803</v>
      </c>
      <c r="N23" s="58">
        <v>3.1044848216956984E-2</v>
      </c>
      <c r="O23" s="4"/>
    </row>
    <row r="24" spans="1:16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5.5000240904797826E-3</v>
      </c>
      <c r="L24" s="63">
        <v>1.7164596130713119E-3</v>
      </c>
      <c r="M24" s="63">
        <v>6.5051906786464699E-3</v>
      </c>
      <c r="N24" s="63">
        <v>2.2829765835951938E-3</v>
      </c>
      <c r="O24" s="4"/>
    </row>
    <row r="25" spans="1:16" ht="13.5" thickBot="1" x14ac:dyDescent="0.25">
      <c r="A25" s="169" t="s">
        <v>97</v>
      </c>
      <c r="B25" s="170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0.99999999999999989</v>
      </c>
      <c r="L25" s="66">
        <f t="shared" si="0"/>
        <v>1</v>
      </c>
      <c r="M25" s="66">
        <f>SUM(M14:M24)</f>
        <v>1</v>
      </c>
      <c r="N25" s="66">
        <f>SUM(N14:N24)</f>
        <v>1</v>
      </c>
      <c r="O25" s="4"/>
    </row>
    <row r="26" spans="1:1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  <c r="N28" s="4"/>
      <c r="O28" s="4"/>
    </row>
    <row r="29" spans="1:1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x14ac:dyDescent="0.2"/>
    <row r="31" spans="1:16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4"/>
    </row>
    <row r="32" spans="1:16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74"/>
    </row>
    <row r="33" spans="1:16" x14ac:dyDescent="0.2">
      <c r="A33" s="135" t="s">
        <v>149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74"/>
    </row>
    <row r="34" spans="1:16" x14ac:dyDescent="0.2">
      <c r="A34" s="136" t="s">
        <v>76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74"/>
    </row>
    <row r="35" spans="1:16" x14ac:dyDescent="0.2">
      <c r="A35" s="136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74"/>
    </row>
    <row r="36" spans="1:16" x14ac:dyDescent="0.2">
      <c r="A36" s="135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74"/>
    </row>
    <row r="37" spans="1:16" x14ac:dyDescent="0.2">
      <c r="A37" s="135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74"/>
    </row>
    <row r="38" spans="1:16" x14ac:dyDescent="0.2">
      <c r="A38" s="136" t="s">
        <v>114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74"/>
    </row>
    <row r="39" spans="1:16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74"/>
    </row>
    <row r="40" spans="1:16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1:16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1:16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17"/>
      <c r="N48" s="74"/>
      <c r="O48" s="74"/>
      <c r="P48" s="74"/>
    </row>
    <row r="49" spans="1:16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17"/>
      <c r="N49" s="74"/>
      <c r="O49" s="74"/>
      <c r="P49" s="74"/>
    </row>
    <row r="50" spans="1:16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17"/>
      <c r="N50" s="74"/>
      <c r="O50" s="74"/>
      <c r="P50" s="74"/>
    </row>
  </sheetData>
  <sheetProtection algorithmName="SHA-512" hashValue="DwXlbRUacIb7xKfODBVBGIMsKEjWXjhdJWjJSGPCWwwpPqOJWEmL4trd7hJIp6DU5oXG6kVpylEwTmr7gtF4fg==" saltValue="wT7glpdXNWWKsq/kFumDlg==" spinCount="100000" sheet="1" objects="1" scenarios="1"/>
  <mergeCells count="10">
    <mergeCell ref="B2:C2"/>
    <mergeCell ref="D2:E2"/>
    <mergeCell ref="A25:B25"/>
    <mergeCell ref="G12:H12"/>
    <mergeCell ref="I12:J12"/>
    <mergeCell ref="A12:B13"/>
    <mergeCell ref="M12:N12"/>
    <mergeCell ref="K12:L12"/>
    <mergeCell ref="C12:D12"/>
    <mergeCell ref="E12:F12"/>
  </mergeCells>
  <phoneticPr fontId="4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80" zoomScaleNormal="80" workbookViewId="0">
      <selection activeCell="O1" sqref="O1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3" width="15" style="4" customWidth="1"/>
    <col min="14" max="14" width="14.28515625" style="4" customWidth="1"/>
    <col min="15" max="15" width="15" style="4" customWidth="1"/>
    <col min="16" max="16" width="5.7109375" style="4" customWidth="1"/>
    <col min="17" max="16384" width="11.42578125" style="4" hidden="1"/>
  </cols>
  <sheetData>
    <row r="1" spans="1:16" s="85" customFormat="1" ht="14.25" x14ac:dyDescent="0.2">
      <c r="A1" s="4"/>
      <c r="B1" s="151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3"/>
      <c r="P1" s="4"/>
    </row>
    <row r="2" spans="1:16" s="85" customFormat="1" ht="18" x14ac:dyDescent="0.2">
      <c r="A2" s="4"/>
      <c r="B2" s="154"/>
      <c r="C2" s="166" t="s">
        <v>90</v>
      </c>
      <c r="D2" s="166"/>
      <c r="E2" s="166"/>
      <c r="F2" s="166"/>
      <c r="G2" s="23"/>
      <c r="H2" s="23"/>
      <c r="I2" s="23"/>
      <c r="J2" s="23"/>
      <c r="K2" s="23"/>
      <c r="L2" s="23"/>
      <c r="M2" s="23"/>
      <c r="N2" s="23"/>
      <c r="O2" s="155"/>
      <c r="P2" s="4"/>
    </row>
    <row r="3" spans="1:16" s="85" customFormat="1" ht="14.25" x14ac:dyDescent="0.2">
      <c r="A3" s="4"/>
      <c r="B3" s="154"/>
      <c r="C3" s="139" t="s">
        <v>124</v>
      </c>
      <c r="D3" s="139"/>
      <c r="E3" s="139"/>
      <c r="F3" s="139"/>
      <c r="G3" s="23"/>
      <c r="H3" s="23"/>
      <c r="I3" s="23"/>
      <c r="J3" s="23"/>
      <c r="K3" s="23"/>
      <c r="L3" s="23"/>
      <c r="M3" s="23"/>
      <c r="N3" s="23"/>
      <c r="O3" s="155"/>
      <c r="P3" s="4"/>
    </row>
    <row r="4" spans="1:16" s="85" customFormat="1" ht="14.25" x14ac:dyDescent="0.2">
      <c r="A4" s="4"/>
      <c r="B4" s="15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55"/>
      <c r="P4" s="4"/>
    </row>
    <row r="5" spans="1:16" s="85" customFormat="1" ht="14.25" x14ac:dyDescent="0.2">
      <c r="A5" s="4"/>
      <c r="B5" s="15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55"/>
      <c r="P5" s="4"/>
    </row>
    <row r="6" spans="1:16" s="85" customFormat="1" ht="14.25" x14ac:dyDescent="0.2">
      <c r="A6" s="4"/>
      <c r="B6" s="15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55"/>
      <c r="P6" s="4"/>
    </row>
    <row r="7" spans="1:16" s="85" customFormat="1" ht="14.25" customHeight="1" x14ac:dyDescent="0.2">
      <c r="A7" s="4"/>
      <c r="B7" s="154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155"/>
      <c r="P7" s="4"/>
    </row>
    <row r="8" spans="1:16" s="85" customFormat="1" ht="14.25" x14ac:dyDescent="0.2">
      <c r="A8" s="4"/>
      <c r="B8" s="154"/>
      <c r="C8" s="149" t="s">
        <v>154</v>
      </c>
      <c r="D8" s="149"/>
      <c r="E8" s="149"/>
      <c r="F8" s="149"/>
      <c r="G8" s="23"/>
      <c r="H8" s="23"/>
      <c r="I8" s="23"/>
      <c r="J8" s="23"/>
      <c r="K8" s="23"/>
      <c r="L8" s="23"/>
      <c r="M8" s="23"/>
      <c r="N8" s="23"/>
      <c r="O8" s="155"/>
      <c r="P8" s="4"/>
    </row>
    <row r="9" spans="1:16" s="85" customFormat="1" ht="14.25" x14ac:dyDescent="0.2">
      <c r="A9" s="4"/>
      <c r="B9" s="154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55"/>
      <c r="P9" s="4"/>
    </row>
    <row r="10" spans="1:16" s="85" customFormat="1" ht="14.25" x14ac:dyDescent="0.2">
      <c r="A10" s="4"/>
      <c r="B10" s="15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55"/>
      <c r="P10" s="4"/>
    </row>
    <row r="11" spans="1:16" s="85" customFormat="1" ht="15" thickBot="1" x14ac:dyDescent="0.25">
      <c r="A11" s="4"/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8"/>
      <c r="P11" s="4"/>
    </row>
    <row r="12" spans="1:16" s="85" customFormat="1" ht="13.5" thickBot="1" x14ac:dyDescent="0.25">
      <c r="A12" s="4"/>
      <c r="B12" s="173" t="s">
        <v>94</v>
      </c>
      <c r="C12" s="174"/>
      <c r="D12" s="177">
        <v>2009</v>
      </c>
      <c r="E12" s="178"/>
      <c r="F12" s="171">
        <v>2010</v>
      </c>
      <c r="G12" s="172"/>
      <c r="H12" s="171">
        <v>2011</v>
      </c>
      <c r="I12" s="172"/>
      <c r="J12" s="171">
        <v>2012</v>
      </c>
      <c r="K12" s="172"/>
      <c r="L12" s="171">
        <v>2013</v>
      </c>
      <c r="M12" s="172"/>
      <c r="N12" s="171" t="s">
        <v>148</v>
      </c>
      <c r="O12" s="172"/>
      <c r="P12" s="4"/>
    </row>
    <row r="13" spans="1:16" s="85" customFormat="1" ht="26.25" thickBot="1" x14ac:dyDescent="0.25">
      <c r="A13" s="4"/>
      <c r="B13" s="179"/>
      <c r="C13" s="180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  <c r="L13" s="46" t="s">
        <v>95</v>
      </c>
      <c r="M13" s="46" t="s">
        <v>96</v>
      </c>
      <c r="N13" s="46" t="s">
        <v>95</v>
      </c>
      <c r="O13" s="46" t="s">
        <v>96</v>
      </c>
      <c r="P13" s="4"/>
    </row>
    <row r="14" spans="1:16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52">
        <v>1</v>
      </c>
      <c r="O14" s="53">
        <v>1</v>
      </c>
      <c r="P14" s="4"/>
    </row>
    <row r="15" spans="1:16" s="85" customFormat="1" ht="13.5" thickBot="1" x14ac:dyDescent="0.25">
      <c r="A15" s="4"/>
      <c r="B15" s="169" t="s">
        <v>97</v>
      </c>
      <c r="C15" s="170"/>
      <c r="D15" s="66">
        <f t="shared" ref="D15:O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>SUM(L14:L14)</f>
        <v>1</v>
      </c>
      <c r="M15" s="66">
        <f>SUM(M14:M14)</f>
        <v>1</v>
      </c>
      <c r="N15" s="66">
        <f t="shared" si="0"/>
        <v>1</v>
      </c>
      <c r="O15" s="66">
        <f t="shared" si="0"/>
        <v>1</v>
      </c>
      <c r="P15" s="4"/>
    </row>
    <row r="16" spans="1:16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  <c r="O18" s="4"/>
      <c r="P18" s="4"/>
    </row>
    <row r="19" spans="1:16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B20" s="11" t="s">
        <v>11</v>
      </c>
    </row>
    <row r="21" spans="1:16" x14ac:dyDescent="0.2">
      <c r="A21" s="5"/>
      <c r="B21" s="12"/>
      <c r="C21" s="5"/>
      <c r="D21" s="5"/>
    </row>
    <row r="22" spans="1:16" x14ac:dyDescent="0.2">
      <c r="B22" s="135" t="s">
        <v>150</v>
      </c>
    </row>
    <row r="23" spans="1:16" x14ac:dyDescent="0.2">
      <c r="B23" s="135" t="s">
        <v>27</v>
      </c>
    </row>
    <row r="24" spans="1:16" x14ac:dyDescent="0.2">
      <c r="B24" s="135" t="s">
        <v>28</v>
      </c>
    </row>
    <row r="25" spans="1:16" x14ac:dyDescent="0.2"/>
    <row r="26" spans="1:16" x14ac:dyDescent="0.2"/>
    <row r="27" spans="1:16" x14ac:dyDescent="0.2"/>
  </sheetData>
  <sheetProtection algorithmName="SHA-512" hashValue="v/SGjc1QDN3PGEZLWXhpDEZcR/8kiPHMoDm7LCJeLwOMAUy3sKyw+K/oi5kR/6W8Gis4IcHjnJqb193OlvVGtQ==" saltValue="pLpMOukZVWwesoLUTeabtw==" spinCount="100000" sheet="1" objects="1" scenarios="1"/>
  <mergeCells count="10">
    <mergeCell ref="H12:I12"/>
    <mergeCell ref="J12:K12"/>
    <mergeCell ref="N12:O12"/>
    <mergeCell ref="B12:C13"/>
    <mergeCell ref="L12:M12"/>
    <mergeCell ref="B15:C15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L2" sqref="L2"/>
    </sheetView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2" width="11.42578125" style="85" customWidth="1"/>
    <col min="13" max="13" width="5.7109375" style="85" customWidth="1"/>
    <col min="14" max="16384" width="11.42578125" style="85" hidden="1"/>
  </cols>
  <sheetData>
    <row r="1" spans="2:12" ht="13.5" thickBot="1" x14ac:dyDescent="0.25"/>
    <row r="2" spans="2:12" ht="15" customHeight="1" x14ac:dyDescent="0.2"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9"/>
    </row>
    <row r="3" spans="2:12" ht="18" x14ac:dyDescent="0.2">
      <c r="B3" s="160" t="s">
        <v>125</v>
      </c>
      <c r="C3" s="100"/>
      <c r="D3" s="100"/>
      <c r="E3" s="166"/>
      <c r="F3" s="166"/>
      <c r="G3" s="23"/>
      <c r="H3" s="23"/>
      <c r="I3" s="23"/>
      <c r="J3" s="23"/>
      <c r="K3" s="23"/>
      <c r="L3" s="155"/>
    </row>
    <row r="4" spans="2:12" ht="14.25" customHeight="1" x14ac:dyDescent="0.2">
      <c r="B4" s="161" t="s">
        <v>126</v>
      </c>
      <c r="C4" s="139"/>
      <c r="D4" s="139"/>
      <c r="E4" s="139"/>
      <c r="F4" s="139"/>
      <c r="G4" s="23"/>
      <c r="H4" s="23"/>
      <c r="I4" s="23"/>
      <c r="J4" s="23"/>
      <c r="K4" s="23"/>
      <c r="L4" s="155"/>
    </row>
    <row r="5" spans="2:12" ht="14.25" x14ac:dyDescent="0.2">
      <c r="B5" s="154"/>
      <c r="C5" s="23"/>
      <c r="D5" s="23"/>
      <c r="E5" s="23"/>
      <c r="F5" s="23"/>
      <c r="G5" s="23"/>
      <c r="H5" s="23"/>
      <c r="I5" s="23"/>
      <c r="J5" s="23"/>
      <c r="K5" s="23"/>
      <c r="L5" s="155"/>
    </row>
    <row r="6" spans="2:12" ht="15" customHeight="1" x14ac:dyDescent="0.2">
      <c r="B6" s="154"/>
      <c r="C6" s="23"/>
      <c r="D6" s="23"/>
      <c r="E6" s="23"/>
      <c r="F6" s="23"/>
      <c r="G6" s="23"/>
      <c r="H6" s="23"/>
      <c r="I6" s="23"/>
      <c r="J6" s="23"/>
      <c r="K6" s="23"/>
      <c r="L6" s="155"/>
    </row>
    <row r="7" spans="2:12" ht="15" customHeight="1" x14ac:dyDescent="0.2">
      <c r="B7" s="154"/>
      <c r="C7" s="23"/>
      <c r="D7" s="23"/>
      <c r="E7" s="23"/>
      <c r="F7" s="23"/>
      <c r="G7" s="23"/>
      <c r="H7" s="23"/>
      <c r="I7" s="23"/>
      <c r="J7" s="23"/>
      <c r="K7" s="23"/>
      <c r="L7" s="155"/>
    </row>
    <row r="8" spans="2:12" ht="14.25" customHeight="1" x14ac:dyDescent="0.2">
      <c r="B8" s="154"/>
      <c r="C8" s="23"/>
      <c r="D8" s="25"/>
      <c r="E8" s="23"/>
      <c r="F8" s="25"/>
      <c r="G8" s="23"/>
      <c r="H8" s="23"/>
      <c r="I8" s="23"/>
      <c r="J8" s="23"/>
      <c r="K8" s="23"/>
      <c r="L8" s="155"/>
    </row>
    <row r="9" spans="2:12" ht="14.25" x14ac:dyDescent="0.2">
      <c r="B9" s="162" t="s">
        <v>155</v>
      </c>
      <c r="C9" s="150"/>
      <c r="D9" s="150"/>
      <c r="E9" s="150"/>
      <c r="F9" s="150"/>
      <c r="G9" s="23"/>
      <c r="H9" s="23"/>
      <c r="I9" s="23"/>
      <c r="J9" s="23"/>
      <c r="K9" s="23"/>
      <c r="L9" s="155"/>
    </row>
    <row r="10" spans="2:12" ht="14.25" x14ac:dyDescent="0.2">
      <c r="B10" s="154"/>
      <c r="C10" s="23"/>
      <c r="D10" s="23"/>
      <c r="E10" s="23"/>
      <c r="F10" s="23"/>
      <c r="G10" s="23"/>
      <c r="H10" s="23"/>
      <c r="I10" s="23"/>
      <c r="J10" s="23"/>
      <c r="K10" s="23"/>
      <c r="L10" s="155"/>
    </row>
    <row r="11" spans="2:12" ht="14.25" x14ac:dyDescent="0.2">
      <c r="B11" s="154"/>
      <c r="C11" s="23"/>
      <c r="D11" s="23"/>
      <c r="E11" s="23"/>
      <c r="F11" s="23"/>
      <c r="G11" s="23"/>
      <c r="H11" s="23"/>
      <c r="I11" s="23"/>
      <c r="J11" s="23"/>
      <c r="K11" s="23"/>
      <c r="L11" s="155"/>
    </row>
    <row r="12" spans="2:12" ht="15" thickBot="1" x14ac:dyDescent="0.25">
      <c r="B12" s="156"/>
      <c r="C12" s="157"/>
      <c r="D12" s="157"/>
      <c r="E12" s="157"/>
      <c r="F12" s="157"/>
      <c r="G12" s="157"/>
      <c r="H12" s="157"/>
      <c r="I12" s="157"/>
      <c r="J12" s="157"/>
      <c r="K12" s="157"/>
      <c r="L12" s="158"/>
    </row>
    <row r="13" spans="2:12" ht="26.25" thickBot="1" x14ac:dyDescent="0.25">
      <c r="B13" s="101" t="s">
        <v>59</v>
      </c>
      <c r="C13" s="101">
        <v>2005</v>
      </c>
      <c r="D13" s="101">
        <v>2006</v>
      </c>
      <c r="E13" s="101">
        <v>2007</v>
      </c>
      <c r="F13" s="101">
        <v>2008</v>
      </c>
      <c r="G13" s="101">
        <v>2009</v>
      </c>
      <c r="H13" s="101">
        <v>2010</v>
      </c>
      <c r="I13" s="101">
        <v>2011</v>
      </c>
      <c r="J13" s="101">
        <v>2012</v>
      </c>
      <c r="K13" s="101">
        <v>2013</v>
      </c>
      <c r="L13" s="101">
        <v>2014</v>
      </c>
    </row>
    <row r="14" spans="2:12" x14ac:dyDescent="0.2">
      <c r="B14" s="126" t="s">
        <v>60</v>
      </c>
      <c r="C14" s="130">
        <v>2</v>
      </c>
      <c r="D14" s="119">
        <v>1.7</v>
      </c>
      <c r="E14" s="119">
        <v>1.32</v>
      </c>
      <c r="F14" s="119">
        <v>1.32</v>
      </c>
      <c r="G14" s="119">
        <v>1.32</v>
      </c>
      <c r="H14" s="119">
        <v>1.66</v>
      </c>
      <c r="I14" s="119">
        <v>1.66</v>
      </c>
      <c r="J14" s="119">
        <v>1.66</v>
      </c>
      <c r="K14" s="163">
        <v>1.66</v>
      </c>
      <c r="L14" s="120">
        <v>1.66</v>
      </c>
    </row>
    <row r="15" spans="2:12" x14ac:dyDescent="0.2">
      <c r="B15" s="127" t="s">
        <v>61</v>
      </c>
      <c r="C15" s="131">
        <v>2</v>
      </c>
      <c r="D15" s="108">
        <v>1.7</v>
      </c>
      <c r="E15" s="108">
        <v>1.41</v>
      </c>
      <c r="F15" s="108">
        <v>1.41</v>
      </c>
      <c r="G15" s="108">
        <v>1.41</v>
      </c>
      <c r="H15" s="109">
        <v>1.41</v>
      </c>
      <c r="I15" s="110">
        <v>1.41</v>
      </c>
      <c r="J15" s="110">
        <v>1.41</v>
      </c>
      <c r="K15" s="110">
        <v>1.41</v>
      </c>
      <c r="L15" s="111">
        <v>1.41</v>
      </c>
    </row>
    <row r="16" spans="2:12" x14ac:dyDescent="0.2">
      <c r="B16" s="127" t="s">
        <v>62</v>
      </c>
      <c r="C16" s="132"/>
      <c r="D16" s="105"/>
      <c r="E16" s="108">
        <v>1.57</v>
      </c>
      <c r="F16" s="108">
        <v>1.57</v>
      </c>
      <c r="G16" s="108">
        <v>1.57</v>
      </c>
      <c r="H16" s="109">
        <v>1.57</v>
      </c>
      <c r="I16" s="110">
        <v>1.57</v>
      </c>
      <c r="J16" s="110">
        <v>1.57</v>
      </c>
      <c r="K16" s="110">
        <v>1.57</v>
      </c>
      <c r="L16" s="111">
        <v>1.57</v>
      </c>
    </row>
    <row r="17" spans="2:13" x14ac:dyDescent="0.2">
      <c r="B17" s="127" t="s">
        <v>63</v>
      </c>
      <c r="C17" s="132"/>
      <c r="D17" s="105"/>
      <c r="E17" s="105"/>
      <c r="F17" s="108">
        <v>1.29</v>
      </c>
      <c r="G17" s="108">
        <v>1.29</v>
      </c>
      <c r="H17" s="109">
        <v>1.29</v>
      </c>
      <c r="I17" s="110">
        <v>1.29</v>
      </c>
      <c r="J17" s="110">
        <v>1.29</v>
      </c>
      <c r="K17" s="110">
        <v>1.29</v>
      </c>
      <c r="L17" s="111">
        <v>1.29</v>
      </c>
    </row>
    <row r="18" spans="2:13" x14ac:dyDescent="0.2">
      <c r="B18" s="127" t="s">
        <v>72</v>
      </c>
      <c r="C18" s="132"/>
      <c r="D18" s="108">
        <v>1.62</v>
      </c>
      <c r="E18" s="108">
        <v>1.62</v>
      </c>
      <c r="F18" s="108">
        <v>1.62</v>
      </c>
      <c r="G18" s="108">
        <v>1.62</v>
      </c>
      <c r="H18" s="109">
        <v>1.62</v>
      </c>
      <c r="I18" s="110">
        <v>1.62</v>
      </c>
      <c r="J18" s="110">
        <v>1.62</v>
      </c>
      <c r="K18" s="110">
        <v>1.62</v>
      </c>
      <c r="L18" s="111">
        <v>1.62</v>
      </c>
    </row>
    <row r="19" spans="2:13" x14ac:dyDescent="0.2">
      <c r="B19" s="128" t="s">
        <v>81</v>
      </c>
      <c r="C19" s="133"/>
      <c r="D19" s="106"/>
      <c r="E19" s="106"/>
      <c r="F19" s="112">
        <v>1.32</v>
      </c>
      <c r="G19" s="112">
        <v>1.32</v>
      </c>
      <c r="H19" s="113">
        <v>1.32</v>
      </c>
      <c r="I19" s="114">
        <v>1.32</v>
      </c>
      <c r="J19" s="114">
        <v>1.32</v>
      </c>
      <c r="K19" s="114">
        <v>1.28</v>
      </c>
      <c r="L19" s="115">
        <v>1.28</v>
      </c>
    </row>
    <row r="20" spans="2:13" ht="13.5" thickBot="1" x14ac:dyDescent="0.25">
      <c r="B20" s="129" t="s">
        <v>82</v>
      </c>
      <c r="C20" s="134"/>
      <c r="D20" s="121"/>
      <c r="E20" s="121"/>
      <c r="F20" s="122">
        <v>1.28</v>
      </c>
      <c r="G20" s="122">
        <v>1.28</v>
      </c>
      <c r="H20" s="123">
        <v>1.28</v>
      </c>
      <c r="I20" s="124">
        <v>1.28</v>
      </c>
      <c r="J20" s="124">
        <v>1.28</v>
      </c>
      <c r="K20" s="124">
        <v>1.28</v>
      </c>
      <c r="L20" s="125">
        <v>1.28</v>
      </c>
    </row>
    <row r="21" spans="2:13" ht="13.5" thickBot="1" x14ac:dyDescent="0.25">
      <c r="B21" s="102" t="s">
        <v>107</v>
      </c>
      <c r="C21" s="116">
        <f t="shared" ref="C21:L21" si="0">AVERAGE(C14:C20)</f>
        <v>2</v>
      </c>
      <c r="D21" s="116">
        <f t="shared" si="0"/>
        <v>1.6733333333333331</v>
      </c>
      <c r="E21" s="116">
        <f t="shared" si="0"/>
        <v>1.48</v>
      </c>
      <c r="F21" s="116">
        <f t="shared" si="0"/>
        <v>1.4014285714285712</v>
      </c>
      <c r="G21" s="116">
        <f t="shared" si="0"/>
        <v>1.4014285714285712</v>
      </c>
      <c r="H21" s="117">
        <f t="shared" si="0"/>
        <v>1.4499999999999997</v>
      </c>
      <c r="I21" s="117">
        <f t="shared" si="0"/>
        <v>1.4499999999999997</v>
      </c>
      <c r="J21" s="117">
        <f>AVERAGE(J14:J20)</f>
        <v>1.4499999999999997</v>
      </c>
      <c r="K21" s="117">
        <f>AVERAGE(K14:K20)</f>
        <v>1.4442857142857142</v>
      </c>
      <c r="L21" s="118">
        <f t="shared" si="0"/>
        <v>1.4442857142857142</v>
      </c>
    </row>
    <row r="22" spans="2:13" x14ac:dyDescent="0.2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9"/>
    </row>
    <row r="23" spans="2:13" x14ac:dyDescent="0.2">
      <c r="B23" s="104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2:13" x14ac:dyDescent="0.2">
      <c r="B24" s="137" t="s">
        <v>109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2:13" x14ac:dyDescent="0.2">
      <c r="B25" s="137" t="s">
        <v>110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2:13" x14ac:dyDescent="0.2">
      <c r="B26" s="10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2:13" x14ac:dyDescent="0.2">
      <c r="B27" s="104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2:13" x14ac:dyDescent="0.2"/>
    <row r="29" spans="2:13" x14ac:dyDescent="0.2"/>
    <row r="30" spans="2:13" hidden="1" x14ac:dyDescent="0.2"/>
    <row r="31" spans="2:13" hidden="1" x14ac:dyDescent="0.2"/>
  </sheetData>
  <sheetProtection algorithmName="SHA-512" hashValue="MnCZOa7mnJ7tPyCVJUA+R/5KqWEIULqmiG0R3WBBpfNCT6bILt8n7BQQsDuh6s0QCYvD9Jfhr+aSJladgfMdBA==" saltValue="NLVlweZKkAei5VGyeI0HQA==" spinCount="100000" sheet="1" objects="1" scenarios="1"/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Normal="100" workbookViewId="0">
      <selection activeCell="O1" sqref="O1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66" t="s">
        <v>90</v>
      </c>
      <c r="D2" s="166"/>
      <c r="E2" s="166"/>
      <c r="F2" s="166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67" t="s">
        <v>93</v>
      </c>
      <c r="D3" s="167"/>
      <c r="E3" s="167"/>
      <c r="F3" s="167"/>
      <c r="G3" s="167"/>
      <c r="H3" s="167"/>
      <c r="I3" s="167"/>
      <c r="J3" s="167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67" t="s">
        <v>108</v>
      </c>
      <c r="D4" s="167"/>
      <c r="E4" s="167"/>
      <c r="F4" s="167"/>
      <c r="G4" s="167"/>
      <c r="H4" s="167"/>
      <c r="I4" s="167"/>
      <c r="J4" s="167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84" t="s">
        <v>154</v>
      </c>
      <c r="D8" s="184"/>
      <c r="E8" s="184"/>
      <c r="F8" s="184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U8" sqref="U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154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154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V9" sqref="V9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111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111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154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154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U7" sqref="U7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32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32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154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154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U1" sqref="U1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customHeight="1" x14ac:dyDescent="0.2">
      <c r="B4" s="23"/>
      <c r="C4" s="167" t="s">
        <v>33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33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154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154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75" zoomScaleNormal="75" workbookViewId="0">
      <selection activeCell="V1" sqref="V1"/>
    </sheetView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1:22" ht="14.25" x14ac:dyDescent="0.2">
      <c r="A1" s="85" t="s">
        <v>145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1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1:22" ht="14.25" customHeight="1" x14ac:dyDescent="0.2">
      <c r="B4" s="23"/>
      <c r="C4" s="167" t="s">
        <v>12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12</v>
      </c>
      <c r="O4" s="167"/>
      <c r="P4" s="167"/>
      <c r="Q4" s="167"/>
      <c r="R4" s="23"/>
      <c r="S4" s="23"/>
      <c r="T4" s="23"/>
      <c r="U4" s="23"/>
      <c r="V4" s="23"/>
    </row>
    <row r="5" spans="1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1:22" ht="14.25" x14ac:dyDescent="0.2">
      <c r="B8" s="23"/>
      <c r="C8" s="184" t="s">
        <v>154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154</v>
      </c>
      <c r="O8" s="184"/>
      <c r="P8" s="184"/>
      <c r="Q8" s="184"/>
      <c r="R8" s="23"/>
      <c r="S8" s="23"/>
      <c r="T8" s="23"/>
      <c r="U8" s="23"/>
      <c r="V8" s="23"/>
    </row>
    <row r="9" spans="1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1:22" x14ac:dyDescent="0.2"/>
    <row r="12" spans="1:22" x14ac:dyDescent="0.2"/>
    <row r="13" spans="1:22" x14ac:dyDescent="0.2"/>
    <row r="14" spans="1:22" x14ac:dyDescent="0.2"/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V1" sqref="V1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154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154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V1" sqref="V1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62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62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154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154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V1" sqref="V1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85" t="s">
        <v>105</v>
      </c>
      <c r="O3" s="185"/>
      <c r="P3" s="185"/>
      <c r="Q3" s="185"/>
      <c r="R3" s="23"/>
      <c r="S3" s="23"/>
      <c r="T3" s="23"/>
      <c r="U3" s="23"/>
      <c r="V3" s="23"/>
    </row>
    <row r="4" spans="2:22" ht="15" customHeight="1" x14ac:dyDescent="0.2">
      <c r="B4" s="23"/>
      <c r="C4" s="167" t="s">
        <v>106</v>
      </c>
      <c r="D4" s="167"/>
      <c r="E4" s="167"/>
      <c r="F4" s="167"/>
      <c r="G4" s="23"/>
      <c r="H4" s="23"/>
      <c r="I4" s="23"/>
      <c r="J4" s="23"/>
      <c r="K4" s="23"/>
      <c r="M4" s="23"/>
      <c r="N4" s="185" t="s">
        <v>106</v>
      </c>
      <c r="O4" s="185"/>
      <c r="P4" s="185"/>
      <c r="Q4" s="185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154</v>
      </c>
      <c r="D8" s="184"/>
      <c r="E8" s="184"/>
      <c r="F8" s="184"/>
      <c r="G8" s="23"/>
      <c r="H8" s="23"/>
      <c r="I8" s="23"/>
      <c r="J8" s="23"/>
      <c r="K8" s="23"/>
      <c r="M8" s="23"/>
      <c r="N8" s="186" t="s">
        <v>154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V1" sqref="V1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154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154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CNT (Andinatel)</vt:lpstr>
      <vt:lpstr>CNT (Pacifictel)</vt:lpstr>
      <vt:lpstr>CNT EP</vt:lpstr>
      <vt:lpstr>Ex-Etapatelecom</vt:lpstr>
      <vt:lpstr>Etapa</vt:lpstr>
      <vt:lpstr>Etapa EP</vt:lpstr>
      <vt:lpstr>Linkotel</vt:lpstr>
      <vt:lpstr>Setel</vt:lpstr>
      <vt:lpstr>Ecuadortelecom</vt:lpstr>
      <vt:lpstr>GlobalCrossing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2014-06-23T15:25:59Z</dcterms:modified>
</cp:coreProperties>
</file>