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6. JUNIO_2014\"/>
    </mc:Choice>
  </mc:AlternateContent>
  <bookViews>
    <workbookView xWindow="3030" yWindow="90" windowWidth="12120" windowHeight="7755" tabRatio="885"/>
  </bookViews>
  <sheets>
    <sheet name="Inicio" sheetId="48" r:id="rId1"/>
    <sheet name="NUMEROS PORTADOS POR OPERADORA" sheetId="60" r:id="rId2"/>
    <sheet name="RESUMEN DONADOS Y RECEPTADOS" sheetId="50" r:id="rId3"/>
    <sheet name="NUMEROS DONADOS Y RECEPTADOS" sheetId="33" r:id="rId4"/>
    <sheet name="Gráfico1" sheetId="61" r:id="rId5"/>
    <sheet name="Gráfico2" sheetId="62" r:id="rId6"/>
    <sheet name="Gráfico3" sheetId="63" r:id="rId7"/>
    <sheet name="Gráfico4" sheetId="64" r:id="rId8"/>
  </sheets>
  <definedNames>
    <definedName name="_xlnm.Print_Area" localSheetId="3">'NUMEROS DONADOS Y RECEPTADOS'!$A$9:$L$133</definedName>
    <definedName name="_xlnm.Print_Titles" localSheetId="3">'NUMEROS DONADOS Y RECEPTADOS'!#REF!</definedName>
  </definedNames>
  <calcPr calcId="152511"/>
</workbook>
</file>

<file path=xl/calcChain.xml><?xml version="1.0" encoding="utf-8"?>
<calcChain xmlns="http://schemas.openxmlformats.org/spreadsheetml/2006/main">
  <c r="E192" i="33" l="1"/>
  <c r="I192" i="33"/>
  <c r="I131" i="33"/>
  <c r="H131" i="33"/>
  <c r="F131" i="33"/>
  <c r="E131" i="33"/>
  <c r="G131" i="33"/>
  <c r="F192" i="33" s="1"/>
  <c r="D131" i="33"/>
  <c r="C192" i="33" s="1"/>
  <c r="B131" i="33"/>
  <c r="C131" i="33"/>
  <c r="I71" i="33"/>
  <c r="J71" i="33" s="1"/>
  <c r="H193" i="33" s="1"/>
  <c r="H71" i="33"/>
  <c r="F71" i="33"/>
  <c r="E71" i="33"/>
  <c r="C71" i="33"/>
  <c r="B71" i="33"/>
  <c r="D70" i="33"/>
  <c r="B192" i="33" s="1"/>
  <c r="D192" i="33" s="1"/>
  <c r="G70" i="33"/>
  <c r="J70" i="33"/>
  <c r="H192" i="33" s="1"/>
  <c r="D70" i="60"/>
  <c r="E70" i="60"/>
  <c r="C70" i="60"/>
  <c r="F69" i="60"/>
  <c r="B130" i="33"/>
  <c r="D130" i="33" s="1"/>
  <c r="C191" i="33" s="1"/>
  <c r="C130" i="33"/>
  <c r="E130" i="33"/>
  <c r="G130" i="33" s="1"/>
  <c r="F130" i="33"/>
  <c r="F191" i="33"/>
  <c r="H130" i="33"/>
  <c r="I130" i="33"/>
  <c r="J130" i="33"/>
  <c r="I191" i="33" s="1"/>
  <c r="D69" i="33"/>
  <c r="B191" i="33" s="1"/>
  <c r="G69" i="33"/>
  <c r="E191" i="33" s="1"/>
  <c r="G191" i="33" s="1"/>
  <c r="J69" i="33"/>
  <c r="H191" i="33" s="1"/>
  <c r="J191" i="33" s="1"/>
  <c r="F68" i="60"/>
  <c r="H190" i="33"/>
  <c r="B129" i="33"/>
  <c r="D129" i="33" s="1"/>
  <c r="C129" i="33"/>
  <c r="C190" i="33"/>
  <c r="E129" i="33"/>
  <c r="G129" i="33" s="1"/>
  <c r="F190" i="33" s="1"/>
  <c r="F129" i="33"/>
  <c r="H129" i="33"/>
  <c r="I129" i="33"/>
  <c r="J129" i="33"/>
  <c r="I190" i="33" s="1"/>
  <c r="B198" i="33"/>
  <c r="D68" i="33"/>
  <c r="B190" i="33" s="1"/>
  <c r="D190" i="33" s="1"/>
  <c r="G68" i="33"/>
  <c r="E190" i="33" s="1"/>
  <c r="J68" i="33"/>
  <c r="F67" i="60"/>
  <c r="D67" i="33"/>
  <c r="B189" i="33" s="1"/>
  <c r="G67" i="33"/>
  <c r="E189" i="33" s="1"/>
  <c r="J67" i="33"/>
  <c r="H189" i="33" s="1"/>
  <c r="B128" i="33"/>
  <c r="C128" i="33"/>
  <c r="D128" i="33" s="1"/>
  <c r="C189" i="33" s="1"/>
  <c r="E128" i="33"/>
  <c r="F128" i="33"/>
  <c r="G128" i="33" s="1"/>
  <c r="F189" i="33" s="1"/>
  <c r="H128" i="33"/>
  <c r="I128" i="33"/>
  <c r="J128" i="33" s="1"/>
  <c r="I189" i="33" s="1"/>
  <c r="F66" i="60"/>
  <c r="B127" i="33"/>
  <c r="C127" i="33"/>
  <c r="D127" i="33"/>
  <c r="C188" i="33" s="1"/>
  <c r="E127" i="33"/>
  <c r="F127" i="33"/>
  <c r="H127" i="33"/>
  <c r="I127" i="33"/>
  <c r="D66" i="33"/>
  <c r="B188" i="33" s="1"/>
  <c r="D188" i="33" s="1"/>
  <c r="G66" i="33"/>
  <c r="E188" i="33"/>
  <c r="J66" i="33"/>
  <c r="H188" i="33" s="1"/>
  <c r="F65" i="60"/>
  <c r="H126" i="33"/>
  <c r="I126" i="33"/>
  <c r="E126" i="33"/>
  <c r="F126" i="33"/>
  <c r="G126" i="33"/>
  <c r="F187" i="33" s="1"/>
  <c r="B126" i="33"/>
  <c r="C126" i="33"/>
  <c r="D126" i="33"/>
  <c r="C187" i="33" s="1"/>
  <c r="J65" i="33"/>
  <c r="H187" i="33" s="1"/>
  <c r="G65" i="33"/>
  <c r="E187" i="33" s="1"/>
  <c r="D65" i="33"/>
  <c r="B187" i="33"/>
  <c r="F64" i="60"/>
  <c r="B125" i="33"/>
  <c r="D125" i="33" s="1"/>
  <c r="C186" i="33" s="1"/>
  <c r="C125" i="33"/>
  <c r="E125" i="33"/>
  <c r="F125" i="33"/>
  <c r="H125" i="33"/>
  <c r="I125" i="33"/>
  <c r="J125" i="33" s="1"/>
  <c r="I186" i="33" s="1"/>
  <c r="D64" i="33"/>
  <c r="B186" i="33"/>
  <c r="G64" i="33"/>
  <c r="E186" i="33"/>
  <c r="J64" i="33"/>
  <c r="H186" i="33" s="1"/>
  <c r="F63" i="60"/>
  <c r="B124" i="33"/>
  <c r="C124" i="33"/>
  <c r="D124" i="33" s="1"/>
  <c r="C185" i="33" s="1"/>
  <c r="E124" i="33"/>
  <c r="F124" i="33"/>
  <c r="H124" i="33"/>
  <c r="I124" i="33"/>
  <c r="D63" i="33"/>
  <c r="B185" i="33" s="1"/>
  <c r="G63" i="33"/>
  <c r="E185" i="33"/>
  <c r="J63" i="33"/>
  <c r="H185" i="33" s="1"/>
  <c r="F62" i="60"/>
  <c r="B123" i="33"/>
  <c r="C123" i="33"/>
  <c r="D123" i="33" s="1"/>
  <c r="C184" i="33" s="1"/>
  <c r="E123" i="33"/>
  <c r="F123" i="33"/>
  <c r="G123" i="33" s="1"/>
  <c r="F184" i="33" s="1"/>
  <c r="H123" i="33"/>
  <c r="I123" i="33"/>
  <c r="D62" i="33"/>
  <c r="B184" i="33" s="1"/>
  <c r="G62" i="33"/>
  <c r="E184" i="33"/>
  <c r="J62" i="33"/>
  <c r="H184" i="33" s="1"/>
  <c r="F61" i="60"/>
  <c r="B122" i="33"/>
  <c r="C122" i="33"/>
  <c r="E122" i="33"/>
  <c r="F122" i="33"/>
  <c r="H122" i="33"/>
  <c r="I122" i="33"/>
  <c r="J122" i="33" s="1"/>
  <c r="I183" i="33" s="1"/>
  <c r="J61" i="33"/>
  <c r="H183" i="33" s="1"/>
  <c r="G61" i="33"/>
  <c r="E183" i="33"/>
  <c r="D61" i="33"/>
  <c r="B183" i="33" s="1"/>
  <c r="F60" i="60"/>
  <c r="E121" i="33"/>
  <c r="F121" i="33"/>
  <c r="H121" i="33"/>
  <c r="I121" i="33"/>
  <c r="J121" i="33"/>
  <c r="I182" i="33" s="1"/>
  <c r="C121" i="33"/>
  <c r="B121" i="33"/>
  <c r="J60" i="33"/>
  <c r="H182" i="33" s="1"/>
  <c r="G60" i="33"/>
  <c r="E182" i="33" s="1"/>
  <c r="D60" i="33"/>
  <c r="B182" i="33" s="1"/>
  <c r="F59" i="60"/>
  <c r="B120" i="33"/>
  <c r="C120" i="33"/>
  <c r="E120" i="33"/>
  <c r="F120" i="33"/>
  <c r="H120" i="33"/>
  <c r="I120" i="33"/>
  <c r="J59" i="33"/>
  <c r="H181" i="33" s="1"/>
  <c r="G59" i="33"/>
  <c r="E181" i="33"/>
  <c r="D59" i="33"/>
  <c r="B181" i="33" s="1"/>
  <c r="F58" i="60"/>
  <c r="B119" i="33"/>
  <c r="C119" i="33"/>
  <c r="E119" i="33"/>
  <c r="F119" i="33"/>
  <c r="H119" i="33"/>
  <c r="I119" i="33"/>
  <c r="D58" i="33"/>
  <c r="B180" i="33" s="1"/>
  <c r="G58" i="33"/>
  <c r="E180" i="33" s="1"/>
  <c r="J58" i="33"/>
  <c r="H180" i="33" s="1"/>
  <c r="F57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13" i="60"/>
  <c r="B118" i="33"/>
  <c r="C118" i="33"/>
  <c r="E118" i="33"/>
  <c r="F118" i="33"/>
  <c r="H118" i="33"/>
  <c r="I118" i="33"/>
  <c r="J57" i="33"/>
  <c r="H179" i="33"/>
  <c r="G57" i="33"/>
  <c r="E179" i="33" s="1"/>
  <c r="D57" i="33"/>
  <c r="B179" i="33" s="1"/>
  <c r="H117" i="33"/>
  <c r="I117" i="33"/>
  <c r="E117" i="33"/>
  <c r="F117" i="33"/>
  <c r="C117" i="33"/>
  <c r="B117" i="33"/>
  <c r="J56" i="33"/>
  <c r="H178" i="33" s="1"/>
  <c r="G56" i="33"/>
  <c r="E178" i="33" s="1"/>
  <c r="D56" i="33"/>
  <c r="B178" i="33" s="1"/>
  <c r="B116" i="33"/>
  <c r="C116" i="33"/>
  <c r="E116" i="33"/>
  <c r="F116" i="33"/>
  <c r="H116" i="33"/>
  <c r="I116" i="33"/>
  <c r="D55" i="33"/>
  <c r="B177" i="33" s="1"/>
  <c r="G55" i="33"/>
  <c r="E177" i="33" s="1"/>
  <c r="J55" i="33"/>
  <c r="H177" i="33" s="1"/>
  <c r="B115" i="33"/>
  <c r="C115" i="33"/>
  <c r="E115" i="33"/>
  <c r="F115" i="33"/>
  <c r="H115" i="33"/>
  <c r="I115" i="33"/>
  <c r="D54" i="33"/>
  <c r="B176" i="33"/>
  <c r="G54" i="33"/>
  <c r="E176" i="33" s="1"/>
  <c r="J54" i="33"/>
  <c r="H176" i="33"/>
  <c r="E114" i="33"/>
  <c r="F114" i="33"/>
  <c r="H114" i="33"/>
  <c r="I114" i="33"/>
  <c r="C114" i="33"/>
  <c r="D114" i="33" s="1"/>
  <c r="C175" i="33" s="1"/>
  <c r="B114" i="33"/>
  <c r="J53" i="33"/>
  <c r="H175" i="33" s="1"/>
  <c r="G53" i="33"/>
  <c r="E175" i="33" s="1"/>
  <c r="D53" i="33"/>
  <c r="B175" i="33" s="1"/>
  <c r="B113" i="33"/>
  <c r="C113" i="33"/>
  <c r="D113" i="33"/>
  <c r="C174" i="33" s="1"/>
  <c r="E113" i="33"/>
  <c r="F113" i="33"/>
  <c r="G113" i="33"/>
  <c r="F174" i="33" s="1"/>
  <c r="H113" i="33"/>
  <c r="I113" i="33"/>
  <c r="D52" i="33"/>
  <c r="B174" i="33" s="1"/>
  <c r="G52" i="33"/>
  <c r="E174" i="33" s="1"/>
  <c r="J52" i="33"/>
  <c r="H174" i="33" s="1"/>
  <c r="B112" i="33"/>
  <c r="C112" i="33"/>
  <c r="D112" i="33"/>
  <c r="C173" i="33" s="1"/>
  <c r="E112" i="33"/>
  <c r="F112" i="33"/>
  <c r="G112" i="33"/>
  <c r="H112" i="33"/>
  <c r="I112" i="33"/>
  <c r="D51" i="33"/>
  <c r="B173" i="33"/>
  <c r="D173" i="33" s="1"/>
  <c r="G51" i="33"/>
  <c r="E173" i="33"/>
  <c r="J51" i="33"/>
  <c r="H173" i="33" s="1"/>
  <c r="I111" i="33"/>
  <c r="H111" i="33"/>
  <c r="F111" i="33"/>
  <c r="G111" i="33" s="1"/>
  <c r="F172" i="33" s="1"/>
  <c r="G172" i="33" s="1"/>
  <c r="E111" i="33"/>
  <c r="C111" i="33"/>
  <c r="B111" i="33"/>
  <c r="J50" i="33"/>
  <c r="H172" i="33" s="1"/>
  <c r="G50" i="33"/>
  <c r="E172" i="33" s="1"/>
  <c r="D50" i="33"/>
  <c r="B172" i="33" s="1"/>
  <c r="I110" i="33"/>
  <c r="H110" i="33"/>
  <c r="F110" i="33"/>
  <c r="E110" i="33"/>
  <c r="C110" i="33"/>
  <c r="B110" i="33"/>
  <c r="J49" i="33"/>
  <c r="H171" i="33" s="1"/>
  <c r="G49" i="33"/>
  <c r="E171" i="33" s="1"/>
  <c r="D49" i="33"/>
  <c r="B171" i="33"/>
  <c r="B109" i="33"/>
  <c r="C109" i="33"/>
  <c r="E109" i="33"/>
  <c r="F109" i="33"/>
  <c r="H109" i="33"/>
  <c r="I109" i="33"/>
  <c r="D48" i="33"/>
  <c r="B170" i="33"/>
  <c r="G48" i="33"/>
  <c r="E170" i="33" s="1"/>
  <c r="J48" i="33"/>
  <c r="H170" i="33"/>
  <c r="E108" i="33"/>
  <c r="F108" i="33"/>
  <c r="G108" i="33" s="1"/>
  <c r="F169" i="33" s="1"/>
  <c r="H108" i="33"/>
  <c r="I108" i="33"/>
  <c r="J108" i="33" s="1"/>
  <c r="I169" i="33" s="1"/>
  <c r="C108" i="33"/>
  <c r="B108" i="33"/>
  <c r="J47" i="33"/>
  <c r="H169" i="33" s="1"/>
  <c r="G47" i="33"/>
  <c r="E169" i="33" s="1"/>
  <c r="G169" i="33" s="1"/>
  <c r="D47" i="33"/>
  <c r="B169" i="33" s="1"/>
  <c r="E107" i="33"/>
  <c r="F107" i="33"/>
  <c r="H107" i="33"/>
  <c r="I107" i="33"/>
  <c r="B107" i="33"/>
  <c r="C107" i="33"/>
  <c r="J46" i="33"/>
  <c r="H168" i="33" s="1"/>
  <c r="G46" i="33"/>
  <c r="E168" i="33" s="1"/>
  <c r="D46" i="33"/>
  <c r="B168" i="33" s="1"/>
  <c r="J45" i="33"/>
  <c r="H167" i="33" s="1"/>
  <c r="G45" i="33"/>
  <c r="E167" i="33" s="1"/>
  <c r="D45" i="33"/>
  <c r="B167" i="33"/>
  <c r="B106" i="33"/>
  <c r="C106" i="33"/>
  <c r="E106" i="33"/>
  <c r="F106" i="33"/>
  <c r="H106" i="33"/>
  <c r="I106" i="33"/>
  <c r="H105" i="33"/>
  <c r="I105" i="33"/>
  <c r="E105" i="33"/>
  <c r="F105" i="33"/>
  <c r="C105" i="33"/>
  <c r="B105" i="33"/>
  <c r="J44" i="33"/>
  <c r="H166" i="33"/>
  <c r="G44" i="33"/>
  <c r="E166" i="33" s="1"/>
  <c r="D44" i="33"/>
  <c r="B166" i="33"/>
  <c r="E104" i="33"/>
  <c r="F104" i="33"/>
  <c r="H104" i="33"/>
  <c r="I104" i="33"/>
  <c r="C104" i="33"/>
  <c r="B104" i="33"/>
  <c r="J43" i="33"/>
  <c r="H165" i="33"/>
  <c r="G43" i="33"/>
  <c r="E165" i="33"/>
  <c r="D43" i="33"/>
  <c r="B165" i="33"/>
  <c r="I103" i="33"/>
  <c r="H103" i="33"/>
  <c r="F103" i="33"/>
  <c r="E103" i="33"/>
  <c r="C103" i="33"/>
  <c r="B103" i="33"/>
  <c r="J42" i="33"/>
  <c r="H164" i="33"/>
  <c r="G42" i="33"/>
  <c r="E164" i="33"/>
  <c r="D42" i="33"/>
  <c r="B164" i="33"/>
  <c r="I102" i="33"/>
  <c r="H102" i="33"/>
  <c r="F102" i="33"/>
  <c r="E102" i="33"/>
  <c r="G102" i="33" s="1"/>
  <c r="F163" i="33" s="1"/>
  <c r="G163" i="33" s="1"/>
  <c r="C102" i="33"/>
  <c r="B102" i="33"/>
  <c r="D102" i="33"/>
  <c r="C163" i="33"/>
  <c r="J41" i="33"/>
  <c r="H163" i="33"/>
  <c r="G41" i="33"/>
  <c r="E163" i="33"/>
  <c r="D41" i="33"/>
  <c r="B163" i="33"/>
  <c r="I101" i="33"/>
  <c r="H101" i="33"/>
  <c r="F101" i="33"/>
  <c r="F162" i="33"/>
  <c r="E101" i="33"/>
  <c r="G101" i="33" s="1"/>
  <c r="C101" i="33"/>
  <c r="B101" i="33"/>
  <c r="D101" i="33"/>
  <c r="C162" i="33" s="1"/>
  <c r="J40" i="33"/>
  <c r="H162" i="33"/>
  <c r="G40" i="33"/>
  <c r="E162" i="33" s="1"/>
  <c r="D40" i="33"/>
  <c r="B162" i="33"/>
  <c r="D162" i="33"/>
  <c r="I100" i="33"/>
  <c r="J100" i="33" s="1"/>
  <c r="H100" i="33"/>
  <c r="F100" i="33"/>
  <c r="E100" i="33"/>
  <c r="G100" i="33" s="1"/>
  <c r="F161" i="33" s="1"/>
  <c r="G161" i="33" s="1"/>
  <c r="C100" i="33"/>
  <c r="B100" i="33"/>
  <c r="J39" i="33"/>
  <c r="H161" i="33"/>
  <c r="J161" i="33" s="1"/>
  <c r="G39" i="33"/>
  <c r="E161" i="33"/>
  <c r="D39" i="33"/>
  <c r="B161" i="33"/>
  <c r="D161" i="33" s="1"/>
  <c r="I99" i="33"/>
  <c r="H99" i="33"/>
  <c r="F99" i="33"/>
  <c r="E99" i="33"/>
  <c r="G99" i="33" s="1"/>
  <c r="F160" i="33" s="1"/>
  <c r="G160" i="33" s="1"/>
  <c r="C99" i="33"/>
  <c r="B99" i="33"/>
  <c r="J38" i="33"/>
  <c r="H160" i="33"/>
  <c r="J160" i="33" s="1"/>
  <c r="G38" i="33"/>
  <c r="E160" i="33"/>
  <c r="D38" i="33"/>
  <c r="B160" i="33"/>
  <c r="D160" i="33" s="1"/>
  <c r="I98" i="33"/>
  <c r="H98" i="33"/>
  <c r="F98" i="33"/>
  <c r="E98" i="33"/>
  <c r="C98" i="33"/>
  <c r="B98" i="33"/>
  <c r="J37" i="33"/>
  <c r="H159" i="33"/>
  <c r="J159" i="33" s="1"/>
  <c r="G37" i="33"/>
  <c r="E159" i="33"/>
  <c r="D37" i="33"/>
  <c r="B159" i="33"/>
  <c r="D159" i="33" s="1"/>
  <c r="A16" i="50"/>
  <c r="A15" i="50"/>
  <c r="A14" i="50"/>
  <c r="F74" i="33"/>
  <c r="H74" i="33" s="1"/>
  <c r="C74" i="33"/>
  <c r="I74" i="33"/>
  <c r="B74" i="33"/>
  <c r="E74" i="33" s="1"/>
  <c r="H73" i="33"/>
  <c r="H134" i="33"/>
  <c r="E73" i="33"/>
  <c r="E134" i="33" s="1"/>
  <c r="B73" i="33"/>
  <c r="B134" i="33"/>
  <c r="I97" i="33"/>
  <c r="H97" i="33"/>
  <c r="F97" i="33"/>
  <c r="E97" i="33"/>
  <c r="G97" i="33" s="1"/>
  <c r="F158" i="33" s="1"/>
  <c r="G158" i="33" s="1"/>
  <c r="C97" i="33"/>
  <c r="B97" i="33"/>
  <c r="J36" i="33"/>
  <c r="H158" i="33"/>
  <c r="J158" i="33" s="1"/>
  <c r="G36" i="33"/>
  <c r="E158" i="33" s="1"/>
  <c r="D36" i="33"/>
  <c r="B158" i="33"/>
  <c r="I96" i="33"/>
  <c r="H96" i="33"/>
  <c r="F96" i="33"/>
  <c r="E96" i="33"/>
  <c r="C96" i="33"/>
  <c r="D96" i="33" s="1"/>
  <c r="B96" i="33"/>
  <c r="J35" i="33"/>
  <c r="H157" i="33"/>
  <c r="G35" i="33"/>
  <c r="E157" i="33" s="1"/>
  <c r="G157" i="33" s="1"/>
  <c r="D35" i="33"/>
  <c r="B157" i="33"/>
  <c r="I95" i="33"/>
  <c r="H95" i="33"/>
  <c r="F95" i="33"/>
  <c r="E95" i="33"/>
  <c r="C95" i="33"/>
  <c r="D95" i="33" s="1"/>
  <c r="B95" i="33"/>
  <c r="J34" i="33"/>
  <c r="H156" i="33"/>
  <c r="G34" i="33"/>
  <c r="E156" i="33" s="1"/>
  <c r="D34" i="33"/>
  <c r="B156" i="33"/>
  <c r="I94" i="33"/>
  <c r="J94" i="33" s="1"/>
  <c r="H94" i="33"/>
  <c r="I155" i="33"/>
  <c r="F94" i="33"/>
  <c r="E94" i="33"/>
  <c r="C94" i="33"/>
  <c r="B94" i="33"/>
  <c r="D94" i="33" s="1"/>
  <c r="J33" i="33"/>
  <c r="H155" i="33" s="1"/>
  <c r="G33" i="33"/>
  <c r="E155" i="33"/>
  <c r="D33" i="33"/>
  <c r="B155" i="33"/>
  <c r="I93" i="33"/>
  <c r="H93" i="33"/>
  <c r="F93" i="33"/>
  <c r="E93" i="33"/>
  <c r="C93" i="33"/>
  <c r="D93" i="33" s="1"/>
  <c r="C154" i="33" s="1"/>
  <c r="B93" i="33"/>
  <c r="J32" i="33"/>
  <c r="H154" i="33"/>
  <c r="G32" i="33"/>
  <c r="E154" i="33"/>
  <c r="D32" i="33"/>
  <c r="B154" i="33"/>
  <c r="I92" i="33"/>
  <c r="H92" i="33"/>
  <c r="F92" i="33"/>
  <c r="E92" i="33"/>
  <c r="G92" i="33" s="1"/>
  <c r="F153" i="33" s="1"/>
  <c r="C92" i="33"/>
  <c r="B92" i="33"/>
  <c r="J31" i="33"/>
  <c r="H153" i="33"/>
  <c r="G31" i="33"/>
  <c r="E153" i="33"/>
  <c r="D31" i="33"/>
  <c r="B153" i="33"/>
  <c r="I91" i="33"/>
  <c r="H91" i="33"/>
  <c r="F91" i="33"/>
  <c r="E91" i="33"/>
  <c r="C91" i="33"/>
  <c r="B91" i="33"/>
  <c r="J30" i="33"/>
  <c r="H152" i="33"/>
  <c r="G30" i="33"/>
  <c r="E152" i="33"/>
  <c r="D30" i="33"/>
  <c r="B152" i="33"/>
  <c r="E90" i="33"/>
  <c r="B90" i="33"/>
  <c r="J29" i="33"/>
  <c r="H151" i="33"/>
  <c r="C90" i="33"/>
  <c r="G29" i="33"/>
  <c r="E151" i="33"/>
  <c r="I90" i="33"/>
  <c r="F90" i="33"/>
  <c r="G90" i="33" s="1"/>
  <c r="F151" i="33" s="1"/>
  <c r="D29" i="33"/>
  <c r="B151" i="33" s="1"/>
  <c r="H90" i="33"/>
  <c r="J89" i="33"/>
  <c r="I150" i="33" s="1"/>
  <c r="G89" i="33"/>
  <c r="F150" i="33"/>
  <c r="D89" i="33"/>
  <c r="C150" i="33" s="1"/>
  <c r="J28" i="33"/>
  <c r="H150" i="33"/>
  <c r="G28" i="33"/>
  <c r="E150" i="33" s="1"/>
  <c r="D28" i="33"/>
  <c r="B150" i="33"/>
  <c r="D150" i="33"/>
  <c r="J88" i="33"/>
  <c r="I149" i="33"/>
  <c r="J75" i="33"/>
  <c r="I136" i="33"/>
  <c r="J136" i="33" s="1"/>
  <c r="J76" i="33"/>
  <c r="I137" i="33"/>
  <c r="J77" i="33"/>
  <c r="I138" i="33"/>
  <c r="J78" i="33"/>
  <c r="I139" i="33"/>
  <c r="J79" i="33"/>
  <c r="I140" i="33"/>
  <c r="J80" i="33"/>
  <c r="I141" i="33"/>
  <c r="J81" i="33"/>
  <c r="I142" i="33"/>
  <c r="J82" i="33"/>
  <c r="I143" i="33"/>
  <c r="J83" i="33"/>
  <c r="I144" i="33"/>
  <c r="J84" i="33"/>
  <c r="I145" i="33"/>
  <c r="J145" i="33"/>
  <c r="J85" i="33"/>
  <c r="I146" i="33"/>
  <c r="J86" i="33"/>
  <c r="J87" i="33"/>
  <c r="I148" i="33" s="1"/>
  <c r="G88" i="33"/>
  <c r="F149" i="33"/>
  <c r="G75" i="33"/>
  <c r="F136" i="33" s="1"/>
  <c r="G76" i="33"/>
  <c r="F137" i="33"/>
  <c r="G137" i="33" s="1"/>
  <c r="G77" i="33"/>
  <c r="F138" i="33" s="1"/>
  <c r="G78" i="33"/>
  <c r="F139" i="33"/>
  <c r="G79" i="33"/>
  <c r="F140" i="33" s="1"/>
  <c r="G80" i="33"/>
  <c r="F141" i="33"/>
  <c r="G81" i="33"/>
  <c r="F142" i="33" s="1"/>
  <c r="G82" i="33"/>
  <c r="F143" i="33"/>
  <c r="G83" i="33"/>
  <c r="F144" i="33" s="1"/>
  <c r="G84" i="33"/>
  <c r="F145" i="33"/>
  <c r="G85" i="33"/>
  <c r="F146" i="33" s="1"/>
  <c r="G86" i="33"/>
  <c r="F147" i="33"/>
  <c r="G87" i="33"/>
  <c r="F148" i="33" s="1"/>
  <c r="D88" i="33"/>
  <c r="C149" i="33"/>
  <c r="D149" i="33" s="1"/>
  <c r="D75" i="33"/>
  <c r="C136" i="33" s="1"/>
  <c r="D76" i="33"/>
  <c r="C137" i="33"/>
  <c r="D77" i="33"/>
  <c r="C138" i="33" s="1"/>
  <c r="D78" i="33"/>
  <c r="C139" i="33"/>
  <c r="D79" i="33"/>
  <c r="C140" i="33" s="1"/>
  <c r="D80" i="33"/>
  <c r="C141" i="33"/>
  <c r="D81" i="33"/>
  <c r="C142" i="33" s="1"/>
  <c r="D82" i="33"/>
  <c r="C143" i="33"/>
  <c r="D83" i="33"/>
  <c r="C144" i="33" s="1"/>
  <c r="D84" i="33"/>
  <c r="C145" i="33"/>
  <c r="D85" i="33"/>
  <c r="C146" i="33" s="1"/>
  <c r="D86" i="33"/>
  <c r="C147" i="33"/>
  <c r="D87" i="33"/>
  <c r="C148" i="33" s="1"/>
  <c r="J27" i="33"/>
  <c r="H149" i="33"/>
  <c r="J149" i="33"/>
  <c r="J14" i="33"/>
  <c r="H136" i="33" s="1"/>
  <c r="J15" i="33"/>
  <c r="H137" i="33" s="1"/>
  <c r="J137" i="33" s="1"/>
  <c r="J16" i="33"/>
  <c r="H138" i="33"/>
  <c r="J17" i="33"/>
  <c r="H139" i="33" s="1"/>
  <c r="J18" i="33"/>
  <c r="H140" i="33"/>
  <c r="J19" i="33"/>
  <c r="H141" i="33"/>
  <c r="J20" i="33"/>
  <c r="H142" i="33" s="1"/>
  <c r="J142" i="33" s="1"/>
  <c r="J21" i="33"/>
  <c r="H143" i="33"/>
  <c r="J22" i="33"/>
  <c r="H144" i="33" s="1"/>
  <c r="J144" i="33" s="1"/>
  <c r="J23" i="33"/>
  <c r="H145" i="33"/>
  <c r="J24" i="33"/>
  <c r="H146" i="33" s="1"/>
  <c r="J25" i="33"/>
  <c r="H147" i="33"/>
  <c r="J26" i="33"/>
  <c r="H148" i="33" s="1"/>
  <c r="G27" i="33"/>
  <c r="E149" i="33"/>
  <c r="G149" i="33" s="1"/>
  <c r="G14" i="33"/>
  <c r="E136" i="33"/>
  <c r="G136" i="33"/>
  <c r="G15" i="33"/>
  <c r="E137" i="33" s="1"/>
  <c r="G16" i="33"/>
  <c r="E138" i="33"/>
  <c r="G138" i="33"/>
  <c r="G17" i="33"/>
  <c r="E139" i="33"/>
  <c r="G18" i="33"/>
  <c r="E140" i="33"/>
  <c r="G140" i="33" s="1"/>
  <c r="G19" i="33"/>
  <c r="E141" i="33"/>
  <c r="G20" i="33"/>
  <c r="E142" i="33" s="1"/>
  <c r="G142" i="33" s="1"/>
  <c r="G21" i="33"/>
  <c r="E143" i="33" s="1"/>
  <c r="G143" i="33" s="1"/>
  <c r="G22" i="33"/>
  <c r="E144" i="33"/>
  <c r="G23" i="33"/>
  <c r="E145" i="33" s="1"/>
  <c r="G24" i="33"/>
  <c r="E146" i="33"/>
  <c r="G25" i="33"/>
  <c r="E147" i="33" s="1"/>
  <c r="G147" i="33" s="1"/>
  <c r="G26" i="33"/>
  <c r="E148" i="33"/>
  <c r="D27" i="33"/>
  <c r="B149" i="33"/>
  <c r="D14" i="33"/>
  <c r="B136" i="33" s="1"/>
  <c r="D15" i="33"/>
  <c r="B137" i="33"/>
  <c r="D137" i="33" s="1"/>
  <c r="D16" i="33"/>
  <c r="B138" i="33"/>
  <c r="D17" i="33"/>
  <c r="B139" i="33"/>
  <c r="D139" i="33" s="1"/>
  <c r="D18" i="33"/>
  <c r="B140" i="33"/>
  <c r="D19" i="33"/>
  <c r="B141" i="33"/>
  <c r="D141" i="33" s="1"/>
  <c r="D20" i="33"/>
  <c r="B142" i="33"/>
  <c r="D21" i="33"/>
  <c r="B143" i="33" s="1"/>
  <c r="D143" i="33" s="1"/>
  <c r="D22" i="33"/>
  <c r="B144" i="33" s="1"/>
  <c r="D144" i="33" s="1"/>
  <c r="D23" i="33"/>
  <c r="B145" i="33"/>
  <c r="D145" i="33"/>
  <c r="D24" i="33"/>
  <c r="B146" i="33" s="1"/>
  <c r="D25" i="33"/>
  <c r="B147" i="33"/>
  <c r="D147" i="33"/>
  <c r="D26" i="33"/>
  <c r="B148" i="33"/>
  <c r="I147" i="33"/>
  <c r="J102" i="33"/>
  <c r="I163" i="33" s="1"/>
  <c r="J163" i="33" s="1"/>
  <c r="G103" i="33"/>
  <c r="F164" i="33"/>
  <c r="G110" i="33"/>
  <c r="F171" i="33"/>
  <c r="G171" i="33"/>
  <c r="D111" i="33"/>
  <c r="C172" i="33" s="1"/>
  <c r="J116" i="33"/>
  <c r="I177" i="33"/>
  <c r="G117" i="33"/>
  <c r="F178" i="33" s="1"/>
  <c r="G178" i="33"/>
  <c r="D100" i="33"/>
  <c r="C161" i="33" s="1"/>
  <c r="J111" i="33"/>
  <c r="I172" i="33"/>
  <c r="C156" i="33"/>
  <c r="D156" i="33" s="1"/>
  <c r="D108" i="33"/>
  <c r="C169" i="33" s="1"/>
  <c r="D109" i="33"/>
  <c r="C170" i="33" s="1"/>
  <c r="D170" i="33" s="1"/>
  <c r="J93" i="33"/>
  <c r="I154" i="33" s="1"/>
  <c r="J105" i="33"/>
  <c r="I166" i="33"/>
  <c r="J166" i="33"/>
  <c r="J110" i="33"/>
  <c r="I171" i="33"/>
  <c r="J118" i="33"/>
  <c r="I179" i="33"/>
  <c r="J179" i="33" s="1"/>
  <c r="J101" i="33"/>
  <c r="I162" i="33"/>
  <c r="J162" i="33" s="1"/>
  <c r="J106" i="33"/>
  <c r="I167" i="33"/>
  <c r="J109" i="33"/>
  <c r="I170" i="33"/>
  <c r="I161" i="33"/>
  <c r="G104" i="33"/>
  <c r="F165" i="33"/>
  <c r="D110" i="33"/>
  <c r="C171" i="33"/>
  <c r="D171" i="33" s="1"/>
  <c r="G91" i="33"/>
  <c r="F152" i="33"/>
  <c r="G152" i="33" s="1"/>
  <c r="F173" i="33"/>
  <c r="D104" i="33"/>
  <c r="C165" i="33"/>
  <c r="D165" i="33" s="1"/>
  <c r="G94" i="33"/>
  <c r="F155" i="33"/>
  <c r="G155" i="33" s="1"/>
  <c r="J107" i="33"/>
  <c r="I168" i="33" s="1"/>
  <c r="J96" i="33"/>
  <c r="I157" i="33" s="1"/>
  <c r="J157" i="33" s="1"/>
  <c r="D91" i="33"/>
  <c r="C152" i="33"/>
  <c r="D152" i="33" s="1"/>
  <c r="G98" i="33"/>
  <c r="F159" i="33" s="1"/>
  <c r="G159" i="33" s="1"/>
  <c r="J104" i="33"/>
  <c r="I165" i="33"/>
  <c r="J165" i="33"/>
  <c r="G109" i="33"/>
  <c r="F170" i="33"/>
  <c r="J117" i="33"/>
  <c r="I178" i="33"/>
  <c r="J178" i="33" s="1"/>
  <c r="J90" i="33"/>
  <c r="I151" i="33"/>
  <c r="J151" i="33"/>
  <c r="D71" i="33"/>
  <c r="B193" i="33"/>
  <c r="B196" i="33"/>
  <c r="D99" i="33"/>
  <c r="C160" i="33" s="1"/>
  <c r="G93" i="33"/>
  <c r="F154" i="33" s="1"/>
  <c r="G115" i="33"/>
  <c r="F176" i="33"/>
  <c r="G176" i="33"/>
  <c r="D115" i="33"/>
  <c r="C176" i="33" s="1"/>
  <c r="D176" i="33" s="1"/>
  <c r="G105" i="33"/>
  <c r="F166" i="33"/>
  <c r="G127" i="33"/>
  <c r="F188" i="33"/>
  <c r="G188" i="33"/>
  <c r="D163" i="33"/>
  <c r="C157" i="33"/>
  <c r="D157" i="33" s="1"/>
  <c r="J99" i="33"/>
  <c r="I160" i="33" s="1"/>
  <c r="D107" i="33"/>
  <c r="C168" i="33" s="1"/>
  <c r="D168" i="33" s="1"/>
  <c r="G119" i="33"/>
  <c r="F180" i="33"/>
  <c r="G180" i="33" s="1"/>
  <c r="J124" i="33"/>
  <c r="I185" i="33" s="1"/>
  <c r="J185" i="33" s="1"/>
  <c r="G124" i="33"/>
  <c r="F185" i="33"/>
  <c r="G185" i="33" s="1"/>
  <c r="C155" i="33"/>
  <c r="G114" i="33"/>
  <c r="F175" i="33"/>
  <c r="G116" i="33"/>
  <c r="F177" i="33"/>
  <c r="G177" i="33" s="1"/>
  <c r="D119" i="33"/>
  <c r="C180" i="33" s="1"/>
  <c r="D180" i="33"/>
  <c r="J120" i="33"/>
  <c r="I181" i="33"/>
  <c r="J181" i="33" s="1"/>
  <c r="G120" i="33"/>
  <c r="F181" i="33"/>
  <c r="G181" i="33"/>
  <c r="D120" i="33"/>
  <c r="C181" i="33" s="1"/>
  <c r="D181" i="33" s="1"/>
  <c r="D121" i="33"/>
  <c r="C182" i="33"/>
  <c r="D182" i="33" s="1"/>
  <c r="D92" i="33"/>
  <c r="C153" i="33" s="1"/>
  <c r="D153" i="33" s="1"/>
  <c r="J95" i="33"/>
  <c r="I156" i="33" s="1"/>
  <c r="J156" i="33"/>
  <c r="G96" i="33"/>
  <c r="F157" i="33" s="1"/>
  <c r="J97" i="33"/>
  <c r="I158" i="33"/>
  <c r="J103" i="33"/>
  <c r="I164" i="33" s="1"/>
  <c r="J164" i="33" s="1"/>
  <c r="D105" i="33"/>
  <c r="C166" i="33"/>
  <c r="D166" i="33"/>
  <c r="J114" i="33"/>
  <c r="I175" i="33" s="1"/>
  <c r="J175" i="33"/>
  <c r="D117" i="33"/>
  <c r="C178" i="33"/>
  <c r="G121" i="33"/>
  <c r="F182" i="33"/>
  <c r="G182" i="33"/>
  <c r="G122" i="33"/>
  <c r="F183" i="33"/>
  <c r="G183" i="33"/>
  <c r="D122" i="33"/>
  <c r="C183" i="33" s="1"/>
  <c r="D183" i="33"/>
  <c r="J123" i="33"/>
  <c r="I184" i="33"/>
  <c r="J184" i="33" s="1"/>
  <c r="G125" i="33"/>
  <c r="F186" i="33"/>
  <c r="G186" i="33" s="1"/>
  <c r="D98" i="33"/>
  <c r="C159" i="33" s="1"/>
  <c r="J98" i="33"/>
  <c r="I159" i="33"/>
  <c r="D103" i="33"/>
  <c r="C164" i="33" s="1"/>
  <c r="D164" i="33"/>
  <c r="G106" i="33"/>
  <c r="F167" i="33"/>
  <c r="J112" i="33"/>
  <c r="I173" i="33"/>
  <c r="J173" i="33" s="1"/>
  <c r="J115" i="33"/>
  <c r="I176" i="33"/>
  <c r="J176" i="33"/>
  <c r="D116" i="33"/>
  <c r="C177" i="33" s="1"/>
  <c r="D177" i="33"/>
  <c r="G118" i="33"/>
  <c r="F179" i="33"/>
  <c r="G179" i="33" s="1"/>
  <c r="D118" i="33"/>
  <c r="C179" i="33"/>
  <c r="D179" i="33"/>
  <c r="J91" i="33"/>
  <c r="I152" i="33"/>
  <c r="J152" i="33"/>
  <c r="G95" i="33"/>
  <c r="F156" i="33" s="1"/>
  <c r="D97" i="33"/>
  <c r="C158" i="33" s="1"/>
  <c r="D158" i="33" s="1"/>
  <c r="J126" i="33"/>
  <c r="I187" i="33"/>
  <c r="J187" i="33" s="1"/>
  <c r="D90" i="33"/>
  <c r="C151" i="33" s="1"/>
  <c r="J182" i="33"/>
  <c r="D185" i="33"/>
  <c r="G71" i="33"/>
  <c r="E193" i="33"/>
  <c r="G164" i="33"/>
  <c r="D174" i="33"/>
  <c r="J113" i="33"/>
  <c r="I174" i="33"/>
  <c r="J138" i="33"/>
  <c r="J150" i="33"/>
  <c r="D148" i="33"/>
  <c r="D142" i="33"/>
  <c r="D140" i="33"/>
  <c r="G148" i="33"/>
  <c r="G146" i="33"/>
  <c r="G144" i="33"/>
  <c r="J147" i="33"/>
  <c r="J141" i="33"/>
  <c r="J139" i="33"/>
  <c r="D155" i="33"/>
  <c r="J167" i="33"/>
  <c r="G170" i="33"/>
  <c r="G174" i="33"/>
  <c r="G184" i="33"/>
  <c r="D184" i="33"/>
  <c r="G153" i="33"/>
  <c r="J169" i="33"/>
  <c r="J131" i="33"/>
  <c r="J143" i="33"/>
  <c r="G187" i="33"/>
  <c r="G173" i="33"/>
  <c r="J170" i="33"/>
  <c r="G162" i="33"/>
  <c r="D169" i="33"/>
  <c r="D191" i="33"/>
  <c r="D138" i="33"/>
  <c r="G139" i="33"/>
  <c r="G150" i="33"/>
  <c r="D151" i="33"/>
  <c r="D146" i="33"/>
  <c r="G141" i="33"/>
  <c r="J148" i="33"/>
  <c r="J146" i="33"/>
  <c r="G151" i="33"/>
  <c r="D154" i="33"/>
  <c r="J154" i="33"/>
  <c r="D175" i="33"/>
  <c r="B197" i="33"/>
  <c r="G156" i="33"/>
  <c r="G165" i="33"/>
  <c r="G189" i="33"/>
  <c r="J190" i="33"/>
  <c r="D187" i="33"/>
  <c r="G166" i="33" l="1"/>
  <c r="J172" i="33"/>
  <c r="J174" i="33"/>
  <c r="G175" i="33"/>
  <c r="D178" i="33"/>
  <c r="D186" i="33"/>
  <c r="J189" i="33"/>
  <c r="D189" i="33"/>
  <c r="G145" i="33"/>
  <c r="J140" i="33"/>
  <c r="G167" i="33"/>
  <c r="J168" i="33"/>
  <c r="B132" i="33"/>
  <c r="B16" i="50" s="1"/>
  <c r="G154" i="33"/>
  <c r="D136" i="33"/>
  <c r="I132" i="33"/>
  <c r="J92" i="33"/>
  <c r="I153" i="33" s="1"/>
  <c r="J153" i="33" s="1"/>
  <c r="J171" i="33"/>
  <c r="J192" i="33"/>
  <c r="H132" i="33"/>
  <c r="D14" i="50" s="1"/>
  <c r="J155" i="33"/>
  <c r="D106" i="33"/>
  <c r="C167" i="33" s="1"/>
  <c r="D167" i="33" s="1"/>
  <c r="J177" i="33"/>
  <c r="F70" i="60"/>
  <c r="J119" i="33"/>
  <c r="I180" i="33" s="1"/>
  <c r="J180" i="33" s="1"/>
  <c r="J183" i="33"/>
  <c r="J127" i="33"/>
  <c r="I188" i="33" s="1"/>
  <c r="J188" i="33" s="1"/>
  <c r="G190" i="33"/>
  <c r="F132" i="33"/>
  <c r="C132" i="33"/>
  <c r="E132" i="33"/>
  <c r="C16" i="50" s="1"/>
  <c r="G107" i="33"/>
  <c r="F168" i="33" s="1"/>
  <c r="G168" i="33" s="1"/>
  <c r="D172" i="33"/>
  <c r="J186" i="33"/>
  <c r="G192" i="33"/>
  <c r="B15" i="50" l="1"/>
  <c r="D132" i="33"/>
  <c r="C193" i="33" s="1"/>
  <c r="G132" i="33"/>
  <c r="F193" i="33" s="1"/>
  <c r="C14" i="50"/>
  <c r="E16" i="50"/>
  <c r="D17" i="50"/>
  <c r="J132" i="33"/>
  <c r="I193" i="33" s="1"/>
  <c r="D15" i="50"/>
  <c r="C17" i="50" l="1"/>
  <c r="E14" i="50"/>
  <c r="C196" i="33"/>
  <c r="D193" i="33"/>
  <c r="D196" i="33" s="1"/>
  <c r="C198" i="33"/>
  <c r="J193" i="33"/>
  <c r="D198" i="33" s="1"/>
  <c r="C197" i="33"/>
  <c r="G193" i="33"/>
  <c r="D197" i="33" s="1"/>
  <c r="B17" i="50"/>
  <c r="E15" i="50"/>
</calcChain>
</file>

<file path=xl/sharedStrings.xml><?xml version="1.0" encoding="utf-8"?>
<sst xmlns="http://schemas.openxmlformats.org/spreadsheetml/2006/main" count="77" uniqueCount="34">
  <si>
    <t>TOTAL</t>
  </si>
  <si>
    <t>1. Números portados por Operadora</t>
  </si>
  <si>
    <t>La Portabilidad Numérica es un derecho de todos los abonados del servicio de telecomunicaciones móviles establecido mediante el Mandato Constituyente No. 10 de 23 de mayo de 2008.</t>
  </si>
  <si>
    <t>Todo abonado de los servicios de telecomunicaciones móviles tiene el derecho a mantener su número aún cuando cambie de red, servicio o de empresa operadora.</t>
  </si>
  <si>
    <t>RECEPTADOS</t>
  </si>
  <si>
    <t>DONADOS</t>
  </si>
  <si>
    <t>DIFERENCIA</t>
  </si>
  <si>
    <t>TOTAL COMO DONANTE</t>
  </si>
  <si>
    <t>TOTAL COMO RECEPTOR</t>
  </si>
  <si>
    <t>2. Resumen de números receptados y donados por Operadora</t>
  </si>
  <si>
    <t>3. Números receptados y portados por mes y por Operadora</t>
  </si>
  <si>
    <t xml:space="preserve">A continuación se presenta información relacionada con los números portados desde que inicio la Portabilidad Numérica (12 de octubre de 2009): </t>
  </si>
  <si>
    <t>CONECEL S.A.</t>
  </si>
  <si>
    <t>OTECEL S.A.</t>
  </si>
  <si>
    <t>CNT EP.(Alegro)</t>
  </si>
  <si>
    <t>CNT EP. (Alegro)</t>
  </si>
  <si>
    <t>Llegaron a CONECEL S.A.</t>
  </si>
  <si>
    <t xml:space="preserve">Llegaron a OTECEL S.A. </t>
  </si>
  <si>
    <t>Llegaron a CNT EP. (Alegro)</t>
  </si>
  <si>
    <t>Salieron de CONECEL S.A.</t>
  </si>
  <si>
    <t>Salieron de OTECEL S.A.</t>
  </si>
  <si>
    <t>Salieron de CNT EP. (Alegro)</t>
  </si>
  <si>
    <t xml:space="preserve">     Servicio Móvil Avanzado</t>
  </si>
  <si>
    <t xml:space="preserve">       Portabilidad Numérica</t>
  </si>
  <si>
    <t>PERIODO</t>
  </si>
  <si>
    <t xml:space="preserve">       Portabilidad Numérica - Total de números portados por mes</t>
  </si>
  <si>
    <t xml:space="preserve">       Portabilidad Numérica -Números Donados y Receptados por Operadora</t>
  </si>
  <si>
    <t xml:space="preserve">       Portabilidad Numérica -Números Donados y Receptados por  Mes y por Operadora</t>
  </si>
  <si>
    <t xml:space="preserve">       Portabilidad Numérica - Porcentaje de números portados por operadora</t>
  </si>
  <si>
    <t xml:space="preserve">       Portabilidad Numérica - Diferencia entre Receptados y Donados </t>
  </si>
  <si>
    <t>NETO</t>
  </si>
  <si>
    <t xml:space="preserve">       Portabilidad Numérica - Números portados por mes y por empresa 2012-2013</t>
  </si>
  <si>
    <t xml:space="preserve">       Portabilidad Numérica - Números portados por mes y por empresa 2009-2011</t>
  </si>
  <si>
    <t xml:space="preserve">      Fecha de publicación: junio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</si>
</sst>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3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u/>
      <sz val="11"/>
      <color indexed="12"/>
      <name val="Arial"/>
      <family val="2"/>
    </font>
    <font>
      <sz val="11"/>
      <color indexed="9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48118533890809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13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0" fillId="2" borderId="0" xfId="1" applyFont="1" applyFill="1" applyBorder="1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vertical="top"/>
    </xf>
    <xf numFmtId="0" fontId="2" fillId="2" borderId="1" xfId="1" applyFont="1" applyFill="1" applyBorder="1"/>
    <xf numFmtId="0" fontId="7" fillId="3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0" fontId="7" fillId="3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justify" vertical="top"/>
    </xf>
    <xf numFmtId="0" fontId="7" fillId="2" borderId="0" xfId="1" applyFont="1" applyFill="1" applyBorder="1" applyAlignment="1">
      <alignment horizontal="justify" vertical="center" wrapText="1"/>
    </xf>
    <xf numFmtId="0" fontId="7" fillId="2" borderId="0" xfId="1" applyFont="1" applyFill="1" applyBorder="1" applyAlignment="1">
      <alignment horizontal="justify" wrapText="1"/>
    </xf>
    <xf numFmtId="0" fontId="9" fillId="2" borderId="0" xfId="1" applyFont="1" applyFill="1" applyAlignment="1">
      <alignment vertical="top"/>
    </xf>
    <xf numFmtId="0" fontId="7" fillId="2" borderId="0" xfId="1" applyFont="1" applyFill="1" applyAlignment="1" applyProtection="1">
      <alignment wrapText="1"/>
      <protection locked="0"/>
    </xf>
    <xf numFmtId="0" fontId="10" fillId="2" borderId="0" xfId="1" applyFont="1" applyFill="1" applyBorder="1"/>
    <xf numFmtId="3" fontId="10" fillId="2" borderId="0" xfId="1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12" fillId="2" borderId="0" xfId="1" applyFont="1" applyFill="1" applyBorder="1" applyAlignment="1">
      <alignment horizontal="justify" vertical="top"/>
    </xf>
    <xf numFmtId="0" fontId="0" fillId="2" borderId="0" xfId="1" applyFont="1" applyFill="1" applyBorder="1" applyAlignment="1">
      <alignment horizontal="center" vertical="center"/>
    </xf>
    <xf numFmtId="0" fontId="13" fillId="2" borderId="0" xfId="1" applyFont="1" applyFill="1" applyBorder="1"/>
    <xf numFmtId="0" fontId="13" fillId="0" borderId="2" xfId="1" applyFont="1" applyFill="1" applyBorder="1"/>
    <xf numFmtId="0" fontId="13" fillId="0" borderId="3" xfId="1" applyFont="1" applyFill="1" applyBorder="1"/>
    <xf numFmtId="0" fontId="0" fillId="2" borderId="3" xfId="1" applyFont="1" applyFill="1" applyBorder="1"/>
    <xf numFmtId="0" fontId="14" fillId="0" borderId="4" xfId="1" applyFont="1" applyFill="1" applyBorder="1" applyAlignment="1">
      <alignment horizontal="center" vertical="center"/>
    </xf>
    <xf numFmtId="3" fontId="16" fillId="2" borderId="0" xfId="1" applyNumberFormat="1" applyFont="1" applyFill="1" applyBorder="1" applyAlignment="1">
      <alignment horizontal="right"/>
    </xf>
    <xf numFmtId="0" fontId="17" fillId="2" borderId="0" xfId="4" applyFont="1" applyFill="1" applyBorder="1" applyAlignment="1" applyProtection="1"/>
    <xf numFmtId="0" fontId="1" fillId="2" borderId="0" xfId="1" applyFont="1" applyFill="1" applyBorder="1"/>
    <xf numFmtId="0" fontId="18" fillId="2" borderId="0" xfId="1" applyFont="1" applyFill="1" applyBorder="1"/>
    <xf numFmtId="0" fontId="19" fillId="2" borderId="0" xfId="1" applyFont="1" applyFill="1" applyBorder="1"/>
    <xf numFmtId="0" fontId="20" fillId="2" borderId="0" xfId="1" applyFont="1" applyFill="1" applyAlignment="1" applyProtection="1">
      <alignment wrapText="1"/>
      <protection locked="0"/>
    </xf>
    <xf numFmtId="0" fontId="21" fillId="2" borderId="0" xfId="4" applyFont="1" applyFill="1" applyBorder="1" applyAlignment="1" applyProtection="1">
      <alignment vertical="center" wrapText="1"/>
    </xf>
    <xf numFmtId="0" fontId="0" fillId="4" borderId="0" xfId="0" applyFill="1"/>
    <xf numFmtId="0" fontId="24" fillId="5" borderId="0" xfId="1" applyFont="1" applyFill="1" applyAlignment="1">
      <alignment wrapText="1"/>
    </xf>
    <xf numFmtId="0" fontId="25" fillId="5" borderId="0" xfId="1" applyFont="1" applyFill="1"/>
    <xf numFmtId="0" fontId="25" fillId="5" borderId="0" xfId="1" applyFont="1" applyFill="1" applyProtection="1">
      <protection locked="0"/>
    </xf>
    <xf numFmtId="0" fontId="26" fillId="5" borderId="0" xfId="1" applyFont="1" applyFill="1" applyAlignment="1"/>
    <xf numFmtId="0" fontId="24" fillId="5" borderId="0" xfId="1" applyFont="1" applyFill="1" applyAlignment="1">
      <alignment horizontal="left" vertical="center"/>
    </xf>
    <xf numFmtId="0" fontId="27" fillId="6" borderId="0" xfId="0" applyFont="1" applyFill="1" applyAlignment="1"/>
    <xf numFmtId="0" fontId="23" fillId="7" borderId="0" xfId="1" applyFont="1" applyFill="1"/>
    <xf numFmtId="0" fontId="25" fillId="5" borderId="0" xfId="0" applyFont="1" applyFill="1"/>
    <xf numFmtId="0" fontId="0" fillId="7" borderId="0" xfId="0" applyFill="1"/>
    <xf numFmtId="0" fontId="28" fillId="8" borderId="5" xfId="0" applyFont="1" applyFill="1" applyBorder="1" applyAlignment="1">
      <alignment horizontal="center" vertical="center"/>
    </xf>
    <xf numFmtId="0" fontId="28" fillId="8" borderId="5" xfId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wrapText="1"/>
    </xf>
    <xf numFmtId="3" fontId="7" fillId="9" borderId="5" xfId="1" applyNumberFormat="1" applyFont="1" applyFill="1" applyBorder="1" applyAlignment="1">
      <alignment horizontal="center" wrapText="1"/>
    </xf>
    <xf numFmtId="17" fontId="29" fillId="8" borderId="5" xfId="1" applyNumberFormat="1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/>
    </xf>
    <xf numFmtId="3" fontId="11" fillId="9" borderId="5" xfId="0" applyNumberFormat="1" applyFont="1" applyFill="1" applyBorder="1" applyAlignment="1">
      <alignment horizontal="center" vertical="center"/>
    </xf>
    <xf numFmtId="0" fontId="25" fillId="5" borderId="0" xfId="0" applyFont="1" applyFill="1" applyProtection="1">
      <protection locked="0"/>
    </xf>
    <xf numFmtId="0" fontId="29" fillId="8" borderId="6" xfId="1" applyFont="1" applyFill="1" applyBorder="1" applyAlignment="1">
      <alignment horizontal="center" vertical="center" wrapText="1"/>
    </xf>
    <xf numFmtId="0" fontId="22" fillId="4" borderId="1" xfId="1" applyFont="1" applyFill="1" applyBorder="1"/>
    <xf numFmtId="3" fontId="13" fillId="10" borderId="7" xfId="1" applyNumberFormat="1" applyFont="1" applyFill="1" applyBorder="1"/>
    <xf numFmtId="3" fontId="15" fillId="0" borderId="8" xfId="1" applyNumberFormat="1" applyFont="1" applyBorder="1" applyAlignment="1">
      <alignment horizontal="center" vertical="center"/>
    </xf>
    <xf numFmtId="3" fontId="15" fillId="0" borderId="7" xfId="1" applyNumberFormat="1" applyFont="1" applyBorder="1" applyAlignment="1">
      <alignment horizontal="center" vertical="center"/>
    </xf>
    <xf numFmtId="3" fontId="15" fillId="9" borderId="9" xfId="1" applyNumberFormat="1" applyFont="1" applyFill="1" applyBorder="1" applyAlignment="1">
      <alignment horizontal="center" vertical="center"/>
    </xf>
    <xf numFmtId="3" fontId="15" fillId="0" borderId="9" xfId="1" applyNumberFormat="1" applyFont="1" applyBorder="1" applyAlignment="1">
      <alignment horizontal="center" vertical="center"/>
    </xf>
    <xf numFmtId="3" fontId="15" fillId="10" borderId="10" xfId="1" applyNumberFormat="1" applyFont="1" applyFill="1" applyBorder="1"/>
    <xf numFmtId="3" fontId="15" fillId="0" borderId="11" xfId="1" applyNumberFormat="1" applyFont="1" applyBorder="1" applyAlignment="1">
      <alignment horizontal="center" vertical="center"/>
    </xf>
    <xf numFmtId="3" fontId="15" fillId="0" borderId="12" xfId="1" applyNumberFormat="1" applyFont="1" applyBorder="1" applyAlignment="1">
      <alignment horizontal="center" vertical="center"/>
    </xf>
    <xf numFmtId="3" fontId="13" fillId="10" borderId="11" xfId="1" applyNumberFormat="1" applyFont="1" applyFill="1" applyBorder="1"/>
    <xf numFmtId="3" fontId="5" fillId="9" borderId="13" xfId="1" applyNumberFormat="1" applyFont="1" applyFill="1" applyBorder="1" applyAlignment="1">
      <alignment horizontal="center" vertical="center"/>
    </xf>
    <xf numFmtId="3" fontId="5" fillId="9" borderId="14" xfId="1" applyNumberFormat="1" applyFont="1" applyFill="1" applyBorder="1" applyAlignment="1">
      <alignment horizontal="center" vertical="center"/>
    </xf>
    <xf numFmtId="0" fontId="25" fillId="5" borderId="0" xfId="1" applyFont="1" applyFill="1" applyBorder="1"/>
    <xf numFmtId="0" fontId="25" fillId="5" borderId="0" xfId="1" applyFont="1" applyFill="1" applyBorder="1" applyProtection="1">
      <protection locked="0"/>
    </xf>
    <xf numFmtId="0" fontId="23" fillId="7" borderId="0" xfId="1" applyFont="1" applyFill="1" applyBorder="1"/>
    <xf numFmtId="0" fontId="28" fillId="8" borderId="15" xfId="1" applyFont="1" applyFill="1" applyBorder="1" applyAlignment="1">
      <alignment horizontal="center" vertical="center"/>
    </xf>
    <xf numFmtId="0" fontId="28" fillId="8" borderId="5" xfId="1" applyFont="1" applyFill="1" applyBorder="1" applyAlignment="1">
      <alignment horizontal="center" vertical="center"/>
    </xf>
    <xf numFmtId="0" fontId="28" fillId="8" borderId="16" xfId="1" applyFont="1" applyFill="1" applyBorder="1" applyAlignment="1">
      <alignment horizontal="center" vertical="center"/>
    </xf>
    <xf numFmtId="0" fontId="28" fillId="8" borderId="17" xfId="1" applyFont="1" applyFill="1" applyBorder="1" applyAlignment="1">
      <alignment horizontal="center" vertical="center"/>
    </xf>
    <xf numFmtId="17" fontId="30" fillId="8" borderId="18" xfId="1" applyNumberFormat="1" applyFont="1" applyFill="1" applyBorder="1" applyAlignment="1">
      <alignment horizontal="center"/>
    </xf>
    <xf numFmtId="17" fontId="30" fillId="8" borderId="19" xfId="1" applyNumberFormat="1" applyFont="1" applyFill="1" applyBorder="1" applyAlignment="1">
      <alignment horizontal="center"/>
    </xf>
    <xf numFmtId="17" fontId="30" fillId="8" borderId="20" xfId="1" applyNumberFormat="1" applyFont="1" applyFill="1" applyBorder="1" applyAlignment="1">
      <alignment horizontal="center"/>
    </xf>
    <xf numFmtId="17" fontId="30" fillId="8" borderId="1" xfId="1" applyNumberFormat="1" applyFont="1" applyFill="1" applyBorder="1" applyAlignment="1">
      <alignment horizontal="center"/>
    </xf>
    <xf numFmtId="17" fontId="13" fillId="9" borderId="21" xfId="1" applyNumberFormat="1" applyFont="1" applyFill="1" applyBorder="1" applyAlignment="1">
      <alignment horizontal="center"/>
    </xf>
    <xf numFmtId="3" fontId="13" fillId="0" borderId="15" xfId="1" applyNumberFormat="1" applyFont="1" applyBorder="1" applyAlignment="1">
      <alignment horizontal="center"/>
    </xf>
    <xf numFmtId="3" fontId="13" fillId="0" borderId="5" xfId="1" applyNumberFormat="1" applyFont="1" applyBorder="1" applyAlignment="1">
      <alignment horizontal="center"/>
    </xf>
    <xf numFmtId="3" fontId="13" fillId="0" borderId="16" xfId="1" applyNumberFormat="1" applyFont="1" applyBorder="1" applyAlignment="1">
      <alignment horizontal="center"/>
    </xf>
    <xf numFmtId="3" fontId="13" fillId="0" borderId="17" xfId="1" applyNumberFormat="1" applyFont="1" applyBorder="1" applyAlignment="1">
      <alignment horizontal="center"/>
    </xf>
    <xf numFmtId="3" fontId="13" fillId="0" borderId="22" xfId="1" applyNumberFormat="1" applyFont="1" applyBorder="1" applyAlignment="1">
      <alignment horizontal="center"/>
    </xf>
    <xf numFmtId="3" fontId="13" fillId="0" borderId="23" xfId="1" applyNumberFormat="1" applyFont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3" fontId="13" fillId="0" borderId="25" xfId="1" applyNumberFormat="1" applyFont="1" applyBorder="1" applyAlignment="1">
      <alignment horizontal="center"/>
    </xf>
    <xf numFmtId="3" fontId="13" fillId="0" borderId="26" xfId="1" applyNumberFormat="1" applyFont="1" applyBorder="1" applyAlignment="1">
      <alignment horizontal="center"/>
    </xf>
    <xf numFmtId="3" fontId="13" fillId="0" borderId="27" xfId="1" applyNumberFormat="1" applyFont="1" applyBorder="1" applyAlignment="1">
      <alignment horizontal="center"/>
    </xf>
    <xf numFmtId="3" fontId="13" fillId="0" borderId="10" xfId="1" applyNumberFormat="1" applyFont="1" applyBorder="1" applyAlignment="1">
      <alignment horizontal="center"/>
    </xf>
    <xf numFmtId="3" fontId="13" fillId="0" borderId="28" xfId="1" applyNumberFormat="1" applyFont="1" applyBorder="1" applyAlignment="1">
      <alignment horizontal="center"/>
    </xf>
    <xf numFmtId="3" fontId="13" fillId="0" borderId="29" xfId="1" applyNumberFormat="1" applyFont="1" applyBorder="1" applyAlignment="1">
      <alignment horizontal="center"/>
    </xf>
    <xf numFmtId="3" fontId="13" fillId="0" borderId="0" xfId="1" applyNumberFormat="1" applyFont="1" applyBorder="1" applyAlignment="1">
      <alignment horizontal="center"/>
    </xf>
    <xf numFmtId="3" fontId="13" fillId="0" borderId="30" xfId="1" applyNumberFormat="1" applyFont="1" applyBorder="1" applyAlignment="1">
      <alignment horizontal="center"/>
    </xf>
    <xf numFmtId="3" fontId="13" fillId="0" borderId="31" xfId="1" applyNumberFormat="1" applyFont="1" applyBorder="1" applyAlignment="1">
      <alignment horizontal="center"/>
    </xf>
    <xf numFmtId="3" fontId="15" fillId="9" borderId="32" xfId="1" applyNumberFormat="1" applyFont="1" applyFill="1" applyBorder="1" applyAlignment="1">
      <alignment horizontal="center"/>
    </xf>
    <xf numFmtId="3" fontId="15" fillId="9" borderId="33" xfId="1" applyNumberFormat="1" applyFont="1" applyFill="1" applyBorder="1" applyAlignment="1">
      <alignment horizontal="center"/>
    </xf>
    <xf numFmtId="0" fontId="13" fillId="4" borderId="0" xfId="1" applyFont="1" applyFill="1"/>
    <xf numFmtId="0" fontId="13" fillId="4" borderId="0" xfId="1" applyFont="1" applyFill="1" applyAlignment="1">
      <alignment horizontal="center"/>
    </xf>
    <xf numFmtId="0" fontId="23" fillId="4" borderId="0" xfId="1" applyFont="1" applyFill="1" applyBorder="1"/>
    <xf numFmtId="0" fontId="29" fillId="8" borderId="15" xfId="1" applyFont="1" applyFill="1" applyBorder="1" applyAlignment="1">
      <alignment horizontal="center" vertical="center"/>
    </xf>
    <xf numFmtId="0" fontId="29" fillId="8" borderId="5" xfId="1" applyFont="1" applyFill="1" applyBorder="1" applyAlignment="1">
      <alignment horizontal="center" vertical="center"/>
    </xf>
    <xf numFmtId="0" fontId="29" fillId="8" borderId="17" xfId="1" applyFont="1" applyFill="1" applyBorder="1" applyAlignment="1">
      <alignment horizontal="center" vertical="center"/>
    </xf>
    <xf numFmtId="0" fontId="29" fillId="8" borderId="26" xfId="1" applyFont="1" applyFill="1" applyBorder="1" applyAlignment="1">
      <alignment horizontal="center" vertical="center"/>
    </xf>
    <xf numFmtId="0" fontId="29" fillId="8" borderId="16" xfId="1" applyFont="1" applyFill="1" applyBorder="1" applyAlignment="1">
      <alignment horizontal="center" vertical="center"/>
    </xf>
    <xf numFmtId="17" fontId="30" fillId="8" borderId="9" xfId="1" applyNumberFormat="1" applyFont="1" applyFill="1" applyBorder="1" applyAlignment="1">
      <alignment horizontal="center"/>
    </xf>
    <xf numFmtId="17" fontId="13" fillId="9" borderId="33" xfId="1" applyNumberFormat="1" applyFont="1" applyFill="1" applyBorder="1" applyAlignment="1">
      <alignment horizontal="center"/>
    </xf>
    <xf numFmtId="3" fontId="13" fillId="0" borderId="19" xfId="1" applyNumberFormat="1" applyFont="1" applyBorder="1" applyAlignment="1">
      <alignment horizontal="center"/>
    </xf>
    <xf numFmtId="3" fontId="13" fillId="0" borderId="20" xfId="1" applyNumberFormat="1" applyFont="1" applyBorder="1" applyAlignment="1">
      <alignment horizontal="center"/>
    </xf>
    <xf numFmtId="3" fontId="15" fillId="9" borderId="21" xfId="1" applyNumberFormat="1" applyFont="1" applyFill="1" applyBorder="1" applyAlignment="1">
      <alignment horizontal="center"/>
    </xf>
    <xf numFmtId="0" fontId="29" fillId="8" borderId="34" xfId="1" applyFont="1" applyFill="1" applyBorder="1" applyAlignment="1">
      <alignment horizontal="center" vertical="center"/>
    </xf>
    <xf numFmtId="0" fontId="29" fillId="8" borderId="35" xfId="1" applyFont="1" applyFill="1" applyBorder="1" applyAlignment="1">
      <alignment horizontal="center" vertical="center"/>
    </xf>
    <xf numFmtId="0" fontId="29" fillId="8" borderId="36" xfId="1" applyFont="1" applyFill="1" applyBorder="1" applyAlignment="1">
      <alignment horizontal="center" vertical="center"/>
    </xf>
    <xf numFmtId="17" fontId="30" fillId="8" borderId="37" xfId="1" applyNumberFormat="1" applyFont="1" applyFill="1" applyBorder="1" applyAlignment="1">
      <alignment horizontal="center"/>
    </xf>
    <xf numFmtId="17" fontId="30" fillId="8" borderId="16" xfId="1" applyNumberFormat="1" applyFont="1" applyFill="1" applyBorder="1" applyAlignment="1">
      <alignment horizontal="center"/>
    </xf>
    <xf numFmtId="3" fontId="13" fillId="2" borderId="38" xfId="1" applyNumberFormat="1" applyFont="1" applyFill="1" applyBorder="1" applyAlignment="1">
      <alignment horizontal="center"/>
    </xf>
    <xf numFmtId="3" fontId="13" fillId="2" borderId="39" xfId="1" applyNumberFormat="1" applyFont="1" applyFill="1" applyBorder="1" applyAlignment="1">
      <alignment horizontal="center"/>
    </xf>
    <xf numFmtId="3" fontId="5" fillId="2" borderId="40" xfId="1" applyNumberFormat="1" applyFont="1" applyFill="1" applyBorder="1" applyAlignment="1">
      <alignment horizontal="center"/>
    </xf>
    <xf numFmtId="3" fontId="5" fillId="2" borderId="41" xfId="1" applyNumberFormat="1" applyFont="1" applyFill="1" applyBorder="1" applyAlignment="1">
      <alignment horizontal="center"/>
    </xf>
    <xf numFmtId="3" fontId="13" fillId="2" borderId="42" xfId="1" applyNumberFormat="1" applyFont="1" applyFill="1" applyBorder="1" applyAlignment="1">
      <alignment horizontal="center"/>
    </xf>
    <xf numFmtId="3" fontId="13" fillId="2" borderId="15" xfId="1" applyNumberFormat="1" applyFont="1" applyFill="1" applyBorder="1" applyAlignment="1">
      <alignment horizontal="center"/>
    </xf>
    <xf numFmtId="3" fontId="13" fillId="2" borderId="5" xfId="1" applyNumberFormat="1" applyFont="1" applyFill="1" applyBorder="1" applyAlignment="1">
      <alignment horizontal="center"/>
    </xf>
    <xf numFmtId="3" fontId="5" fillId="2" borderId="16" xfId="1" applyNumberFormat="1" applyFont="1" applyFill="1" applyBorder="1" applyAlignment="1">
      <alignment horizontal="center"/>
    </xf>
    <xf numFmtId="3" fontId="5" fillId="2" borderId="17" xfId="1" applyNumberFormat="1" applyFont="1" applyFill="1" applyBorder="1" applyAlignment="1">
      <alignment horizontal="center"/>
    </xf>
    <xf numFmtId="3" fontId="13" fillId="2" borderId="26" xfId="1" applyNumberFormat="1" applyFont="1" applyFill="1" applyBorder="1" applyAlignment="1">
      <alignment horizontal="center"/>
    </xf>
    <xf numFmtId="3" fontId="13" fillId="2" borderId="22" xfId="1" applyNumberFormat="1" applyFont="1" applyFill="1" applyBorder="1" applyAlignment="1">
      <alignment horizontal="center"/>
    </xf>
    <xf numFmtId="3" fontId="13" fillId="2" borderId="23" xfId="1" applyNumberFormat="1" applyFont="1" applyFill="1" applyBorder="1" applyAlignment="1">
      <alignment horizontal="center"/>
    </xf>
    <xf numFmtId="3" fontId="5" fillId="2" borderId="24" xfId="1" applyNumberFormat="1" applyFont="1" applyFill="1" applyBorder="1" applyAlignment="1">
      <alignment horizontal="center"/>
    </xf>
    <xf numFmtId="3" fontId="5" fillId="2" borderId="25" xfId="1" applyNumberFormat="1" applyFont="1" applyFill="1" applyBorder="1" applyAlignment="1">
      <alignment horizontal="center"/>
    </xf>
    <xf numFmtId="3" fontId="13" fillId="2" borderId="43" xfId="1" applyNumberFormat="1" applyFont="1" applyFill="1" applyBorder="1" applyAlignment="1">
      <alignment horizontal="center"/>
    </xf>
    <xf numFmtId="3" fontId="13" fillId="2" borderId="28" xfId="1" applyNumberFormat="1" applyFont="1" applyFill="1" applyBorder="1" applyAlignment="1">
      <alignment horizontal="center"/>
    </xf>
    <xf numFmtId="3" fontId="13" fillId="2" borderId="44" xfId="1" applyNumberFormat="1" applyFont="1" applyFill="1" applyBorder="1" applyAlignment="1">
      <alignment horizontal="center"/>
    </xf>
    <xf numFmtId="3" fontId="5" fillId="2" borderId="45" xfId="1" applyNumberFormat="1" applyFont="1" applyFill="1" applyBorder="1" applyAlignment="1">
      <alignment horizontal="center"/>
    </xf>
    <xf numFmtId="3" fontId="5" fillId="2" borderId="30" xfId="1" applyNumberFormat="1" applyFont="1" applyFill="1" applyBorder="1" applyAlignment="1">
      <alignment horizontal="center"/>
    </xf>
    <xf numFmtId="3" fontId="13" fillId="2" borderId="29" xfId="1" applyNumberFormat="1" applyFont="1" applyFill="1" applyBorder="1" applyAlignment="1">
      <alignment horizontal="center"/>
    </xf>
    <xf numFmtId="3" fontId="5" fillId="9" borderId="46" xfId="1" applyNumberFormat="1" applyFont="1" applyFill="1" applyBorder="1" applyAlignment="1">
      <alignment horizontal="center"/>
    </xf>
    <xf numFmtId="3" fontId="5" fillId="9" borderId="47" xfId="1" applyNumberFormat="1" applyFont="1" applyFill="1" applyBorder="1" applyAlignment="1">
      <alignment horizontal="center"/>
    </xf>
    <xf numFmtId="0" fontId="29" fillId="8" borderId="18" xfId="1" applyFont="1" applyFill="1" applyBorder="1" applyAlignment="1">
      <alignment horizontal="center" vertical="center" wrapText="1"/>
    </xf>
    <xf numFmtId="0" fontId="29" fillId="8" borderId="19" xfId="1" applyFont="1" applyFill="1" applyBorder="1" applyAlignment="1">
      <alignment horizontal="center" vertical="center" wrapText="1"/>
    </xf>
    <xf numFmtId="0" fontId="29" fillId="8" borderId="48" xfId="1" applyFont="1" applyFill="1" applyBorder="1" applyAlignment="1">
      <alignment horizontal="center" vertical="center" wrapText="1"/>
    </xf>
    <xf numFmtId="0" fontId="0" fillId="5" borderId="0" xfId="0" applyFill="1"/>
    <xf numFmtId="0" fontId="0" fillId="8" borderId="0" xfId="0" applyFill="1"/>
    <xf numFmtId="0" fontId="22" fillId="2" borderId="0" xfId="1" applyFont="1" applyFill="1" applyBorder="1"/>
    <xf numFmtId="3" fontId="10" fillId="2" borderId="0" xfId="1" applyNumberFormat="1" applyFont="1" applyFill="1" applyBorder="1"/>
    <xf numFmtId="0" fontId="25" fillId="2" borderId="0" xfId="1" applyFont="1" applyFill="1" applyBorder="1"/>
    <xf numFmtId="3" fontId="25" fillId="2" borderId="0" xfId="1" applyNumberFormat="1" applyFont="1" applyFill="1" applyBorder="1"/>
    <xf numFmtId="0" fontId="25" fillId="4" borderId="0" xfId="1" applyFont="1" applyFill="1" applyBorder="1"/>
    <xf numFmtId="0" fontId="24" fillId="4" borderId="0" xfId="1" applyFont="1" applyFill="1" applyBorder="1"/>
    <xf numFmtId="3" fontId="25" fillId="4" borderId="0" xfId="1" applyNumberFormat="1" applyFont="1" applyFill="1" applyBorder="1"/>
    <xf numFmtId="3" fontId="0" fillId="4" borderId="0" xfId="0" applyNumberFormat="1" applyFill="1"/>
    <xf numFmtId="17" fontId="30" fillId="8" borderId="49" xfId="1" applyNumberFormat="1" applyFont="1" applyFill="1" applyBorder="1" applyAlignment="1">
      <alignment horizontal="center"/>
    </xf>
    <xf numFmtId="3" fontId="13" fillId="0" borderId="37" xfId="1" applyNumberFormat="1" applyFont="1" applyBorder="1" applyAlignment="1">
      <alignment horizontal="center"/>
    </xf>
    <xf numFmtId="3" fontId="13" fillId="0" borderId="50" xfId="1" applyNumberFormat="1" applyFont="1" applyBorder="1" applyAlignment="1">
      <alignment horizontal="center"/>
    </xf>
    <xf numFmtId="3" fontId="13" fillId="0" borderId="51" xfId="1" applyNumberFormat="1" applyFont="1" applyBorder="1" applyAlignment="1">
      <alignment horizontal="center"/>
    </xf>
    <xf numFmtId="3" fontId="5" fillId="9" borderId="32" xfId="1" applyNumberFormat="1" applyFont="1" applyFill="1" applyBorder="1" applyAlignment="1">
      <alignment horizontal="center"/>
    </xf>
    <xf numFmtId="3" fontId="5" fillId="9" borderId="52" xfId="1" applyNumberFormat="1" applyFont="1" applyFill="1" applyBorder="1" applyAlignment="1">
      <alignment horizontal="center"/>
    </xf>
    <xf numFmtId="3" fontId="5" fillId="9" borderId="53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justify" vertical="top" wrapText="1"/>
    </xf>
    <xf numFmtId="0" fontId="29" fillId="8" borderId="7" xfId="1" applyNumberFormat="1" applyFont="1" applyFill="1" applyBorder="1" applyAlignment="1">
      <alignment horizontal="center" vertical="center" wrapText="1"/>
    </xf>
    <xf numFmtId="0" fontId="29" fillId="8" borderId="54" xfId="1" applyFont="1" applyFill="1" applyBorder="1" applyAlignment="1">
      <alignment horizontal="center" vertical="center" wrapText="1"/>
    </xf>
    <xf numFmtId="0" fontId="24" fillId="8" borderId="55" xfId="1" applyNumberFormat="1" applyFont="1" applyFill="1" applyBorder="1" applyAlignment="1">
      <alignment vertical="center" wrapText="1"/>
    </xf>
    <xf numFmtId="0" fontId="24" fillId="8" borderId="56" xfId="1" applyFont="1" applyFill="1" applyBorder="1" applyAlignment="1">
      <alignment vertical="center" wrapText="1"/>
    </xf>
    <xf numFmtId="0" fontId="29" fillId="8" borderId="8" xfId="1" applyNumberFormat="1" applyFont="1" applyFill="1" applyBorder="1" applyAlignment="1">
      <alignment horizontal="center" vertical="center" wrapText="1"/>
    </xf>
    <xf numFmtId="0" fontId="29" fillId="8" borderId="57" xfId="1" applyFont="1" applyFill="1" applyBorder="1" applyAlignment="1">
      <alignment horizontal="center" vertical="center" wrapText="1"/>
    </xf>
    <xf numFmtId="0" fontId="30" fillId="8" borderId="58" xfId="1" applyFont="1" applyFill="1" applyBorder="1" applyAlignment="1"/>
    <xf numFmtId="0" fontId="25" fillId="8" borderId="59" xfId="1" applyFont="1" applyFill="1" applyBorder="1" applyAlignment="1"/>
    <xf numFmtId="0" fontId="29" fillId="8" borderId="21" xfId="1" applyFont="1" applyFill="1" applyBorder="1" applyAlignment="1">
      <alignment horizontal="center" vertical="center"/>
    </xf>
    <xf numFmtId="0" fontId="29" fillId="8" borderId="60" xfId="1" applyFont="1" applyFill="1" applyBorder="1" applyAlignment="1">
      <alignment horizontal="center" vertical="center"/>
    </xf>
    <xf numFmtId="0" fontId="29" fillId="8" borderId="61" xfId="1" applyFont="1" applyFill="1" applyBorder="1" applyAlignment="1">
      <alignment horizontal="center" vertical="center"/>
    </xf>
    <xf numFmtId="0" fontId="29" fillId="8" borderId="62" xfId="1" applyFont="1" applyFill="1" applyBorder="1" applyAlignment="1">
      <alignment horizontal="center" vertical="center"/>
    </xf>
    <xf numFmtId="0" fontId="29" fillId="8" borderId="38" xfId="1" applyFont="1" applyFill="1" applyBorder="1" applyAlignment="1">
      <alignment horizontal="center" vertical="center"/>
    </xf>
    <xf numFmtId="0" fontId="29" fillId="8" borderId="39" xfId="1" applyFont="1" applyFill="1" applyBorder="1" applyAlignment="1">
      <alignment horizontal="center" vertical="center"/>
    </xf>
    <xf numFmtId="0" fontId="29" fillId="8" borderId="40" xfId="1" applyFont="1" applyFill="1" applyBorder="1" applyAlignment="1">
      <alignment horizontal="center" vertical="center"/>
    </xf>
    <xf numFmtId="0" fontId="29" fillId="8" borderId="41" xfId="1" applyFont="1" applyFill="1" applyBorder="1" applyAlignment="1">
      <alignment horizontal="center" vertical="center"/>
    </xf>
    <xf numFmtId="0" fontId="29" fillId="8" borderId="42" xfId="1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43469012956634"/>
          <c:y val="0.10487328428208767"/>
          <c:w val="0.41152481060175466"/>
          <c:h val="0.778823821885652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2379097117727776E-2"/>
                  <c:y val="7.46416353604238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962563172810255E-2"/>
                  <c:y val="9.514789972903825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09063075489006E-2"/>
                  <c:y val="-3.43110116699893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'NUMEROS PORTADOS POR OPERADORA'!$C$12:$E$12</c:f>
              <c:strCache>
                <c:ptCount val="3"/>
                <c:pt idx="0">
                  <c:v>OTECEL S.A.</c:v>
                </c:pt>
                <c:pt idx="1">
                  <c:v>CONECEL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PORTADOS POR OPERADORA'!$C$70:$E$70</c:f>
              <c:numCache>
                <c:formatCode>#,##0</c:formatCode>
                <c:ptCount val="3"/>
                <c:pt idx="0">
                  <c:v>456126</c:v>
                </c:pt>
                <c:pt idx="1">
                  <c:v>511395</c:v>
                </c:pt>
                <c:pt idx="2">
                  <c:v>41814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0691913029641E-2"/>
          <c:y val="7.3227171230461865E-2"/>
          <c:w val="0.87280248190279219"/>
          <c:h val="0.77344632768361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'NUMEROS PORTADOS POR OPERADORA'!$C$12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OPERADORA'!$B$13:$B$39</c:f>
              <c:numCache>
                <c:formatCode>mmm\-yy</c:formatCode>
                <c:ptCount val="27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  <c:pt idx="15">
                  <c:v>40544</c:v>
                </c:pt>
                <c:pt idx="16">
                  <c:v>40575</c:v>
                </c:pt>
                <c:pt idx="17">
                  <c:v>40603</c:v>
                </c:pt>
                <c:pt idx="18">
                  <c:v>40634</c:v>
                </c:pt>
                <c:pt idx="19">
                  <c:v>40664</c:v>
                </c:pt>
                <c:pt idx="20">
                  <c:v>40695</c:v>
                </c:pt>
                <c:pt idx="21">
                  <c:v>40725</c:v>
                </c:pt>
                <c:pt idx="22">
                  <c:v>40756</c:v>
                </c:pt>
                <c:pt idx="23">
                  <c:v>40787</c:v>
                </c:pt>
                <c:pt idx="24">
                  <c:v>40817</c:v>
                </c:pt>
                <c:pt idx="25">
                  <c:v>40848</c:v>
                </c:pt>
                <c:pt idx="26">
                  <c:v>40878</c:v>
                </c:pt>
              </c:numCache>
            </c:numRef>
          </c:cat>
          <c:val>
            <c:numRef>
              <c:f>'NUMEROS PORTADOS POR OPERADORA'!$C$13:$C$39</c:f>
              <c:numCache>
                <c:formatCode>#,##0</c:formatCode>
                <c:ptCount val="27"/>
                <c:pt idx="0">
                  <c:v>3108</c:v>
                </c:pt>
                <c:pt idx="1">
                  <c:v>6316</c:v>
                </c:pt>
                <c:pt idx="2">
                  <c:v>4973</c:v>
                </c:pt>
                <c:pt idx="3">
                  <c:v>3622</c:v>
                </c:pt>
                <c:pt idx="4">
                  <c:v>3125</c:v>
                </c:pt>
                <c:pt idx="5">
                  <c:v>3702</c:v>
                </c:pt>
                <c:pt idx="6">
                  <c:v>2251</c:v>
                </c:pt>
                <c:pt idx="7">
                  <c:v>2360</c:v>
                </c:pt>
                <c:pt idx="8">
                  <c:v>2677</c:v>
                </c:pt>
                <c:pt idx="9">
                  <c:v>2685</c:v>
                </c:pt>
                <c:pt idx="10">
                  <c:v>1822</c:v>
                </c:pt>
                <c:pt idx="11">
                  <c:v>1779</c:v>
                </c:pt>
                <c:pt idx="12">
                  <c:v>2138</c:v>
                </c:pt>
                <c:pt idx="13">
                  <c:v>1307</c:v>
                </c:pt>
                <c:pt idx="14">
                  <c:v>2045</c:v>
                </c:pt>
                <c:pt idx="15">
                  <c:v>1873</c:v>
                </c:pt>
                <c:pt idx="16">
                  <c:v>1214</c:v>
                </c:pt>
                <c:pt idx="17">
                  <c:v>2312</c:v>
                </c:pt>
                <c:pt idx="18">
                  <c:v>1910</c:v>
                </c:pt>
                <c:pt idx="19">
                  <c:v>2122</c:v>
                </c:pt>
                <c:pt idx="20">
                  <c:v>2181</c:v>
                </c:pt>
                <c:pt idx="21">
                  <c:v>2967</c:v>
                </c:pt>
                <c:pt idx="22">
                  <c:v>2203</c:v>
                </c:pt>
                <c:pt idx="23">
                  <c:v>2043</c:v>
                </c:pt>
                <c:pt idx="24">
                  <c:v>1970</c:v>
                </c:pt>
                <c:pt idx="25">
                  <c:v>1510</c:v>
                </c:pt>
                <c:pt idx="26">
                  <c:v>2484</c:v>
                </c:pt>
              </c:numCache>
            </c:numRef>
          </c:val>
        </c:ser>
        <c:ser>
          <c:idx val="1"/>
          <c:order val="1"/>
          <c:tx>
            <c:strRef>
              <c:f>'NUMEROS PORTADOS POR OPERADORA'!$D$12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OPERADORA'!$B$13:$B$39</c:f>
              <c:numCache>
                <c:formatCode>mmm\-yy</c:formatCode>
                <c:ptCount val="27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  <c:pt idx="15">
                  <c:v>40544</c:v>
                </c:pt>
                <c:pt idx="16">
                  <c:v>40575</c:v>
                </c:pt>
                <c:pt idx="17">
                  <c:v>40603</c:v>
                </c:pt>
                <c:pt idx="18">
                  <c:v>40634</c:v>
                </c:pt>
                <c:pt idx="19">
                  <c:v>40664</c:v>
                </c:pt>
                <c:pt idx="20">
                  <c:v>40695</c:v>
                </c:pt>
                <c:pt idx="21">
                  <c:v>40725</c:v>
                </c:pt>
                <c:pt idx="22">
                  <c:v>40756</c:v>
                </c:pt>
                <c:pt idx="23">
                  <c:v>40787</c:v>
                </c:pt>
                <c:pt idx="24">
                  <c:v>40817</c:v>
                </c:pt>
                <c:pt idx="25">
                  <c:v>40848</c:v>
                </c:pt>
                <c:pt idx="26">
                  <c:v>40878</c:v>
                </c:pt>
              </c:numCache>
            </c:numRef>
          </c:cat>
          <c:val>
            <c:numRef>
              <c:f>'NUMEROS PORTADOS POR OPERADORA'!$D$13:$D$39</c:f>
              <c:numCache>
                <c:formatCode>#,##0</c:formatCode>
                <c:ptCount val="27"/>
                <c:pt idx="0">
                  <c:v>1500</c:v>
                </c:pt>
                <c:pt idx="1">
                  <c:v>4074</c:v>
                </c:pt>
                <c:pt idx="2">
                  <c:v>3324</c:v>
                </c:pt>
                <c:pt idx="3">
                  <c:v>2577</c:v>
                </c:pt>
                <c:pt idx="4">
                  <c:v>3005</c:v>
                </c:pt>
                <c:pt idx="5">
                  <c:v>4663</c:v>
                </c:pt>
                <c:pt idx="6">
                  <c:v>2717</c:v>
                </c:pt>
                <c:pt idx="7">
                  <c:v>4425</c:v>
                </c:pt>
                <c:pt idx="8">
                  <c:v>3735</c:v>
                </c:pt>
                <c:pt idx="9">
                  <c:v>3613</c:v>
                </c:pt>
                <c:pt idx="10">
                  <c:v>2466</c:v>
                </c:pt>
                <c:pt idx="11">
                  <c:v>2923</c:v>
                </c:pt>
                <c:pt idx="12">
                  <c:v>3282</c:v>
                </c:pt>
                <c:pt idx="13">
                  <c:v>1940</c:v>
                </c:pt>
                <c:pt idx="14">
                  <c:v>1939</c:v>
                </c:pt>
                <c:pt idx="15">
                  <c:v>1886</c:v>
                </c:pt>
                <c:pt idx="16">
                  <c:v>3283</c:v>
                </c:pt>
                <c:pt idx="17">
                  <c:v>2964</c:v>
                </c:pt>
                <c:pt idx="18">
                  <c:v>2249</c:v>
                </c:pt>
                <c:pt idx="19">
                  <c:v>2896</c:v>
                </c:pt>
                <c:pt idx="20">
                  <c:v>4430</c:v>
                </c:pt>
                <c:pt idx="21">
                  <c:v>4488</c:v>
                </c:pt>
                <c:pt idx="22">
                  <c:v>3734</c:v>
                </c:pt>
                <c:pt idx="23">
                  <c:v>3796</c:v>
                </c:pt>
                <c:pt idx="24">
                  <c:v>3565</c:v>
                </c:pt>
                <c:pt idx="25">
                  <c:v>3482</c:v>
                </c:pt>
                <c:pt idx="26">
                  <c:v>4796</c:v>
                </c:pt>
              </c:numCache>
            </c:numRef>
          </c:val>
        </c:ser>
        <c:ser>
          <c:idx val="2"/>
          <c:order val="2"/>
          <c:tx>
            <c:strRef>
              <c:f>'NUMEROS PORTADOS POR OPERADORA'!$E$12</c:f>
              <c:strCache>
                <c:ptCount val="1"/>
                <c:pt idx="0">
                  <c:v>CNT EP. (Alegro)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OPERADORA'!$B$13:$B$39</c:f>
              <c:numCache>
                <c:formatCode>mmm\-yy</c:formatCode>
                <c:ptCount val="27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  <c:pt idx="15">
                  <c:v>40544</c:v>
                </c:pt>
                <c:pt idx="16">
                  <c:v>40575</c:v>
                </c:pt>
                <c:pt idx="17">
                  <c:v>40603</c:v>
                </c:pt>
                <c:pt idx="18">
                  <c:v>40634</c:v>
                </c:pt>
                <c:pt idx="19">
                  <c:v>40664</c:v>
                </c:pt>
                <c:pt idx="20">
                  <c:v>40695</c:v>
                </c:pt>
                <c:pt idx="21">
                  <c:v>40725</c:v>
                </c:pt>
                <c:pt idx="22">
                  <c:v>40756</c:v>
                </c:pt>
                <c:pt idx="23">
                  <c:v>40787</c:v>
                </c:pt>
                <c:pt idx="24">
                  <c:v>40817</c:v>
                </c:pt>
                <c:pt idx="25">
                  <c:v>40848</c:v>
                </c:pt>
                <c:pt idx="26">
                  <c:v>40878</c:v>
                </c:pt>
              </c:numCache>
            </c:numRef>
          </c:cat>
          <c:val>
            <c:numRef>
              <c:f>'NUMEROS PORTADOS POR OPERADORA'!$E$13:$E$39</c:f>
              <c:numCache>
                <c:formatCode>#,##0</c:formatCode>
                <c:ptCount val="27"/>
                <c:pt idx="0">
                  <c:v>342</c:v>
                </c:pt>
                <c:pt idx="1">
                  <c:v>728</c:v>
                </c:pt>
                <c:pt idx="2">
                  <c:v>588</c:v>
                </c:pt>
                <c:pt idx="3">
                  <c:v>601</c:v>
                </c:pt>
                <c:pt idx="4">
                  <c:v>271</c:v>
                </c:pt>
                <c:pt idx="5">
                  <c:v>209</c:v>
                </c:pt>
                <c:pt idx="6">
                  <c:v>337</c:v>
                </c:pt>
                <c:pt idx="7">
                  <c:v>243</c:v>
                </c:pt>
                <c:pt idx="8">
                  <c:v>236</c:v>
                </c:pt>
                <c:pt idx="9">
                  <c:v>244</c:v>
                </c:pt>
                <c:pt idx="10">
                  <c:v>187</c:v>
                </c:pt>
                <c:pt idx="11">
                  <c:v>158</c:v>
                </c:pt>
                <c:pt idx="12">
                  <c:v>108</c:v>
                </c:pt>
                <c:pt idx="13">
                  <c:v>101</c:v>
                </c:pt>
                <c:pt idx="14">
                  <c:v>140</c:v>
                </c:pt>
                <c:pt idx="15">
                  <c:v>183</c:v>
                </c:pt>
                <c:pt idx="16">
                  <c:v>149</c:v>
                </c:pt>
                <c:pt idx="17">
                  <c:v>325</c:v>
                </c:pt>
                <c:pt idx="18">
                  <c:v>230</c:v>
                </c:pt>
                <c:pt idx="19">
                  <c:v>214</c:v>
                </c:pt>
                <c:pt idx="20">
                  <c:v>221</c:v>
                </c:pt>
                <c:pt idx="21">
                  <c:v>194</c:v>
                </c:pt>
                <c:pt idx="22">
                  <c:v>233</c:v>
                </c:pt>
                <c:pt idx="23">
                  <c:v>360</c:v>
                </c:pt>
                <c:pt idx="24">
                  <c:v>191</c:v>
                </c:pt>
                <c:pt idx="25">
                  <c:v>232</c:v>
                </c:pt>
                <c:pt idx="26">
                  <c:v>228</c:v>
                </c:pt>
              </c:numCache>
            </c:numRef>
          </c:val>
        </c:ser>
        <c:ser>
          <c:idx val="3"/>
          <c:order val="3"/>
          <c:tx>
            <c:strRef>
              <c:f>'NUMEROS PORTADOS POR OPERADORA'!$F$12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OPERADORA'!$B$13:$B$39</c:f>
              <c:numCache>
                <c:formatCode>mmm\-yy</c:formatCode>
                <c:ptCount val="27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  <c:pt idx="15">
                  <c:v>40544</c:v>
                </c:pt>
                <c:pt idx="16">
                  <c:v>40575</c:v>
                </c:pt>
                <c:pt idx="17">
                  <c:v>40603</c:v>
                </c:pt>
                <c:pt idx="18">
                  <c:v>40634</c:v>
                </c:pt>
                <c:pt idx="19">
                  <c:v>40664</c:v>
                </c:pt>
                <c:pt idx="20">
                  <c:v>40695</c:v>
                </c:pt>
                <c:pt idx="21">
                  <c:v>40725</c:v>
                </c:pt>
                <c:pt idx="22">
                  <c:v>40756</c:v>
                </c:pt>
                <c:pt idx="23">
                  <c:v>40787</c:v>
                </c:pt>
                <c:pt idx="24">
                  <c:v>40817</c:v>
                </c:pt>
                <c:pt idx="25">
                  <c:v>40848</c:v>
                </c:pt>
                <c:pt idx="26">
                  <c:v>40878</c:v>
                </c:pt>
              </c:numCache>
            </c:numRef>
          </c:cat>
          <c:val>
            <c:numRef>
              <c:f>'NUMEROS PORTADOS POR OPERADORA'!$F$13:$F$39</c:f>
              <c:numCache>
                <c:formatCode>#,##0</c:formatCode>
                <c:ptCount val="27"/>
                <c:pt idx="0">
                  <c:v>4950</c:v>
                </c:pt>
                <c:pt idx="1">
                  <c:v>11118</c:v>
                </c:pt>
                <c:pt idx="2">
                  <c:v>8885</c:v>
                </c:pt>
                <c:pt idx="3">
                  <c:v>6800</c:v>
                </c:pt>
                <c:pt idx="4">
                  <c:v>6401</c:v>
                </c:pt>
                <c:pt idx="5">
                  <c:v>8574</c:v>
                </c:pt>
                <c:pt idx="6">
                  <c:v>5305</c:v>
                </c:pt>
                <c:pt idx="7">
                  <c:v>7028</c:v>
                </c:pt>
                <c:pt idx="8">
                  <c:v>6648</c:v>
                </c:pt>
                <c:pt idx="9">
                  <c:v>6542</c:v>
                </c:pt>
                <c:pt idx="10">
                  <c:v>4475</c:v>
                </c:pt>
                <c:pt idx="11">
                  <c:v>4860</c:v>
                </c:pt>
                <c:pt idx="12">
                  <c:v>5528</c:v>
                </c:pt>
                <c:pt idx="13">
                  <c:v>3348</c:v>
                </c:pt>
                <c:pt idx="14">
                  <c:v>4124</c:v>
                </c:pt>
                <c:pt idx="15">
                  <c:v>3942</c:v>
                </c:pt>
                <c:pt idx="16">
                  <c:v>4646</c:v>
                </c:pt>
                <c:pt idx="17">
                  <c:v>5601</c:v>
                </c:pt>
                <c:pt idx="18">
                  <c:v>4389</c:v>
                </c:pt>
                <c:pt idx="19">
                  <c:v>5232</c:v>
                </c:pt>
                <c:pt idx="20">
                  <c:v>6832</c:v>
                </c:pt>
                <c:pt idx="21">
                  <c:v>7649</c:v>
                </c:pt>
                <c:pt idx="22">
                  <c:v>6170</c:v>
                </c:pt>
                <c:pt idx="23">
                  <c:v>6199</c:v>
                </c:pt>
                <c:pt idx="24">
                  <c:v>5726</c:v>
                </c:pt>
                <c:pt idx="25">
                  <c:v>5224</c:v>
                </c:pt>
                <c:pt idx="26">
                  <c:v>7508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52464"/>
        <c:axId val="154353024"/>
      </c:barChart>
      <c:dateAx>
        <c:axId val="1543524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35302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5435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352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37738184555612"/>
          <c:y val="0.92485877698123564"/>
          <c:w val="0.60022260451322318"/>
          <c:h val="5.084753398362518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0403173857373E-2"/>
          <c:y val="6.9338271674748014E-2"/>
          <c:w val="0.86510277649365053"/>
          <c:h val="0.77327584500770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'NUMEROS PORTADOS POR OPERADORA'!$C$12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OPERADORA'!$B$40:$B$69</c:f>
              <c:numCache>
                <c:formatCode>mmm\-yy</c:formatCode>
                <c:ptCount val="3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</c:numCache>
            </c:numRef>
          </c:cat>
          <c:val>
            <c:numRef>
              <c:f>'NUMEROS PORTADOS POR OPERADORA'!$C$40:$C$69</c:f>
              <c:numCache>
                <c:formatCode>#,##0</c:formatCode>
                <c:ptCount val="30"/>
                <c:pt idx="0">
                  <c:v>1747</c:v>
                </c:pt>
                <c:pt idx="1">
                  <c:v>1782</c:v>
                </c:pt>
                <c:pt idx="2">
                  <c:v>2023</c:v>
                </c:pt>
                <c:pt idx="3">
                  <c:v>1708</c:v>
                </c:pt>
                <c:pt idx="4">
                  <c:v>1823</c:v>
                </c:pt>
                <c:pt idx="5">
                  <c:v>2729</c:v>
                </c:pt>
                <c:pt idx="6">
                  <c:v>3264</c:v>
                </c:pt>
                <c:pt idx="7">
                  <c:v>2663</c:v>
                </c:pt>
                <c:pt idx="8">
                  <c:v>4311</c:v>
                </c:pt>
                <c:pt idx="9">
                  <c:v>11028</c:v>
                </c:pt>
                <c:pt idx="10">
                  <c:v>14032</c:v>
                </c:pt>
                <c:pt idx="11">
                  <c:v>11894</c:v>
                </c:pt>
                <c:pt idx="12">
                  <c:v>14544</c:v>
                </c:pt>
                <c:pt idx="13">
                  <c:v>10351</c:v>
                </c:pt>
                <c:pt idx="14">
                  <c:v>13596</c:v>
                </c:pt>
                <c:pt idx="15">
                  <c:v>17243</c:v>
                </c:pt>
                <c:pt idx="16">
                  <c:v>18918</c:v>
                </c:pt>
                <c:pt idx="17">
                  <c:v>25801</c:v>
                </c:pt>
                <c:pt idx="18">
                  <c:v>32914</c:v>
                </c:pt>
                <c:pt idx="19">
                  <c:v>31012</c:v>
                </c:pt>
                <c:pt idx="20">
                  <c:v>30030</c:v>
                </c:pt>
                <c:pt idx="21">
                  <c:v>28365</c:v>
                </c:pt>
                <c:pt idx="22">
                  <c:v>15906</c:v>
                </c:pt>
                <c:pt idx="23">
                  <c:v>12323</c:v>
                </c:pt>
                <c:pt idx="24">
                  <c:v>13074</c:v>
                </c:pt>
                <c:pt idx="25">
                  <c:v>13270</c:v>
                </c:pt>
                <c:pt idx="26">
                  <c:v>14439</c:v>
                </c:pt>
                <c:pt idx="27">
                  <c:v>15680</c:v>
                </c:pt>
                <c:pt idx="28">
                  <c:v>14975</c:v>
                </c:pt>
                <c:pt idx="29">
                  <c:v>5982</c:v>
                </c:pt>
              </c:numCache>
            </c:numRef>
          </c:val>
        </c:ser>
        <c:ser>
          <c:idx val="1"/>
          <c:order val="1"/>
          <c:tx>
            <c:strRef>
              <c:f>'NUMEROS PORTADOS POR OPERADORA'!$D$12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OPERADORA'!$B$40:$B$69</c:f>
              <c:numCache>
                <c:formatCode>mmm\-yy</c:formatCode>
                <c:ptCount val="3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</c:numCache>
            </c:numRef>
          </c:cat>
          <c:val>
            <c:numRef>
              <c:f>'NUMEROS PORTADOS POR OPERADORA'!$D$40:$D$69</c:f>
              <c:numCache>
                <c:formatCode>#,##0</c:formatCode>
                <c:ptCount val="30"/>
                <c:pt idx="0">
                  <c:v>4741</c:v>
                </c:pt>
                <c:pt idx="1">
                  <c:v>4956</c:v>
                </c:pt>
                <c:pt idx="2">
                  <c:v>3817</c:v>
                </c:pt>
                <c:pt idx="3">
                  <c:v>3736</c:v>
                </c:pt>
                <c:pt idx="4">
                  <c:v>3396</c:v>
                </c:pt>
                <c:pt idx="5">
                  <c:v>5165</c:v>
                </c:pt>
                <c:pt idx="6">
                  <c:v>7334</c:v>
                </c:pt>
                <c:pt idx="7">
                  <c:v>8690</c:v>
                </c:pt>
                <c:pt idx="8">
                  <c:v>7519</c:v>
                </c:pt>
                <c:pt idx="9">
                  <c:v>6531</c:v>
                </c:pt>
                <c:pt idx="10">
                  <c:v>11289</c:v>
                </c:pt>
                <c:pt idx="11">
                  <c:v>8067</c:v>
                </c:pt>
                <c:pt idx="12">
                  <c:v>13429</c:v>
                </c:pt>
                <c:pt idx="13">
                  <c:v>14891</c:v>
                </c:pt>
                <c:pt idx="14">
                  <c:v>16123</c:v>
                </c:pt>
                <c:pt idx="15">
                  <c:v>24539</c:v>
                </c:pt>
                <c:pt idx="16">
                  <c:v>25469</c:v>
                </c:pt>
                <c:pt idx="17">
                  <c:v>21702</c:v>
                </c:pt>
                <c:pt idx="18">
                  <c:v>33918</c:v>
                </c:pt>
                <c:pt idx="19">
                  <c:v>36932</c:v>
                </c:pt>
                <c:pt idx="20">
                  <c:v>32825</c:v>
                </c:pt>
                <c:pt idx="21">
                  <c:v>34788</c:v>
                </c:pt>
                <c:pt idx="22">
                  <c:v>25524</c:v>
                </c:pt>
                <c:pt idx="23">
                  <c:v>7893</c:v>
                </c:pt>
                <c:pt idx="24">
                  <c:v>4561</c:v>
                </c:pt>
                <c:pt idx="25">
                  <c:v>9359</c:v>
                </c:pt>
                <c:pt idx="26">
                  <c:v>9813</c:v>
                </c:pt>
                <c:pt idx="27">
                  <c:v>9470</c:v>
                </c:pt>
                <c:pt idx="28">
                  <c:v>14746</c:v>
                </c:pt>
                <c:pt idx="29">
                  <c:v>12420</c:v>
                </c:pt>
              </c:numCache>
            </c:numRef>
          </c:val>
        </c:ser>
        <c:ser>
          <c:idx val="2"/>
          <c:order val="2"/>
          <c:tx>
            <c:strRef>
              <c:f>'NUMEROS PORTADOS POR OPERADORA'!$E$12</c:f>
              <c:strCache>
                <c:ptCount val="1"/>
                <c:pt idx="0">
                  <c:v>CNT EP. (Alegro)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OPERADORA'!$B$40:$B$69</c:f>
              <c:numCache>
                <c:formatCode>mmm\-yy</c:formatCode>
                <c:ptCount val="3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</c:numCache>
            </c:numRef>
          </c:cat>
          <c:val>
            <c:numRef>
              <c:f>'NUMEROS PORTADOS POR OPERADORA'!$E$40:$E$69</c:f>
              <c:numCache>
                <c:formatCode>#,##0</c:formatCode>
                <c:ptCount val="30"/>
                <c:pt idx="0">
                  <c:v>292</c:v>
                </c:pt>
                <c:pt idx="1">
                  <c:v>510</c:v>
                </c:pt>
                <c:pt idx="2">
                  <c:v>543</c:v>
                </c:pt>
                <c:pt idx="3">
                  <c:v>405</c:v>
                </c:pt>
                <c:pt idx="4">
                  <c:v>424</c:v>
                </c:pt>
                <c:pt idx="5">
                  <c:v>498</c:v>
                </c:pt>
                <c:pt idx="6">
                  <c:v>644</c:v>
                </c:pt>
                <c:pt idx="7">
                  <c:v>745</c:v>
                </c:pt>
                <c:pt idx="8">
                  <c:v>662</c:v>
                </c:pt>
                <c:pt idx="9">
                  <c:v>642</c:v>
                </c:pt>
                <c:pt idx="10">
                  <c:v>702</c:v>
                </c:pt>
                <c:pt idx="11">
                  <c:v>557</c:v>
                </c:pt>
                <c:pt idx="12">
                  <c:v>956</c:v>
                </c:pt>
                <c:pt idx="13">
                  <c:v>659</c:v>
                </c:pt>
                <c:pt idx="14">
                  <c:v>805</c:v>
                </c:pt>
                <c:pt idx="15">
                  <c:v>1229</c:v>
                </c:pt>
                <c:pt idx="16">
                  <c:v>1479</c:v>
                </c:pt>
                <c:pt idx="17">
                  <c:v>1719</c:v>
                </c:pt>
                <c:pt idx="18">
                  <c:v>2118</c:v>
                </c:pt>
                <c:pt idx="19">
                  <c:v>2200</c:v>
                </c:pt>
                <c:pt idx="20">
                  <c:v>1786</c:v>
                </c:pt>
                <c:pt idx="21">
                  <c:v>1598</c:v>
                </c:pt>
                <c:pt idx="22">
                  <c:v>1710</c:v>
                </c:pt>
                <c:pt idx="23">
                  <c:v>1449</c:v>
                </c:pt>
                <c:pt idx="24">
                  <c:v>1862</c:v>
                </c:pt>
                <c:pt idx="25">
                  <c:v>1662</c:v>
                </c:pt>
                <c:pt idx="26">
                  <c:v>1469</c:v>
                </c:pt>
                <c:pt idx="27">
                  <c:v>1525</c:v>
                </c:pt>
                <c:pt idx="28">
                  <c:v>1787</c:v>
                </c:pt>
                <c:pt idx="29">
                  <c:v>1924</c:v>
                </c:pt>
              </c:numCache>
            </c:numRef>
          </c:val>
        </c:ser>
        <c:ser>
          <c:idx val="3"/>
          <c:order val="3"/>
          <c:tx>
            <c:strRef>
              <c:f>'NUMEROS PORTADOS POR OPERADORA'!$F$12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75000"/>
                <a:alpha val="88000"/>
              </a:schemeClr>
            </a:solidFill>
            <a:effectLst>
              <a:outerShdw blurRad="50800" dist="50800" dir="5400000" algn="ctr" rotWithShape="0">
                <a:schemeClr val="accent3">
                  <a:lumMod val="75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'NUMEROS PORTADOS POR OPERADORA'!$B$40:$B$69</c:f>
              <c:numCache>
                <c:formatCode>mmm\-yy</c:formatCode>
                <c:ptCount val="3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</c:numCache>
            </c:numRef>
          </c:cat>
          <c:val>
            <c:numRef>
              <c:f>'NUMEROS PORTADOS POR OPERADORA'!$F$40:$F$69</c:f>
              <c:numCache>
                <c:formatCode>#,##0</c:formatCode>
                <c:ptCount val="30"/>
                <c:pt idx="0">
                  <c:v>6780</c:v>
                </c:pt>
                <c:pt idx="1">
                  <c:v>7248</c:v>
                </c:pt>
                <c:pt idx="2">
                  <c:v>6383</c:v>
                </c:pt>
                <c:pt idx="3">
                  <c:v>5849</c:v>
                </c:pt>
                <c:pt idx="4">
                  <c:v>5643</c:v>
                </c:pt>
                <c:pt idx="5">
                  <c:v>8392</c:v>
                </c:pt>
                <c:pt idx="6">
                  <c:v>11242</c:v>
                </c:pt>
                <c:pt idx="7">
                  <c:v>12098</c:v>
                </c:pt>
                <c:pt idx="8">
                  <c:v>12492</c:v>
                </c:pt>
                <c:pt idx="9">
                  <c:v>18201</c:v>
                </c:pt>
                <c:pt idx="10">
                  <c:v>26023</c:v>
                </c:pt>
                <c:pt idx="11">
                  <c:v>20518</c:v>
                </c:pt>
                <c:pt idx="12">
                  <c:v>28929</c:v>
                </c:pt>
                <c:pt idx="13">
                  <c:v>25901</c:v>
                </c:pt>
                <c:pt idx="14">
                  <c:v>30524</c:v>
                </c:pt>
                <c:pt idx="15">
                  <c:v>43011</c:v>
                </c:pt>
                <c:pt idx="16">
                  <c:v>45866</c:v>
                </c:pt>
                <c:pt idx="17">
                  <c:v>49222</c:v>
                </c:pt>
                <c:pt idx="18">
                  <c:v>68950</c:v>
                </c:pt>
                <c:pt idx="19">
                  <c:v>70144</c:v>
                </c:pt>
                <c:pt idx="20">
                  <c:v>64641</c:v>
                </c:pt>
                <c:pt idx="21">
                  <c:v>64751</c:v>
                </c:pt>
                <c:pt idx="22">
                  <c:v>43140</c:v>
                </c:pt>
                <c:pt idx="23">
                  <c:v>21665</c:v>
                </c:pt>
                <c:pt idx="24">
                  <c:v>19497</c:v>
                </c:pt>
                <c:pt idx="25">
                  <c:v>24291</c:v>
                </c:pt>
                <c:pt idx="26">
                  <c:v>25721</c:v>
                </c:pt>
                <c:pt idx="27">
                  <c:v>26675</c:v>
                </c:pt>
                <c:pt idx="28">
                  <c:v>31508</c:v>
                </c:pt>
                <c:pt idx="29">
                  <c:v>20326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356944"/>
        <c:axId val="154357504"/>
      </c:barChart>
      <c:dateAx>
        <c:axId val="154356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35750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54357504"/>
        <c:scaling>
          <c:orientation val="minMax"/>
          <c:max val="7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4356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7998049810665"/>
          <c:y val="0.93110278629892995"/>
          <c:w val="0.68540364119547625"/>
          <c:h val="4.216080709839453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'NUMEROS DONADOS Y RECEPTADOS'!$B$195</c:f>
              <c:strCache>
                <c:ptCount val="1"/>
                <c:pt idx="0">
                  <c:v>RECEPTADOS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553368328958878E-3"/>
                  <c:y val="0.22685185185185186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25462962962962965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51631477927054E-2"/>
                  <c:y val="-1.5739887819216855E-2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RECEPTADOS'!$A$196:$A$198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RECEPTADOS'!$B$196:$B$198</c:f>
              <c:numCache>
                <c:formatCode>#,##0</c:formatCode>
                <c:ptCount val="3"/>
                <c:pt idx="0">
                  <c:v>511395</c:v>
                </c:pt>
                <c:pt idx="1">
                  <c:v>456126</c:v>
                </c:pt>
                <c:pt idx="2">
                  <c:v>41814</c:v>
                </c:pt>
              </c:numCache>
            </c:numRef>
          </c:val>
        </c:ser>
        <c:ser>
          <c:idx val="1"/>
          <c:order val="1"/>
          <c:tx>
            <c:strRef>
              <c:f>'NUMEROS DONADOS Y RECEPTADOS'!$C$195</c:f>
              <c:strCache>
                <c:ptCount val="1"/>
                <c:pt idx="0">
                  <c:v>DONADOS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3333333333333332E-3"/>
                  <c:y val="0.37962962962962965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47222222222222221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075495841330681E-2"/>
                  <c:y val="-1.180491586441264E-2"/>
                </c:manualLayout>
              </c:layout>
              <c:spPr/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RECEPTADOS'!$A$196:$A$198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RECEPTADOS'!$C$196:$C$198</c:f>
              <c:numCache>
                <c:formatCode>#,##0</c:formatCode>
                <c:ptCount val="3"/>
                <c:pt idx="0">
                  <c:v>467596</c:v>
                </c:pt>
                <c:pt idx="1">
                  <c:v>514812</c:v>
                </c:pt>
                <c:pt idx="2">
                  <c:v>26927</c:v>
                </c:pt>
              </c:numCache>
            </c:numRef>
          </c:val>
        </c:ser>
        <c:ser>
          <c:idx val="2"/>
          <c:order val="2"/>
          <c:tx>
            <c:strRef>
              <c:f>'NUMEROS DONADOS Y RECEPTADOS'!$D$195</c:f>
              <c:strCache>
                <c:ptCount val="1"/>
                <c:pt idx="0">
                  <c:v>NETO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4795290703825169E-2"/>
                  <c:y val="-5.9024579322063198E-3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571337172103995E-3"/>
                  <c:y val="7.8699439096084275E-3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913652827945452E-2"/>
                  <c:y val="-1.2616232719818533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RECEPTADOS'!$A$196:$A$198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RECEPTADOS'!$D$196:$D$198</c:f>
              <c:numCache>
                <c:formatCode>#,##0</c:formatCode>
                <c:ptCount val="3"/>
                <c:pt idx="0">
                  <c:v>43799</c:v>
                </c:pt>
                <c:pt idx="1">
                  <c:v>-58686</c:v>
                </c:pt>
                <c:pt idx="2">
                  <c:v>14887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453296"/>
        <c:axId val="154453856"/>
        <c:axId val="0"/>
      </c:bar3DChart>
      <c:catAx>
        <c:axId val="15445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4453856"/>
        <c:crosses val="autoZero"/>
        <c:auto val="1"/>
        <c:lblAlgn val="ctr"/>
        <c:lblOffset val="100"/>
        <c:noMultiLvlLbl val="0"/>
      </c:catAx>
      <c:valAx>
        <c:axId val="154453856"/>
        <c:scaling>
          <c:orientation val="minMax"/>
          <c:min val="-5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54453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UMEN DONADOS Y RECEPTADOS'!A1"/><Relationship Id="rId2" Type="http://schemas.openxmlformats.org/officeDocument/2006/relationships/hyperlink" Target="#'NUMEROS DONADOS Y RECEPTADOS'!A1"/><Relationship Id="rId1" Type="http://schemas.openxmlformats.org/officeDocument/2006/relationships/hyperlink" Target="#'NUMEROS PORTADOS POR OPERADORA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21</xdr:row>
      <xdr:rowOff>76200</xdr:rowOff>
    </xdr:from>
    <xdr:to>
      <xdr:col>2</xdr:col>
      <xdr:colOff>4924425</xdr:colOff>
      <xdr:row>21</xdr:row>
      <xdr:rowOff>276225</xdr:rowOff>
    </xdr:to>
    <xdr:sp macro="[0]!situacionactual" textlink="">
      <xdr:nvSpPr>
        <xdr:cNvPr id="450857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267700" y="46005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95250</xdr:rowOff>
    </xdr:from>
    <xdr:to>
      <xdr:col>2</xdr:col>
      <xdr:colOff>4924425</xdr:colOff>
      <xdr:row>23</xdr:row>
      <xdr:rowOff>295275</xdr:rowOff>
    </xdr:to>
    <xdr:sp macro="[0]!redinteligente" textlink="">
      <xdr:nvSpPr>
        <xdr:cNvPr id="450858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267700" y="52673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22</xdr:row>
      <xdr:rowOff>85725</xdr:rowOff>
    </xdr:from>
    <xdr:to>
      <xdr:col>2</xdr:col>
      <xdr:colOff>4924425</xdr:colOff>
      <xdr:row>22</xdr:row>
      <xdr:rowOff>285750</xdr:rowOff>
    </xdr:to>
    <xdr:sp macro="[0]!fijo" textlink="">
      <xdr:nvSpPr>
        <xdr:cNvPr id="450859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267700" y="4933950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3257550</xdr:colOff>
      <xdr:row>3</xdr:row>
      <xdr:rowOff>66675</xdr:rowOff>
    </xdr:from>
    <xdr:to>
      <xdr:col>3</xdr:col>
      <xdr:colOff>800100</xdr:colOff>
      <xdr:row>6</xdr:row>
      <xdr:rowOff>66675</xdr:rowOff>
    </xdr:to>
    <xdr:pic>
      <xdr:nvPicPr>
        <xdr:cNvPr id="450860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5722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4</xdr:row>
      <xdr:rowOff>57150</xdr:rowOff>
    </xdr:from>
    <xdr:to>
      <xdr:col>5</xdr:col>
      <xdr:colOff>1200150</xdr:colOff>
      <xdr:row>7</xdr:row>
      <xdr:rowOff>57150</xdr:rowOff>
    </xdr:to>
    <xdr:pic>
      <xdr:nvPicPr>
        <xdr:cNvPr id="451667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80962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72</xdr:row>
      <xdr:rowOff>0</xdr:rowOff>
    </xdr:from>
    <xdr:to>
      <xdr:col>4</xdr:col>
      <xdr:colOff>624417</xdr:colOff>
      <xdr:row>73</xdr:row>
      <xdr:rowOff>101600</xdr:rowOff>
    </xdr:to>
    <xdr:sp macro="" textlink="">
      <xdr:nvSpPr>
        <xdr:cNvPr id="3" name="6 Rectángulo redondeado">
          <a:hlinkClick xmlns:r="http://schemas.openxmlformats.org/officeDocument/2006/relationships" r:id="rId2"/>
        </xdr:cNvPr>
        <xdr:cNvSpPr/>
      </xdr:nvSpPr>
      <xdr:spPr>
        <a:xfrm>
          <a:off x="3390900" y="127920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0</xdr:col>
      <xdr:colOff>1028700</xdr:colOff>
      <xdr:row>13</xdr:row>
      <xdr:rowOff>0</xdr:rowOff>
    </xdr:to>
    <xdr:sp macro="" textlink="">
      <xdr:nvSpPr>
        <xdr:cNvPr id="382977" name="Text Box 1"/>
        <xdr:cNvSpPr txBox="1">
          <a:spLocks noChangeArrowheads="1"/>
        </xdr:cNvSpPr>
      </xdr:nvSpPr>
      <xdr:spPr bwMode="auto">
        <a:xfrm>
          <a:off x="0" y="1047750"/>
          <a:ext cx="1028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</xdr:txBody>
    </xdr:sp>
    <xdr:clientData/>
  </xdr:twoCellAnchor>
  <xdr:twoCellAnchor>
    <xdr:from>
      <xdr:col>0</xdr:col>
      <xdr:colOff>676275</xdr:colOff>
      <xdr:row>11</xdr:row>
      <xdr:rowOff>19050</xdr:rowOff>
    </xdr:from>
    <xdr:to>
      <xdr:col>0</xdr:col>
      <xdr:colOff>1524000</xdr:colOff>
      <xdr:row>11</xdr:row>
      <xdr:rowOff>228600</xdr:rowOff>
    </xdr:to>
    <xdr:sp macro="" textlink="">
      <xdr:nvSpPr>
        <xdr:cNvPr id="382978" name="Text Box 2"/>
        <xdr:cNvSpPr txBox="1">
          <a:spLocks noChangeArrowheads="1"/>
        </xdr:cNvSpPr>
      </xdr:nvSpPr>
      <xdr:spPr bwMode="auto">
        <a:xfrm>
          <a:off x="676275" y="790575"/>
          <a:ext cx="847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 editAs="oneCell">
    <xdr:from>
      <xdr:col>3</xdr:col>
      <xdr:colOff>314325</xdr:colOff>
      <xdr:row>4</xdr:row>
      <xdr:rowOff>0</xdr:rowOff>
    </xdr:from>
    <xdr:to>
      <xdr:col>4</xdr:col>
      <xdr:colOff>1285875</xdr:colOff>
      <xdr:row>7</xdr:row>
      <xdr:rowOff>0</xdr:rowOff>
    </xdr:to>
    <xdr:pic>
      <xdr:nvPicPr>
        <xdr:cNvPr id="383971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75247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1162050</xdr:colOff>
      <xdr:row>19</xdr:row>
      <xdr:rowOff>85725</xdr:rowOff>
    </xdr:from>
    <xdr:to>
      <xdr:col>3</xdr:col>
      <xdr:colOff>338667</xdr:colOff>
      <xdr:row>21</xdr:row>
      <xdr:rowOff>25400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4648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73</xdr:row>
      <xdr:rowOff>123825</xdr:rowOff>
    </xdr:from>
    <xdr:to>
      <xdr:col>0</xdr:col>
      <xdr:colOff>1133475</xdr:colOff>
      <xdr:row>75</xdr:row>
      <xdr:rowOff>85725</xdr:rowOff>
    </xdr:to>
    <xdr:sp macro="" textlink="">
      <xdr:nvSpPr>
        <xdr:cNvPr id="100390" name="Text Box 38"/>
        <xdr:cNvSpPr txBox="1">
          <a:spLocks noChangeArrowheads="1"/>
        </xdr:cNvSpPr>
      </xdr:nvSpPr>
      <xdr:spPr bwMode="auto">
        <a:xfrm>
          <a:off x="285750" y="7248525"/>
          <a:ext cx="847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11</xdr:row>
      <xdr:rowOff>0</xdr:rowOff>
    </xdr:from>
    <xdr:to>
      <xdr:col>0</xdr:col>
      <xdr:colOff>1628775</xdr:colOff>
      <xdr:row>12</xdr:row>
      <xdr:rowOff>85725</xdr:rowOff>
    </xdr:to>
    <xdr:sp macro="" textlink="">
      <xdr:nvSpPr>
        <xdr:cNvPr id="100391" name="Text Box 39"/>
        <xdr:cNvSpPr txBox="1">
          <a:spLocks noChangeArrowheads="1"/>
        </xdr:cNvSpPr>
      </xdr:nvSpPr>
      <xdr:spPr bwMode="auto">
        <a:xfrm>
          <a:off x="704850" y="1257300"/>
          <a:ext cx="923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72</xdr:row>
      <xdr:rowOff>0</xdr:rowOff>
    </xdr:from>
    <xdr:to>
      <xdr:col>0</xdr:col>
      <xdr:colOff>1628775</xdr:colOff>
      <xdr:row>73</xdr:row>
      <xdr:rowOff>85725</xdr:rowOff>
    </xdr:to>
    <xdr:sp macro="" textlink="">
      <xdr:nvSpPr>
        <xdr:cNvPr id="100392" name="Text Box 40"/>
        <xdr:cNvSpPr txBox="1">
          <a:spLocks noChangeArrowheads="1"/>
        </xdr:cNvSpPr>
      </xdr:nvSpPr>
      <xdr:spPr bwMode="auto">
        <a:xfrm>
          <a:off x="704850" y="6762750"/>
          <a:ext cx="923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0</xdr:col>
      <xdr:colOff>11906</xdr:colOff>
      <xdr:row>12</xdr:row>
      <xdr:rowOff>59532</xdr:rowOff>
    </xdr:from>
    <xdr:to>
      <xdr:col>0</xdr:col>
      <xdr:colOff>859631</xdr:colOff>
      <xdr:row>14</xdr:row>
      <xdr:rowOff>21432</xdr:rowOff>
    </xdr:to>
    <xdr:sp macro="" textlink="">
      <xdr:nvSpPr>
        <xdr:cNvPr id="11" name="Text Box 38"/>
        <xdr:cNvSpPr txBox="1">
          <a:spLocks noChangeArrowheads="1"/>
        </xdr:cNvSpPr>
      </xdr:nvSpPr>
      <xdr:spPr bwMode="auto">
        <a:xfrm>
          <a:off x="11906" y="2369345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133</xdr:row>
      <xdr:rowOff>0</xdr:rowOff>
    </xdr:from>
    <xdr:to>
      <xdr:col>0</xdr:col>
      <xdr:colOff>1628775</xdr:colOff>
      <xdr:row>134</xdr:row>
      <xdr:rowOff>85725</xdr:rowOff>
    </xdr:to>
    <xdr:sp macro="" textlink="">
      <xdr:nvSpPr>
        <xdr:cNvPr id="12" name="Text Box 39"/>
        <xdr:cNvSpPr txBox="1">
          <a:spLocks noChangeArrowheads="1"/>
        </xdr:cNvSpPr>
      </xdr:nvSpPr>
      <xdr:spPr bwMode="auto">
        <a:xfrm>
          <a:off x="704850" y="1952625"/>
          <a:ext cx="923925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134</xdr:row>
      <xdr:rowOff>11906</xdr:rowOff>
    </xdr:from>
    <xdr:to>
      <xdr:col>0</xdr:col>
      <xdr:colOff>847725</xdr:colOff>
      <xdr:row>136</xdr:row>
      <xdr:rowOff>33337</xdr:rowOff>
    </xdr:to>
    <xdr:sp macro="" textlink="">
      <xdr:nvSpPr>
        <xdr:cNvPr id="13" name="Text Box 38"/>
        <xdr:cNvSpPr txBox="1">
          <a:spLocks noChangeArrowheads="1"/>
        </xdr:cNvSpPr>
      </xdr:nvSpPr>
      <xdr:spPr bwMode="auto">
        <a:xfrm>
          <a:off x="0" y="24419719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 editAs="oneCell">
    <xdr:from>
      <xdr:col>6</xdr:col>
      <xdr:colOff>1552575</xdr:colOff>
      <xdr:row>3</xdr:row>
      <xdr:rowOff>0</xdr:rowOff>
    </xdr:from>
    <xdr:to>
      <xdr:col>8</xdr:col>
      <xdr:colOff>847725</xdr:colOff>
      <xdr:row>6</xdr:row>
      <xdr:rowOff>0</xdr:rowOff>
    </xdr:to>
    <xdr:pic>
      <xdr:nvPicPr>
        <xdr:cNvPr id="450244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57150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338667</xdr:colOff>
      <xdr:row>195</xdr:row>
      <xdr:rowOff>148167</xdr:rowOff>
    </xdr:from>
    <xdr:to>
      <xdr:col>5</xdr:col>
      <xdr:colOff>922867</xdr:colOff>
      <xdr:row>197</xdr:row>
      <xdr:rowOff>51858</xdr:rowOff>
    </xdr:to>
    <xdr:sp macro="" textlink="">
      <xdr:nvSpPr>
        <xdr:cNvPr id="9" name="6 Rectángulo redondeado">
          <a:hlinkClick xmlns:r="http://schemas.openxmlformats.org/officeDocument/2006/relationships" r:id="rId2"/>
        </xdr:cNvPr>
        <xdr:cNvSpPr/>
      </xdr:nvSpPr>
      <xdr:spPr>
        <a:xfrm>
          <a:off x="6561667" y="41433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41</xdr:row>
      <xdr:rowOff>123825</xdr:rowOff>
    </xdr:to>
    <xdr:graphicFrame macro="">
      <xdr:nvGraphicFramePr>
        <xdr:cNvPr id="45273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171450</xdr:rowOff>
    </xdr:from>
    <xdr:to>
      <xdr:col>13</xdr:col>
      <xdr:colOff>581025</xdr:colOff>
      <xdr:row>5</xdr:row>
      <xdr:rowOff>171450</xdr:rowOff>
    </xdr:to>
    <xdr:pic>
      <xdr:nvPicPr>
        <xdr:cNvPr id="45273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56197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42</xdr:row>
      <xdr:rowOff>85725</xdr:rowOff>
    </xdr:to>
    <xdr:graphicFrame macro="">
      <xdr:nvGraphicFramePr>
        <xdr:cNvPr id="453757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133350</xdr:rowOff>
    </xdr:from>
    <xdr:to>
      <xdr:col>13</xdr:col>
      <xdr:colOff>581025</xdr:colOff>
      <xdr:row>5</xdr:row>
      <xdr:rowOff>133350</xdr:rowOff>
    </xdr:to>
    <xdr:pic>
      <xdr:nvPicPr>
        <xdr:cNvPr id="453758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52387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1</xdr:rowOff>
    </xdr:from>
    <xdr:to>
      <xdr:col>13</xdr:col>
      <xdr:colOff>752475</xdr:colOff>
      <xdr:row>42</xdr:row>
      <xdr:rowOff>0</xdr:rowOff>
    </xdr:to>
    <xdr:graphicFrame macro="">
      <xdr:nvGraphicFramePr>
        <xdr:cNvPr id="456827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104775</xdr:rowOff>
    </xdr:from>
    <xdr:to>
      <xdr:col>13</xdr:col>
      <xdr:colOff>581025</xdr:colOff>
      <xdr:row>5</xdr:row>
      <xdr:rowOff>104775</xdr:rowOff>
    </xdr:to>
    <xdr:pic>
      <xdr:nvPicPr>
        <xdr:cNvPr id="456828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49530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152400</xdr:rowOff>
    </xdr:from>
    <xdr:to>
      <xdr:col>13</xdr:col>
      <xdr:colOff>752475</xdr:colOff>
      <xdr:row>41</xdr:row>
      <xdr:rowOff>123825</xdr:rowOff>
    </xdr:to>
    <xdr:graphicFrame macro="">
      <xdr:nvGraphicFramePr>
        <xdr:cNvPr id="460921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9525</xdr:rowOff>
    </xdr:from>
    <xdr:to>
      <xdr:col>13</xdr:col>
      <xdr:colOff>647700</xdr:colOff>
      <xdr:row>6</xdr:row>
      <xdr:rowOff>9525</xdr:rowOff>
    </xdr:to>
    <xdr:pic>
      <xdr:nvPicPr>
        <xdr:cNvPr id="460922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581025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8.5703125" style="7" customWidth="1"/>
    <col min="2" max="2" width="15.5703125" style="8" customWidth="1"/>
    <col min="3" max="3" width="74.7109375" style="8" customWidth="1"/>
    <col min="4" max="4" width="15.5703125" style="8" customWidth="1"/>
    <col min="5" max="26" width="11.42578125" style="7"/>
    <col min="27" max="16384" width="11.42578125" style="8"/>
  </cols>
  <sheetData>
    <row r="1" spans="1:26" x14ac:dyDescent="0.2">
      <c r="B1" s="35"/>
      <c r="C1" s="35"/>
      <c r="D1" s="36"/>
    </row>
    <row r="2" spans="1:26" ht="18" x14ac:dyDescent="0.25">
      <c r="B2" s="37" t="s">
        <v>22</v>
      </c>
      <c r="C2" s="35"/>
      <c r="D2" s="35"/>
    </row>
    <row r="3" spans="1:26" x14ac:dyDescent="0.2">
      <c r="B3" s="38" t="s">
        <v>23</v>
      </c>
      <c r="C3" s="35"/>
      <c r="D3" s="35"/>
    </row>
    <row r="4" spans="1:26" x14ac:dyDescent="0.2">
      <c r="B4" s="34"/>
      <c r="C4" s="35"/>
      <c r="D4" s="35"/>
    </row>
    <row r="5" spans="1:26" x14ac:dyDescent="0.2">
      <c r="B5" s="34"/>
      <c r="C5" s="35"/>
      <c r="D5" s="35"/>
    </row>
    <row r="6" spans="1:26" x14ac:dyDescent="0.2">
      <c r="B6" s="34"/>
      <c r="C6" s="35"/>
      <c r="D6" s="35"/>
    </row>
    <row r="7" spans="1:26" x14ac:dyDescent="0.2">
      <c r="B7" s="34"/>
      <c r="C7" s="35"/>
      <c r="D7" s="35"/>
    </row>
    <row r="8" spans="1:26" x14ac:dyDescent="0.2">
      <c r="B8" s="39" t="s">
        <v>33</v>
      </c>
      <c r="C8" s="35"/>
      <c r="D8" s="35"/>
    </row>
    <row r="9" spans="1:26" s="6" customFormat="1" x14ac:dyDescent="0.2">
      <c r="A9" s="5"/>
      <c r="B9" s="35"/>
      <c r="C9" s="35"/>
      <c r="D9" s="3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6" customFormat="1" x14ac:dyDescent="0.2">
      <c r="A10" s="5"/>
      <c r="B10" s="35"/>
      <c r="C10" s="35"/>
      <c r="D10" s="3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6" customFormat="1" x14ac:dyDescent="0.2">
      <c r="A11" s="5"/>
      <c r="B11" s="40"/>
      <c r="C11" s="40"/>
      <c r="D11" s="4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x14ac:dyDescent="0.2">
      <c r="A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C13" s="6"/>
    </row>
    <row r="14" spans="1:26" ht="42.75" x14ac:dyDescent="0.2">
      <c r="C14" s="10" t="s">
        <v>2</v>
      </c>
    </row>
    <row r="15" spans="1:26" ht="7.5" customHeight="1" x14ac:dyDescent="0.2">
      <c r="C15" s="10"/>
    </row>
    <row r="16" spans="1:26" ht="42.75" x14ac:dyDescent="0.2">
      <c r="C16" s="19" t="s">
        <v>3</v>
      </c>
    </row>
    <row r="17" spans="2:4" ht="8.25" customHeight="1" x14ac:dyDescent="0.2">
      <c r="C17" s="10"/>
    </row>
    <row r="18" spans="2:4" ht="8.25" customHeight="1" x14ac:dyDescent="0.2">
      <c r="C18" s="11"/>
    </row>
    <row r="19" spans="2:4" ht="21.95" customHeight="1" x14ac:dyDescent="0.2">
      <c r="C19" s="154" t="s">
        <v>11</v>
      </c>
    </row>
    <row r="20" spans="2:4" ht="21.95" customHeight="1" x14ac:dyDescent="0.2">
      <c r="C20" s="154"/>
    </row>
    <row r="21" spans="2:4" x14ac:dyDescent="0.2">
      <c r="C21" s="12"/>
    </row>
    <row r="22" spans="2:4" ht="25.5" customHeight="1" x14ac:dyDescent="0.2">
      <c r="B22" s="6"/>
      <c r="C22" s="32" t="s">
        <v>1</v>
      </c>
      <c r="D22" s="6"/>
    </row>
    <row r="23" spans="2:4" ht="25.5" customHeight="1" x14ac:dyDescent="0.2">
      <c r="B23" s="6"/>
      <c r="C23" s="32" t="s">
        <v>9</v>
      </c>
      <c r="D23" s="6"/>
    </row>
    <row r="24" spans="2:4" ht="25.5" customHeight="1" x14ac:dyDescent="0.2">
      <c r="B24" s="6"/>
      <c r="C24" s="32" t="s">
        <v>10</v>
      </c>
      <c r="D24" s="6"/>
    </row>
    <row r="25" spans="2:4" ht="25.5" customHeight="1" x14ac:dyDescent="0.25">
      <c r="C25" s="27"/>
    </row>
    <row r="26" spans="2:4" ht="25.5" customHeight="1" x14ac:dyDescent="0.2">
      <c r="C26" s="28"/>
    </row>
    <row r="27" spans="2:4" ht="25.5" customHeight="1" x14ac:dyDescent="0.25">
      <c r="C27" s="27"/>
      <c r="D27" s="14"/>
    </row>
    <row r="28" spans="2:4" ht="15" customHeight="1" x14ac:dyDescent="0.2">
      <c r="C28" s="9"/>
    </row>
    <row r="29" spans="2:4" x14ac:dyDescent="0.2">
      <c r="C29" s="6"/>
    </row>
    <row r="30" spans="2:4" x14ac:dyDescent="0.2">
      <c r="C30" s="6"/>
    </row>
    <row r="32" spans="2:4" x14ac:dyDescent="0.2">
      <c r="C32" s="31"/>
    </row>
    <row r="56" spans="2:4" x14ac:dyDescent="0.2">
      <c r="B56" s="7"/>
      <c r="C56" s="7"/>
      <c r="D56" s="7"/>
    </row>
    <row r="57" spans="2:4" x14ac:dyDescent="0.2">
      <c r="B57" s="7"/>
      <c r="C57" s="7"/>
      <c r="D57" s="7"/>
    </row>
    <row r="58" spans="2:4" x14ac:dyDescent="0.2">
      <c r="B58" s="7"/>
      <c r="C58" s="7"/>
      <c r="D58" s="7"/>
    </row>
    <row r="59" spans="2:4" x14ac:dyDescent="0.2">
      <c r="B59" s="7"/>
      <c r="C59" s="7"/>
      <c r="D59" s="7"/>
    </row>
    <row r="60" spans="2:4" x14ac:dyDescent="0.2">
      <c r="B60" s="7"/>
      <c r="C60" s="7"/>
      <c r="D60" s="7"/>
    </row>
    <row r="61" spans="2:4" x14ac:dyDescent="0.2">
      <c r="B61" s="7"/>
      <c r="C61" s="7"/>
      <c r="D61" s="7"/>
    </row>
    <row r="62" spans="2:4" x14ac:dyDescent="0.2">
      <c r="B62" s="7"/>
      <c r="C62" s="7"/>
      <c r="D62" s="7"/>
    </row>
    <row r="63" spans="2:4" x14ac:dyDescent="0.2">
      <c r="B63" s="7"/>
      <c r="C63" s="7"/>
      <c r="D63" s="7"/>
    </row>
    <row r="64" spans="2:4" x14ac:dyDescent="0.2">
      <c r="B64" s="7"/>
      <c r="C64" s="7"/>
      <c r="D64" s="7"/>
    </row>
    <row r="65" spans="2:4" x14ac:dyDescent="0.2">
      <c r="B65" s="7"/>
      <c r="C65" s="7"/>
      <c r="D65" s="7"/>
    </row>
    <row r="66" spans="2:4" x14ac:dyDescent="0.2">
      <c r="B66" s="7"/>
      <c r="C66" s="7"/>
      <c r="D66" s="7"/>
    </row>
    <row r="67" spans="2:4" x14ac:dyDescent="0.2">
      <c r="B67" s="7"/>
      <c r="C67" s="7"/>
      <c r="D67" s="7"/>
    </row>
    <row r="68" spans="2:4" x14ac:dyDescent="0.2">
      <c r="B68" s="7"/>
      <c r="C68" s="7"/>
      <c r="D68" s="7"/>
    </row>
    <row r="69" spans="2:4" x14ac:dyDescent="0.2">
      <c r="B69" s="7"/>
      <c r="C69" s="7"/>
      <c r="D69" s="7"/>
    </row>
    <row r="70" spans="2:4" x14ac:dyDescent="0.2">
      <c r="B70" s="7"/>
      <c r="C70" s="7"/>
      <c r="D70" s="7"/>
    </row>
    <row r="71" spans="2:4" x14ac:dyDescent="0.2">
      <c r="B71" s="7"/>
      <c r="C71" s="7"/>
      <c r="D71" s="7"/>
    </row>
    <row r="72" spans="2:4" x14ac:dyDescent="0.2">
      <c r="B72" s="7"/>
      <c r="C72" s="7"/>
      <c r="D72" s="7"/>
    </row>
    <row r="73" spans="2:4" x14ac:dyDescent="0.2">
      <c r="B73" s="7"/>
      <c r="C73" s="7"/>
      <c r="D73" s="7"/>
    </row>
    <row r="74" spans="2:4" x14ac:dyDescent="0.2">
      <c r="B74" s="7"/>
      <c r="C74" s="7"/>
      <c r="D74" s="7"/>
    </row>
    <row r="75" spans="2:4" x14ac:dyDescent="0.2">
      <c r="B75" s="7"/>
      <c r="C75" s="7"/>
      <c r="D75" s="7"/>
    </row>
    <row r="76" spans="2:4" x14ac:dyDescent="0.2">
      <c r="B76" s="7"/>
      <c r="C76" s="7"/>
      <c r="D76" s="7"/>
    </row>
    <row r="77" spans="2:4" x14ac:dyDescent="0.2">
      <c r="B77" s="7"/>
      <c r="C77" s="7"/>
      <c r="D77" s="7"/>
    </row>
    <row r="78" spans="2:4" x14ac:dyDescent="0.2">
      <c r="B78" s="7"/>
      <c r="C78" s="7"/>
      <c r="D78" s="7"/>
    </row>
    <row r="79" spans="2:4" x14ac:dyDescent="0.2">
      <c r="B79" s="7"/>
      <c r="C79" s="7"/>
      <c r="D79" s="7"/>
    </row>
    <row r="80" spans="2:4" x14ac:dyDescent="0.2">
      <c r="B80" s="7"/>
      <c r="C80" s="7"/>
      <c r="D80" s="7"/>
    </row>
    <row r="81" spans="2:4" x14ac:dyDescent="0.2">
      <c r="B81" s="7"/>
      <c r="C81" s="7"/>
      <c r="D81" s="7"/>
    </row>
    <row r="82" spans="2:4" x14ac:dyDescent="0.2">
      <c r="B82" s="7"/>
      <c r="C82" s="7"/>
      <c r="D82" s="7"/>
    </row>
    <row r="83" spans="2:4" x14ac:dyDescent="0.2">
      <c r="B83" s="7"/>
      <c r="C83" s="7"/>
      <c r="D83" s="7"/>
    </row>
    <row r="84" spans="2:4" x14ac:dyDescent="0.2">
      <c r="B84" s="7"/>
      <c r="C84" s="7"/>
      <c r="D84" s="7"/>
    </row>
    <row r="85" spans="2:4" x14ac:dyDescent="0.2">
      <c r="B85" s="7"/>
      <c r="C85" s="7"/>
      <c r="D85" s="7"/>
    </row>
    <row r="86" spans="2:4" x14ac:dyDescent="0.2">
      <c r="B86" s="7"/>
      <c r="C86" s="7"/>
      <c r="D86" s="7"/>
    </row>
    <row r="87" spans="2:4" s="7" customFormat="1" x14ac:dyDescent="0.2"/>
    <row r="88" spans="2:4" s="7" customFormat="1" x14ac:dyDescent="0.2"/>
    <row r="89" spans="2:4" s="7" customFormat="1" x14ac:dyDescent="0.2"/>
    <row r="90" spans="2:4" s="7" customFormat="1" x14ac:dyDescent="0.2"/>
    <row r="91" spans="2:4" s="7" customFormat="1" x14ac:dyDescent="0.2"/>
    <row r="92" spans="2:4" s="7" customFormat="1" x14ac:dyDescent="0.2"/>
    <row r="93" spans="2:4" s="7" customFormat="1" x14ac:dyDescent="0.2"/>
    <row r="94" spans="2:4" s="7" customFormat="1" x14ac:dyDescent="0.2"/>
    <row r="95" spans="2:4" s="7" customFormat="1" x14ac:dyDescent="0.2"/>
    <row r="96" spans="2:4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</sheetData>
  <sheetProtection algorithmName="SHA-512" hashValue="k1Ht7svT5/iIGUtpavrq0WfXxRiNiP36IW7e5sursrN4DUSQRhEylkz2Ea5vTnuba3RGxJtfFfEUZqCsdquwBQ==" saltValue="4WuSzkCw9/Dp4pl4gcGPKg==" spinCount="100000" sheet="1"/>
  <mergeCells count="1">
    <mergeCell ref="C19:C20"/>
  </mergeCells>
  <phoneticPr fontId="8" type="noConversion"/>
  <hyperlinks>
    <hyperlink ref="C24" location="'NUMEROS DONADOS Y RECEPTADOS'!A1" display="3. Números receptados y portados por mes y por Operadora"/>
    <hyperlink ref="C23" location="'RESUMEN DONADOS Y RECEPTADOS'!A1" display="2. Resumen de números receptados y donados por Operadora"/>
    <hyperlink ref="C22" location="'NUMEROS PORTADOS POR OPERADORA'!A1" display="1. Números portados por Operadora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topLeftCell="B31" workbookViewId="0">
      <selection activeCell="F1" sqref="F1"/>
    </sheetView>
  </sheetViews>
  <sheetFormatPr baseColWidth="10" defaultRowHeight="12.75" x14ac:dyDescent="0.2"/>
  <cols>
    <col min="1" max="1" width="11.42578125" style="33"/>
    <col min="2" max="6" width="19.7109375" style="33" customWidth="1"/>
    <col min="7" max="16384" width="11.42578125" style="33"/>
  </cols>
  <sheetData>
    <row r="1" spans="2:6" x14ac:dyDescent="0.2">
      <c r="B1" s="41"/>
      <c r="C1" s="41"/>
      <c r="D1" s="41"/>
      <c r="E1" s="41"/>
      <c r="F1" s="50"/>
    </row>
    <row r="2" spans="2:6" ht="18" x14ac:dyDescent="0.25">
      <c r="B2" s="37" t="s">
        <v>22</v>
      </c>
      <c r="C2" s="41"/>
      <c r="D2" s="41"/>
      <c r="E2" s="41"/>
      <c r="F2" s="41"/>
    </row>
    <row r="3" spans="2:6" ht="14.25" x14ac:dyDescent="0.2">
      <c r="B3" s="38" t="s">
        <v>25</v>
      </c>
      <c r="C3" s="41"/>
      <c r="D3" s="41"/>
      <c r="E3" s="41"/>
      <c r="F3" s="41"/>
    </row>
    <row r="4" spans="2:6" ht="14.25" x14ac:dyDescent="0.2">
      <c r="B4" s="34"/>
      <c r="C4" s="41"/>
      <c r="D4" s="41"/>
      <c r="E4" s="41"/>
      <c r="F4" s="41"/>
    </row>
    <row r="5" spans="2:6" ht="14.25" x14ac:dyDescent="0.2">
      <c r="B5" s="34"/>
      <c r="C5" s="41"/>
      <c r="D5" s="41"/>
      <c r="E5" s="41"/>
      <c r="F5" s="41"/>
    </row>
    <row r="6" spans="2:6" ht="14.25" x14ac:dyDescent="0.2">
      <c r="B6" s="34"/>
      <c r="C6" s="41"/>
      <c r="D6" s="41"/>
      <c r="E6" s="41"/>
      <c r="F6" s="41"/>
    </row>
    <row r="7" spans="2:6" ht="14.25" x14ac:dyDescent="0.2">
      <c r="B7" s="34"/>
      <c r="C7" s="41"/>
      <c r="D7" s="41"/>
      <c r="E7" s="41"/>
      <c r="F7" s="41"/>
    </row>
    <row r="8" spans="2:6" x14ac:dyDescent="0.2">
      <c r="B8" s="39" t="s">
        <v>33</v>
      </c>
      <c r="C8" s="41"/>
      <c r="D8" s="41"/>
      <c r="E8" s="41"/>
      <c r="F8" s="41"/>
    </row>
    <row r="9" spans="2:6" x14ac:dyDescent="0.2">
      <c r="B9" s="41"/>
      <c r="C9" s="41"/>
      <c r="D9" s="41"/>
      <c r="E9" s="41"/>
      <c r="F9" s="41"/>
    </row>
    <row r="10" spans="2:6" x14ac:dyDescent="0.2">
      <c r="B10" s="41"/>
      <c r="C10" s="41"/>
      <c r="D10" s="41"/>
      <c r="E10" s="41"/>
      <c r="F10" s="41"/>
    </row>
    <row r="11" spans="2:6" x14ac:dyDescent="0.2">
      <c r="B11" s="42"/>
      <c r="C11" s="42"/>
      <c r="D11" s="42"/>
      <c r="E11" s="42"/>
      <c r="F11" s="42"/>
    </row>
    <row r="12" spans="2:6" ht="15.75" x14ac:dyDescent="0.2">
      <c r="B12" s="43" t="s">
        <v>24</v>
      </c>
      <c r="C12" s="44" t="s">
        <v>13</v>
      </c>
      <c r="D12" s="44" t="s">
        <v>12</v>
      </c>
      <c r="E12" s="44" t="s">
        <v>15</v>
      </c>
      <c r="F12" s="44" t="s">
        <v>0</v>
      </c>
    </row>
    <row r="13" spans="2:6" ht="15" x14ac:dyDescent="0.2">
      <c r="B13" s="47">
        <v>40087</v>
      </c>
      <c r="C13" s="45">
        <v>3108</v>
      </c>
      <c r="D13" s="45">
        <v>1500</v>
      </c>
      <c r="E13" s="45">
        <v>342</v>
      </c>
      <c r="F13" s="46">
        <f>E13+D13+C13</f>
        <v>4950</v>
      </c>
    </row>
    <row r="14" spans="2:6" ht="15" x14ac:dyDescent="0.2">
      <c r="B14" s="47">
        <v>40118</v>
      </c>
      <c r="C14" s="45">
        <v>6316</v>
      </c>
      <c r="D14" s="45">
        <v>4074</v>
      </c>
      <c r="E14" s="45">
        <v>728</v>
      </c>
      <c r="F14" s="46">
        <f t="shared" ref="F14:F60" si="0">E14+D14+C14</f>
        <v>11118</v>
      </c>
    </row>
    <row r="15" spans="2:6" ht="15" x14ac:dyDescent="0.2">
      <c r="B15" s="47">
        <v>40148</v>
      </c>
      <c r="C15" s="45">
        <v>4973</v>
      </c>
      <c r="D15" s="45">
        <v>3324</v>
      </c>
      <c r="E15" s="45">
        <v>588</v>
      </c>
      <c r="F15" s="46">
        <f t="shared" si="0"/>
        <v>8885</v>
      </c>
    </row>
    <row r="16" spans="2:6" ht="15" x14ac:dyDescent="0.2">
      <c r="B16" s="47">
        <v>40179</v>
      </c>
      <c r="C16" s="45">
        <v>3622</v>
      </c>
      <c r="D16" s="45">
        <v>2577</v>
      </c>
      <c r="E16" s="45">
        <v>601</v>
      </c>
      <c r="F16" s="46">
        <f t="shared" si="0"/>
        <v>6800</v>
      </c>
    </row>
    <row r="17" spans="2:6" ht="15" x14ac:dyDescent="0.2">
      <c r="B17" s="47">
        <v>40210</v>
      </c>
      <c r="C17" s="45">
        <v>3125</v>
      </c>
      <c r="D17" s="45">
        <v>3005</v>
      </c>
      <c r="E17" s="45">
        <v>271</v>
      </c>
      <c r="F17" s="46">
        <f t="shared" si="0"/>
        <v>6401</v>
      </c>
    </row>
    <row r="18" spans="2:6" ht="15" x14ac:dyDescent="0.2">
      <c r="B18" s="47">
        <v>40238</v>
      </c>
      <c r="C18" s="45">
        <v>3702</v>
      </c>
      <c r="D18" s="45">
        <v>4663</v>
      </c>
      <c r="E18" s="45">
        <v>209</v>
      </c>
      <c r="F18" s="46">
        <f t="shared" si="0"/>
        <v>8574</v>
      </c>
    </row>
    <row r="19" spans="2:6" ht="15" x14ac:dyDescent="0.2">
      <c r="B19" s="47">
        <v>40269</v>
      </c>
      <c r="C19" s="45">
        <v>2251</v>
      </c>
      <c r="D19" s="45">
        <v>2717</v>
      </c>
      <c r="E19" s="45">
        <v>337</v>
      </c>
      <c r="F19" s="46">
        <f t="shared" si="0"/>
        <v>5305</v>
      </c>
    </row>
    <row r="20" spans="2:6" ht="15" x14ac:dyDescent="0.2">
      <c r="B20" s="47">
        <v>40299</v>
      </c>
      <c r="C20" s="45">
        <v>2360</v>
      </c>
      <c r="D20" s="45">
        <v>4425</v>
      </c>
      <c r="E20" s="45">
        <v>243</v>
      </c>
      <c r="F20" s="46">
        <f t="shared" si="0"/>
        <v>7028</v>
      </c>
    </row>
    <row r="21" spans="2:6" ht="15" x14ac:dyDescent="0.2">
      <c r="B21" s="47">
        <v>40330</v>
      </c>
      <c r="C21" s="45">
        <v>2677</v>
      </c>
      <c r="D21" s="45">
        <v>3735</v>
      </c>
      <c r="E21" s="45">
        <v>236</v>
      </c>
      <c r="F21" s="46">
        <f t="shared" si="0"/>
        <v>6648</v>
      </c>
    </row>
    <row r="22" spans="2:6" ht="15" x14ac:dyDescent="0.2">
      <c r="B22" s="47">
        <v>40360</v>
      </c>
      <c r="C22" s="45">
        <v>2685</v>
      </c>
      <c r="D22" s="45">
        <v>3613</v>
      </c>
      <c r="E22" s="45">
        <v>244</v>
      </c>
      <c r="F22" s="46">
        <f t="shared" si="0"/>
        <v>6542</v>
      </c>
    </row>
    <row r="23" spans="2:6" ht="15" x14ac:dyDescent="0.2">
      <c r="B23" s="47">
        <v>40391</v>
      </c>
      <c r="C23" s="45">
        <v>1822</v>
      </c>
      <c r="D23" s="45">
        <v>2466</v>
      </c>
      <c r="E23" s="45">
        <v>187</v>
      </c>
      <c r="F23" s="46">
        <f t="shared" si="0"/>
        <v>4475</v>
      </c>
    </row>
    <row r="24" spans="2:6" ht="15" x14ac:dyDescent="0.2">
      <c r="B24" s="47">
        <v>40422</v>
      </c>
      <c r="C24" s="45">
        <v>1779</v>
      </c>
      <c r="D24" s="45">
        <v>2923</v>
      </c>
      <c r="E24" s="45">
        <v>158</v>
      </c>
      <c r="F24" s="46">
        <f t="shared" si="0"/>
        <v>4860</v>
      </c>
    </row>
    <row r="25" spans="2:6" ht="15" x14ac:dyDescent="0.2">
      <c r="B25" s="47">
        <v>40452</v>
      </c>
      <c r="C25" s="45">
        <v>2138</v>
      </c>
      <c r="D25" s="45">
        <v>3282</v>
      </c>
      <c r="E25" s="45">
        <v>108</v>
      </c>
      <c r="F25" s="46">
        <f t="shared" si="0"/>
        <v>5528</v>
      </c>
    </row>
    <row r="26" spans="2:6" ht="15" x14ac:dyDescent="0.2">
      <c r="B26" s="47">
        <v>40483</v>
      </c>
      <c r="C26" s="45">
        <v>1307</v>
      </c>
      <c r="D26" s="45">
        <v>1940</v>
      </c>
      <c r="E26" s="45">
        <v>101</v>
      </c>
      <c r="F26" s="46">
        <f t="shared" si="0"/>
        <v>3348</v>
      </c>
    </row>
    <row r="27" spans="2:6" ht="15" x14ac:dyDescent="0.2">
      <c r="B27" s="47">
        <v>40513</v>
      </c>
      <c r="C27" s="45">
        <v>2045</v>
      </c>
      <c r="D27" s="45">
        <v>1939</v>
      </c>
      <c r="E27" s="45">
        <v>140</v>
      </c>
      <c r="F27" s="46">
        <f t="shared" si="0"/>
        <v>4124</v>
      </c>
    </row>
    <row r="28" spans="2:6" ht="15" x14ac:dyDescent="0.2">
      <c r="B28" s="47">
        <v>40544</v>
      </c>
      <c r="C28" s="45">
        <v>1873</v>
      </c>
      <c r="D28" s="45">
        <v>1886</v>
      </c>
      <c r="E28" s="45">
        <v>183</v>
      </c>
      <c r="F28" s="46">
        <f t="shared" si="0"/>
        <v>3942</v>
      </c>
    </row>
    <row r="29" spans="2:6" ht="15" x14ac:dyDescent="0.2">
      <c r="B29" s="47">
        <v>40575</v>
      </c>
      <c r="C29" s="45">
        <v>1214</v>
      </c>
      <c r="D29" s="45">
        <v>3283</v>
      </c>
      <c r="E29" s="45">
        <v>149</v>
      </c>
      <c r="F29" s="46">
        <f t="shared" si="0"/>
        <v>4646</v>
      </c>
    </row>
    <row r="30" spans="2:6" ht="15" x14ac:dyDescent="0.2">
      <c r="B30" s="47">
        <v>40603</v>
      </c>
      <c r="C30" s="45">
        <v>2312</v>
      </c>
      <c r="D30" s="45">
        <v>2964</v>
      </c>
      <c r="E30" s="45">
        <v>325</v>
      </c>
      <c r="F30" s="46">
        <f t="shared" si="0"/>
        <v>5601</v>
      </c>
    </row>
    <row r="31" spans="2:6" ht="15" x14ac:dyDescent="0.2">
      <c r="B31" s="47">
        <v>40634</v>
      </c>
      <c r="C31" s="45">
        <v>1910</v>
      </c>
      <c r="D31" s="45">
        <v>2249</v>
      </c>
      <c r="E31" s="45">
        <v>230</v>
      </c>
      <c r="F31" s="46">
        <f t="shared" si="0"/>
        <v>4389</v>
      </c>
    </row>
    <row r="32" spans="2:6" ht="15" x14ac:dyDescent="0.2">
      <c r="B32" s="47">
        <v>40664</v>
      </c>
      <c r="C32" s="45">
        <v>2122</v>
      </c>
      <c r="D32" s="45">
        <v>2896</v>
      </c>
      <c r="E32" s="45">
        <v>214</v>
      </c>
      <c r="F32" s="46">
        <f t="shared" si="0"/>
        <v>5232</v>
      </c>
    </row>
    <row r="33" spans="2:6" ht="15" x14ac:dyDescent="0.2">
      <c r="B33" s="47">
        <v>40695</v>
      </c>
      <c r="C33" s="45">
        <v>2181</v>
      </c>
      <c r="D33" s="45">
        <v>4430</v>
      </c>
      <c r="E33" s="45">
        <v>221</v>
      </c>
      <c r="F33" s="46">
        <f t="shared" si="0"/>
        <v>6832</v>
      </c>
    </row>
    <row r="34" spans="2:6" ht="15" x14ac:dyDescent="0.2">
      <c r="B34" s="47">
        <v>40725</v>
      </c>
      <c r="C34" s="45">
        <v>2967</v>
      </c>
      <c r="D34" s="45">
        <v>4488</v>
      </c>
      <c r="E34" s="45">
        <v>194</v>
      </c>
      <c r="F34" s="46">
        <f t="shared" si="0"/>
        <v>7649</v>
      </c>
    </row>
    <row r="35" spans="2:6" ht="15" x14ac:dyDescent="0.2">
      <c r="B35" s="47">
        <v>40756</v>
      </c>
      <c r="C35" s="45">
        <v>2203</v>
      </c>
      <c r="D35" s="45">
        <v>3734</v>
      </c>
      <c r="E35" s="45">
        <v>233</v>
      </c>
      <c r="F35" s="46">
        <f t="shared" si="0"/>
        <v>6170</v>
      </c>
    </row>
    <row r="36" spans="2:6" ht="15" x14ac:dyDescent="0.2">
      <c r="B36" s="47">
        <v>40787</v>
      </c>
      <c r="C36" s="45">
        <v>2043</v>
      </c>
      <c r="D36" s="45">
        <v>3796</v>
      </c>
      <c r="E36" s="45">
        <v>360</v>
      </c>
      <c r="F36" s="46">
        <f t="shared" si="0"/>
        <v>6199</v>
      </c>
    </row>
    <row r="37" spans="2:6" ht="15" x14ac:dyDescent="0.2">
      <c r="B37" s="47">
        <v>40817</v>
      </c>
      <c r="C37" s="45">
        <v>1970</v>
      </c>
      <c r="D37" s="45">
        <v>3565</v>
      </c>
      <c r="E37" s="45">
        <v>191</v>
      </c>
      <c r="F37" s="46">
        <f t="shared" si="0"/>
        <v>5726</v>
      </c>
    </row>
    <row r="38" spans="2:6" ht="15" x14ac:dyDescent="0.2">
      <c r="B38" s="47">
        <v>40848</v>
      </c>
      <c r="C38" s="45">
        <v>1510</v>
      </c>
      <c r="D38" s="45">
        <v>3482</v>
      </c>
      <c r="E38" s="45">
        <v>232</v>
      </c>
      <c r="F38" s="46">
        <f t="shared" si="0"/>
        <v>5224</v>
      </c>
    </row>
    <row r="39" spans="2:6" ht="15" x14ac:dyDescent="0.2">
      <c r="B39" s="47">
        <v>40878</v>
      </c>
      <c r="C39" s="45">
        <v>2484</v>
      </c>
      <c r="D39" s="45">
        <v>4796</v>
      </c>
      <c r="E39" s="45">
        <v>228</v>
      </c>
      <c r="F39" s="46">
        <f t="shared" si="0"/>
        <v>7508</v>
      </c>
    </row>
    <row r="40" spans="2:6" ht="15" x14ac:dyDescent="0.2">
      <c r="B40" s="47">
        <v>40909</v>
      </c>
      <c r="C40" s="45">
        <v>1747</v>
      </c>
      <c r="D40" s="45">
        <v>4741</v>
      </c>
      <c r="E40" s="45">
        <v>292</v>
      </c>
      <c r="F40" s="46">
        <f t="shared" si="0"/>
        <v>6780</v>
      </c>
    </row>
    <row r="41" spans="2:6" ht="15" x14ac:dyDescent="0.2">
      <c r="B41" s="47">
        <v>40940</v>
      </c>
      <c r="C41" s="45">
        <v>1782</v>
      </c>
      <c r="D41" s="45">
        <v>4956</v>
      </c>
      <c r="E41" s="45">
        <v>510</v>
      </c>
      <c r="F41" s="46">
        <f t="shared" si="0"/>
        <v>7248</v>
      </c>
    </row>
    <row r="42" spans="2:6" ht="15" x14ac:dyDescent="0.2">
      <c r="B42" s="47">
        <v>40969</v>
      </c>
      <c r="C42" s="45">
        <v>2023</v>
      </c>
      <c r="D42" s="45">
        <v>3817</v>
      </c>
      <c r="E42" s="45">
        <v>543</v>
      </c>
      <c r="F42" s="46">
        <f t="shared" si="0"/>
        <v>6383</v>
      </c>
    </row>
    <row r="43" spans="2:6" ht="15" x14ac:dyDescent="0.2">
      <c r="B43" s="47">
        <v>41000</v>
      </c>
      <c r="C43" s="45">
        <v>1708</v>
      </c>
      <c r="D43" s="45">
        <v>3736</v>
      </c>
      <c r="E43" s="45">
        <v>405</v>
      </c>
      <c r="F43" s="46">
        <f t="shared" si="0"/>
        <v>5849</v>
      </c>
    </row>
    <row r="44" spans="2:6" ht="15" x14ac:dyDescent="0.2">
      <c r="B44" s="47">
        <v>41030</v>
      </c>
      <c r="C44" s="45">
        <v>1823</v>
      </c>
      <c r="D44" s="45">
        <v>3396</v>
      </c>
      <c r="E44" s="45">
        <v>424</v>
      </c>
      <c r="F44" s="46">
        <f t="shared" si="0"/>
        <v>5643</v>
      </c>
    </row>
    <row r="45" spans="2:6" ht="15" x14ac:dyDescent="0.2">
      <c r="B45" s="47">
        <v>41061</v>
      </c>
      <c r="C45" s="45">
        <v>2729</v>
      </c>
      <c r="D45" s="45">
        <v>5165</v>
      </c>
      <c r="E45" s="45">
        <v>498</v>
      </c>
      <c r="F45" s="46">
        <f t="shared" si="0"/>
        <v>8392</v>
      </c>
    </row>
    <row r="46" spans="2:6" ht="15" x14ac:dyDescent="0.2">
      <c r="B46" s="47">
        <v>41091</v>
      </c>
      <c r="C46" s="45">
        <v>3264</v>
      </c>
      <c r="D46" s="45">
        <v>7334</v>
      </c>
      <c r="E46" s="45">
        <v>644</v>
      </c>
      <c r="F46" s="46">
        <f t="shared" si="0"/>
        <v>11242</v>
      </c>
    </row>
    <row r="47" spans="2:6" ht="15" x14ac:dyDescent="0.2">
      <c r="B47" s="47">
        <v>41122</v>
      </c>
      <c r="C47" s="45">
        <v>2663</v>
      </c>
      <c r="D47" s="45">
        <v>8690</v>
      </c>
      <c r="E47" s="45">
        <v>745</v>
      </c>
      <c r="F47" s="46">
        <f t="shared" si="0"/>
        <v>12098</v>
      </c>
    </row>
    <row r="48" spans="2:6" ht="15" x14ac:dyDescent="0.2">
      <c r="B48" s="47">
        <v>41153</v>
      </c>
      <c r="C48" s="45">
        <v>4311</v>
      </c>
      <c r="D48" s="45">
        <v>7519</v>
      </c>
      <c r="E48" s="45">
        <v>662</v>
      </c>
      <c r="F48" s="46">
        <f t="shared" si="0"/>
        <v>12492</v>
      </c>
    </row>
    <row r="49" spans="2:6" ht="15" x14ac:dyDescent="0.2">
      <c r="B49" s="47">
        <v>41183</v>
      </c>
      <c r="C49" s="45">
        <v>11028</v>
      </c>
      <c r="D49" s="45">
        <v>6531</v>
      </c>
      <c r="E49" s="45">
        <v>642</v>
      </c>
      <c r="F49" s="46">
        <f t="shared" si="0"/>
        <v>18201</v>
      </c>
    </row>
    <row r="50" spans="2:6" ht="15" x14ac:dyDescent="0.2">
      <c r="B50" s="47">
        <v>41214</v>
      </c>
      <c r="C50" s="45">
        <v>14032</v>
      </c>
      <c r="D50" s="45">
        <v>11289</v>
      </c>
      <c r="E50" s="45">
        <v>702</v>
      </c>
      <c r="F50" s="46">
        <f t="shared" si="0"/>
        <v>26023</v>
      </c>
    </row>
    <row r="51" spans="2:6" ht="15" x14ac:dyDescent="0.2">
      <c r="B51" s="47">
        <v>41244</v>
      </c>
      <c r="C51" s="45">
        <v>11894</v>
      </c>
      <c r="D51" s="45">
        <v>8067</v>
      </c>
      <c r="E51" s="45">
        <v>557</v>
      </c>
      <c r="F51" s="46">
        <f t="shared" si="0"/>
        <v>20518</v>
      </c>
    </row>
    <row r="52" spans="2:6" ht="15" x14ac:dyDescent="0.2">
      <c r="B52" s="47">
        <v>41275</v>
      </c>
      <c r="C52" s="45">
        <v>14544</v>
      </c>
      <c r="D52" s="45">
        <v>13429</v>
      </c>
      <c r="E52" s="45">
        <v>956</v>
      </c>
      <c r="F52" s="46">
        <f t="shared" si="0"/>
        <v>28929</v>
      </c>
    </row>
    <row r="53" spans="2:6" ht="15" x14ac:dyDescent="0.2">
      <c r="B53" s="47">
        <v>41306</v>
      </c>
      <c r="C53" s="45">
        <v>10351</v>
      </c>
      <c r="D53" s="45">
        <v>14891</v>
      </c>
      <c r="E53" s="45">
        <v>659</v>
      </c>
      <c r="F53" s="46">
        <f t="shared" si="0"/>
        <v>25901</v>
      </c>
    </row>
    <row r="54" spans="2:6" ht="15" x14ac:dyDescent="0.2">
      <c r="B54" s="47">
        <v>41334</v>
      </c>
      <c r="C54" s="45">
        <v>13596</v>
      </c>
      <c r="D54" s="45">
        <v>16123</v>
      </c>
      <c r="E54" s="45">
        <v>805</v>
      </c>
      <c r="F54" s="46">
        <f t="shared" si="0"/>
        <v>30524</v>
      </c>
    </row>
    <row r="55" spans="2:6" ht="15" x14ac:dyDescent="0.2">
      <c r="B55" s="47">
        <v>41365</v>
      </c>
      <c r="C55" s="45">
        <v>17243</v>
      </c>
      <c r="D55" s="45">
        <v>24539</v>
      </c>
      <c r="E55" s="45">
        <v>1229</v>
      </c>
      <c r="F55" s="46">
        <f t="shared" si="0"/>
        <v>43011</v>
      </c>
    </row>
    <row r="56" spans="2:6" ht="15" x14ac:dyDescent="0.2">
      <c r="B56" s="47">
        <v>41395</v>
      </c>
      <c r="C56" s="45">
        <v>18918</v>
      </c>
      <c r="D56" s="45">
        <v>25469</v>
      </c>
      <c r="E56" s="45">
        <v>1479</v>
      </c>
      <c r="F56" s="46">
        <f t="shared" si="0"/>
        <v>45866</v>
      </c>
    </row>
    <row r="57" spans="2:6" ht="15" x14ac:dyDescent="0.2">
      <c r="B57" s="47">
        <v>41426</v>
      </c>
      <c r="C57" s="45">
        <v>25801</v>
      </c>
      <c r="D57" s="45">
        <v>21702</v>
      </c>
      <c r="E57" s="45">
        <v>1719</v>
      </c>
      <c r="F57" s="46">
        <f t="shared" si="0"/>
        <v>49222</v>
      </c>
    </row>
    <row r="58" spans="2:6" ht="15" x14ac:dyDescent="0.2">
      <c r="B58" s="47">
        <v>41456</v>
      </c>
      <c r="C58" s="45">
        <v>32914</v>
      </c>
      <c r="D58" s="45">
        <v>33918</v>
      </c>
      <c r="E58" s="45">
        <v>2118</v>
      </c>
      <c r="F58" s="46">
        <f t="shared" si="0"/>
        <v>68950</v>
      </c>
    </row>
    <row r="59" spans="2:6" ht="15" x14ac:dyDescent="0.2">
      <c r="B59" s="47">
        <v>41487</v>
      </c>
      <c r="C59" s="45">
        <v>31012</v>
      </c>
      <c r="D59" s="45">
        <v>36932</v>
      </c>
      <c r="E59" s="45">
        <v>2200</v>
      </c>
      <c r="F59" s="46">
        <f t="shared" si="0"/>
        <v>70144</v>
      </c>
    </row>
    <row r="60" spans="2:6" ht="15" x14ac:dyDescent="0.2">
      <c r="B60" s="47">
        <v>41518</v>
      </c>
      <c r="C60" s="45">
        <v>30030</v>
      </c>
      <c r="D60" s="45">
        <v>32825</v>
      </c>
      <c r="E60" s="45">
        <v>1786</v>
      </c>
      <c r="F60" s="46">
        <f t="shared" si="0"/>
        <v>64641</v>
      </c>
    </row>
    <row r="61" spans="2:6" ht="15" x14ac:dyDescent="0.2">
      <c r="B61" s="47">
        <v>41548</v>
      </c>
      <c r="C61" s="45">
        <v>28365</v>
      </c>
      <c r="D61" s="45">
        <v>34788</v>
      </c>
      <c r="E61" s="45">
        <v>1598</v>
      </c>
      <c r="F61" s="46">
        <f t="shared" ref="F61:F66" si="1">E61+D61+C61</f>
        <v>64751</v>
      </c>
    </row>
    <row r="62" spans="2:6" ht="15" x14ac:dyDescent="0.2">
      <c r="B62" s="47">
        <v>41579</v>
      </c>
      <c r="C62" s="45">
        <v>15906</v>
      </c>
      <c r="D62" s="45">
        <v>25524</v>
      </c>
      <c r="E62" s="45">
        <v>1710</v>
      </c>
      <c r="F62" s="46">
        <f t="shared" si="1"/>
        <v>43140</v>
      </c>
    </row>
    <row r="63" spans="2:6" ht="15" x14ac:dyDescent="0.2">
      <c r="B63" s="47">
        <v>41609</v>
      </c>
      <c r="C63" s="45">
        <v>12323</v>
      </c>
      <c r="D63" s="45">
        <v>7893</v>
      </c>
      <c r="E63" s="45">
        <v>1449</v>
      </c>
      <c r="F63" s="46">
        <f t="shared" si="1"/>
        <v>21665</v>
      </c>
    </row>
    <row r="64" spans="2:6" ht="15" x14ac:dyDescent="0.2">
      <c r="B64" s="47">
        <v>41640</v>
      </c>
      <c r="C64" s="45">
        <v>13074</v>
      </c>
      <c r="D64" s="45">
        <v>4561</v>
      </c>
      <c r="E64" s="45">
        <v>1862</v>
      </c>
      <c r="F64" s="46">
        <f t="shared" si="1"/>
        <v>19497</v>
      </c>
    </row>
    <row r="65" spans="2:6" ht="15" x14ac:dyDescent="0.2">
      <c r="B65" s="47">
        <v>41671</v>
      </c>
      <c r="C65" s="45">
        <v>13270</v>
      </c>
      <c r="D65" s="45">
        <v>9359</v>
      </c>
      <c r="E65" s="45">
        <v>1662</v>
      </c>
      <c r="F65" s="46">
        <f t="shared" si="1"/>
        <v>24291</v>
      </c>
    </row>
    <row r="66" spans="2:6" ht="15" x14ac:dyDescent="0.2">
      <c r="B66" s="47">
        <v>41699</v>
      </c>
      <c r="C66" s="45">
        <v>14439</v>
      </c>
      <c r="D66" s="45">
        <v>9813</v>
      </c>
      <c r="E66" s="45">
        <v>1469</v>
      </c>
      <c r="F66" s="46">
        <f t="shared" si="1"/>
        <v>25721</v>
      </c>
    </row>
    <row r="67" spans="2:6" ht="15" x14ac:dyDescent="0.2">
      <c r="B67" s="47">
        <v>41730</v>
      </c>
      <c r="C67" s="45">
        <v>15680</v>
      </c>
      <c r="D67" s="45">
        <v>9470</v>
      </c>
      <c r="E67" s="45">
        <v>1525</v>
      </c>
      <c r="F67" s="46">
        <f>E67+D67+C67</f>
        <v>26675</v>
      </c>
    </row>
    <row r="68" spans="2:6" ht="15" x14ac:dyDescent="0.2">
      <c r="B68" s="47">
        <v>41760</v>
      </c>
      <c r="C68" s="45">
        <v>14975</v>
      </c>
      <c r="D68" s="45">
        <v>14746</v>
      </c>
      <c r="E68" s="45">
        <v>1787</v>
      </c>
      <c r="F68" s="46">
        <f>E68+D68+C68</f>
        <v>31508</v>
      </c>
    </row>
    <row r="69" spans="2:6" ht="15" x14ac:dyDescent="0.2">
      <c r="B69" s="47">
        <v>41791</v>
      </c>
      <c r="C69" s="45">
        <v>5982</v>
      </c>
      <c r="D69" s="45">
        <v>12420</v>
      </c>
      <c r="E69" s="45">
        <v>1924</v>
      </c>
      <c r="F69" s="46">
        <f>E69+D69+C69</f>
        <v>20326</v>
      </c>
    </row>
    <row r="70" spans="2:6" ht="18" x14ac:dyDescent="0.2">
      <c r="B70" s="48" t="s">
        <v>0</v>
      </c>
      <c r="C70" s="49">
        <f>SUM(C13:C69)</f>
        <v>456126</v>
      </c>
      <c r="D70" s="49">
        <f>SUM(D13:D69)</f>
        <v>511395</v>
      </c>
      <c r="E70" s="49">
        <f>SUM(E13:E69)</f>
        <v>41814</v>
      </c>
      <c r="F70" s="49">
        <f>SUM(F13:F69)</f>
        <v>1009335</v>
      </c>
    </row>
    <row r="73" spans="2:6" x14ac:dyDescent="0.2">
      <c r="B73" s="139"/>
    </row>
  </sheetData>
  <sheetProtection algorithmName="SHA-512" hashValue="fjLielyctJh6F3UF01KTOcMToSKJN8BlmnPpzNROYorouaRQojmDusVZMhv4qDgEvV0SlzTbZl/ohOZu2pTxGg==" saltValue="XboWHgwhCtQgc9WB5QMFSQ==" spinCount="100000" sheet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43"/>
  <sheetViews>
    <sheetView workbookViewId="0">
      <selection activeCell="E1" sqref="E1"/>
    </sheetView>
  </sheetViews>
  <sheetFormatPr baseColWidth="10" defaultRowHeight="12.75" x14ac:dyDescent="0.2"/>
  <cols>
    <col min="1" max="1" width="26.140625" customWidth="1"/>
    <col min="2" max="3" width="20.7109375" customWidth="1"/>
    <col min="4" max="4" width="23.28515625" customWidth="1"/>
    <col min="5" max="5" width="20.7109375" customWidth="1"/>
    <col min="6" max="81" width="11.42578125" style="33"/>
  </cols>
  <sheetData>
    <row r="1" spans="1:5" s="33" customFormat="1" x14ac:dyDescent="0.2">
      <c r="A1" s="41"/>
      <c r="B1" s="41"/>
      <c r="C1" s="41"/>
      <c r="D1" s="41"/>
      <c r="E1" s="50"/>
    </row>
    <row r="2" spans="1:5" s="33" customFormat="1" ht="18" x14ac:dyDescent="0.25">
      <c r="A2" s="37" t="s">
        <v>22</v>
      </c>
      <c r="B2" s="41"/>
      <c r="C2" s="41"/>
      <c r="D2" s="41"/>
      <c r="E2" s="41"/>
    </row>
    <row r="3" spans="1:5" s="33" customFormat="1" ht="14.25" x14ac:dyDescent="0.2">
      <c r="A3" s="38" t="s">
        <v>26</v>
      </c>
      <c r="B3" s="41"/>
      <c r="C3" s="41"/>
      <c r="D3" s="41"/>
      <c r="E3" s="41"/>
    </row>
    <row r="4" spans="1:5" s="33" customFormat="1" ht="14.25" x14ac:dyDescent="0.2">
      <c r="A4" s="34"/>
      <c r="B4" s="41"/>
      <c r="C4" s="41"/>
      <c r="D4" s="41"/>
      <c r="E4" s="41"/>
    </row>
    <row r="5" spans="1:5" s="33" customFormat="1" ht="14.25" x14ac:dyDescent="0.2">
      <c r="A5" s="34"/>
      <c r="B5" s="41"/>
      <c r="C5" s="41"/>
      <c r="D5" s="41"/>
      <c r="E5" s="41"/>
    </row>
    <row r="6" spans="1:5" s="33" customFormat="1" ht="14.25" x14ac:dyDescent="0.2">
      <c r="A6" s="34"/>
      <c r="B6" s="41"/>
      <c r="C6" s="50"/>
      <c r="D6" s="41"/>
      <c r="E6" s="41"/>
    </row>
    <row r="7" spans="1:5" s="33" customFormat="1" ht="14.25" x14ac:dyDescent="0.2">
      <c r="A7" s="34"/>
      <c r="B7" s="41"/>
      <c r="C7" s="41"/>
      <c r="D7" s="41"/>
      <c r="E7" s="41"/>
    </row>
    <row r="8" spans="1:5" s="33" customFormat="1" x14ac:dyDescent="0.2">
      <c r="A8" s="39" t="s">
        <v>33</v>
      </c>
      <c r="B8" s="41"/>
      <c r="C8" s="41"/>
      <c r="D8" s="41"/>
      <c r="E8" s="41"/>
    </row>
    <row r="9" spans="1:5" s="33" customFormat="1" x14ac:dyDescent="0.2">
      <c r="A9" s="41"/>
      <c r="B9" s="41"/>
      <c r="C9" s="41"/>
      <c r="D9" s="41"/>
      <c r="E9" s="41"/>
    </row>
    <row r="10" spans="1:5" s="33" customFormat="1" x14ac:dyDescent="0.2">
      <c r="A10" s="41"/>
      <c r="B10" s="41"/>
      <c r="C10" s="41"/>
      <c r="D10" s="41"/>
      <c r="E10" s="41"/>
    </row>
    <row r="11" spans="1:5" s="33" customFormat="1" ht="13.5" thickBot="1" x14ac:dyDescent="0.25">
      <c r="A11" s="42"/>
      <c r="B11" s="42"/>
      <c r="C11" s="42"/>
      <c r="D11" s="42"/>
      <c r="E11" s="42"/>
    </row>
    <row r="12" spans="1:5" ht="19.5" customHeight="1" x14ac:dyDescent="0.2">
      <c r="A12" s="157"/>
      <c r="B12" s="155" t="s">
        <v>12</v>
      </c>
      <c r="C12" s="159" t="s">
        <v>13</v>
      </c>
      <c r="D12" s="155" t="s">
        <v>14</v>
      </c>
      <c r="E12" s="155" t="s">
        <v>8</v>
      </c>
    </row>
    <row r="13" spans="1:5" ht="19.5" customHeight="1" thickBot="1" x14ac:dyDescent="0.25">
      <c r="A13" s="158"/>
      <c r="B13" s="156"/>
      <c r="C13" s="160"/>
      <c r="D13" s="156"/>
      <c r="E13" s="156"/>
    </row>
    <row r="14" spans="1:5" ht="36.75" customHeight="1" x14ac:dyDescent="0.2">
      <c r="A14" s="134" t="str">
        <f>B12</f>
        <v>CONECEL S.A.</v>
      </c>
      <c r="B14" s="53"/>
      <c r="C14" s="54">
        <f>'NUMEROS DONADOS Y RECEPTADOS'!F132</f>
        <v>498639</v>
      </c>
      <c r="D14" s="55">
        <f>'NUMEROS DONADOS Y RECEPTADOS'!H132</f>
        <v>12756</v>
      </c>
      <c r="E14" s="56">
        <f>SUM(B14:D14)</f>
        <v>511395</v>
      </c>
    </row>
    <row r="15" spans="1:5" ht="36.75" customHeight="1" x14ac:dyDescent="0.25">
      <c r="A15" s="135" t="str">
        <f>C12</f>
        <v>OTECEL S.A.</v>
      </c>
      <c r="B15" s="57">
        <f>'NUMEROS DONADOS Y RECEPTADOS'!C132</f>
        <v>441955</v>
      </c>
      <c r="C15" s="58"/>
      <c r="D15" s="57">
        <f>'NUMEROS DONADOS Y RECEPTADOS'!I132</f>
        <v>14171</v>
      </c>
      <c r="E15" s="56">
        <f>SUM(B15:D15)</f>
        <v>456126</v>
      </c>
    </row>
    <row r="16" spans="1:5" ht="36.75" customHeight="1" thickBot="1" x14ac:dyDescent="0.25">
      <c r="A16" s="136" t="str">
        <f>D12</f>
        <v>CNT EP.(Alegro)</v>
      </c>
      <c r="B16" s="59">
        <f>'NUMEROS DONADOS Y RECEPTADOS'!B132</f>
        <v>25641</v>
      </c>
      <c r="C16" s="60">
        <f>'NUMEROS DONADOS Y RECEPTADOS'!E132</f>
        <v>16173</v>
      </c>
      <c r="D16" s="61"/>
      <c r="E16" s="56">
        <f>SUM(B16:D16)</f>
        <v>41814</v>
      </c>
    </row>
    <row r="17" spans="1:8" ht="30.75" customHeight="1" thickBot="1" x14ac:dyDescent="0.25">
      <c r="A17" s="51" t="s">
        <v>7</v>
      </c>
      <c r="B17" s="62">
        <f>SUM(B14:B16)</f>
        <v>467596</v>
      </c>
      <c r="C17" s="63">
        <f>SUM(C14:C16)</f>
        <v>514812</v>
      </c>
      <c r="D17" s="62">
        <f>SUM(D14:D16)</f>
        <v>26927</v>
      </c>
      <c r="E17" s="61"/>
      <c r="H17" s="146"/>
    </row>
    <row r="18" spans="1:8" s="33" customFormat="1" x14ac:dyDescent="0.2"/>
    <row r="19" spans="1:8" s="33" customFormat="1" x14ac:dyDescent="0.2"/>
    <row r="20" spans="1:8" s="33" customFormat="1" x14ac:dyDescent="0.2">
      <c r="A20" s="52"/>
    </row>
    <row r="21" spans="1:8" s="33" customFormat="1" x14ac:dyDescent="0.2"/>
    <row r="22" spans="1:8" s="33" customFormat="1" x14ac:dyDescent="0.2"/>
    <row r="23" spans="1:8" s="33" customFormat="1" x14ac:dyDescent="0.2"/>
    <row r="24" spans="1:8" s="33" customFormat="1" x14ac:dyDescent="0.2"/>
    <row r="25" spans="1:8" s="33" customFormat="1" x14ac:dyDescent="0.2"/>
    <row r="26" spans="1:8" s="33" customFormat="1" x14ac:dyDescent="0.2"/>
    <row r="27" spans="1:8" s="33" customFormat="1" x14ac:dyDescent="0.2">
      <c r="B27" s="146"/>
      <c r="C27" s="146"/>
      <c r="D27" s="146"/>
      <c r="E27" s="146"/>
    </row>
    <row r="28" spans="1:8" s="33" customFormat="1" x14ac:dyDescent="0.2"/>
    <row r="29" spans="1:8" s="33" customFormat="1" x14ac:dyDescent="0.2"/>
    <row r="30" spans="1:8" s="33" customFormat="1" x14ac:dyDescent="0.2"/>
    <row r="31" spans="1:8" s="33" customFormat="1" x14ac:dyDescent="0.2"/>
    <row r="32" spans="1:8" s="33" customFormat="1" x14ac:dyDescent="0.2"/>
    <row r="33" s="33" customFormat="1" x14ac:dyDescent="0.2"/>
    <row r="34" s="33" customFormat="1" x14ac:dyDescent="0.2"/>
    <row r="35" s="33" customFormat="1" x14ac:dyDescent="0.2"/>
    <row r="36" s="33" customFormat="1" x14ac:dyDescent="0.2"/>
    <row r="37" s="33" customFormat="1" x14ac:dyDescent="0.2"/>
    <row r="38" s="33" customFormat="1" x14ac:dyDescent="0.2"/>
    <row r="39" s="33" customFormat="1" x14ac:dyDescent="0.2"/>
    <row r="40" s="33" customFormat="1" x14ac:dyDescent="0.2"/>
    <row r="41" s="33" customFormat="1" x14ac:dyDescent="0.2"/>
    <row r="42" s="33" customFormat="1" x14ac:dyDescent="0.2"/>
    <row r="43" s="33" customFormat="1" x14ac:dyDescent="0.2"/>
    <row r="44" s="33" customFormat="1" x14ac:dyDescent="0.2"/>
    <row r="45" s="33" customFormat="1" x14ac:dyDescent="0.2"/>
    <row r="46" s="33" customFormat="1" x14ac:dyDescent="0.2"/>
    <row r="47" s="33" customFormat="1" x14ac:dyDescent="0.2"/>
    <row r="48" s="33" customFormat="1" x14ac:dyDescent="0.2"/>
    <row r="49" s="33" customFormat="1" x14ac:dyDescent="0.2"/>
    <row r="50" s="33" customFormat="1" x14ac:dyDescent="0.2"/>
    <row r="51" s="33" customFormat="1" x14ac:dyDescent="0.2"/>
    <row r="52" s="33" customFormat="1" x14ac:dyDescent="0.2"/>
    <row r="53" s="33" customFormat="1" x14ac:dyDescent="0.2"/>
    <row r="54" s="33" customFormat="1" x14ac:dyDescent="0.2"/>
    <row r="55" s="33" customFormat="1" x14ac:dyDescent="0.2"/>
    <row r="56" s="33" customFormat="1" x14ac:dyDescent="0.2"/>
    <row r="57" s="33" customFormat="1" x14ac:dyDescent="0.2"/>
    <row r="58" s="33" customFormat="1" x14ac:dyDescent="0.2"/>
    <row r="59" s="33" customFormat="1" x14ac:dyDescent="0.2"/>
    <row r="60" s="33" customFormat="1" x14ac:dyDescent="0.2"/>
    <row r="61" s="33" customFormat="1" x14ac:dyDescent="0.2"/>
    <row r="62" s="33" customFormat="1" x14ac:dyDescent="0.2"/>
    <row r="63" s="33" customFormat="1" x14ac:dyDescent="0.2"/>
    <row r="64" s="33" customFormat="1" x14ac:dyDescent="0.2"/>
    <row r="65" s="33" customFormat="1" x14ac:dyDescent="0.2"/>
    <row r="66" s="33" customFormat="1" x14ac:dyDescent="0.2"/>
    <row r="67" s="33" customFormat="1" x14ac:dyDescent="0.2"/>
    <row r="68" s="33" customFormat="1" x14ac:dyDescent="0.2"/>
    <row r="69" s="33" customFormat="1" x14ac:dyDescent="0.2"/>
    <row r="70" s="33" customFormat="1" x14ac:dyDescent="0.2"/>
    <row r="71" s="33" customFormat="1" x14ac:dyDescent="0.2"/>
    <row r="72" s="33" customFormat="1" x14ac:dyDescent="0.2"/>
    <row r="73" s="33" customFormat="1" x14ac:dyDescent="0.2"/>
    <row r="74" s="33" customFormat="1" x14ac:dyDescent="0.2"/>
    <row r="75" s="33" customFormat="1" x14ac:dyDescent="0.2"/>
    <row r="76" s="33" customFormat="1" x14ac:dyDescent="0.2"/>
    <row r="77" s="33" customFormat="1" x14ac:dyDescent="0.2"/>
    <row r="78" s="33" customFormat="1" x14ac:dyDescent="0.2"/>
    <row r="79" s="33" customFormat="1" x14ac:dyDescent="0.2"/>
    <row r="80" s="33" customFormat="1" x14ac:dyDescent="0.2"/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  <row r="180" s="33" customFormat="1" x14ac:dyDescent="0.2"/>
    <row r="181" s="33" customFormat="1" x14ac:dyDescent="0.2"/>
    <row r="182" s="33" customFormat="1" x14ac:dyDescent="0.2"/>
    <row r="183" s="33" customFormat="1" x14ac:dyDescent="0.2"/>
    <row r="184" s="33" customFormat="1" x14ac:dyDescent="0.2"/>
    <row r="185" s="33" customFormat="1" x14ac:dyDescent="0.2"/>
    <row r="186" s="33" customFormat="1" x14ac:dyDescent="0.2"/>
    <row r="187" s="33" customFormat="1" x14ac:dyDescent="0.2"/>
    <row r="188" s="33" customFormat="1" x14ac:dyDescent="0.2"/>
    <row r="189" s="33" customFormat="1" x14ac:dyDescent="0.2"/>
    <row r="190" s="33" customFormat="1" x14ac:dyDescent="0.2"/>
    <row r="191" s="33" customFormat="1" x14ac:dyDescent="0.2"/>
    <row r="192" s="33" customFormat="1" x14ac:dyDescent="0.2"/>
    <row r="193" s="33" customFormat="1" x14ac:dyDescent="0.2"/>
    <row r="194" s="33" customFormat="1" x14ac:dyDescent="0.2"/>
    <row r="195" s="33" customFormat="1" x14ac:dyDescent="0.2"/>
    <row r="196" s="33" customFormat="1" x14ac:dyDescent="0.2"/>
    <row r="197" s="33" customFormat="1" x14ac:dyDescent="0.2"/>
    <row r="198" s="33" customFormat="1" x14ac:dyDescent="0.2"/>
    <row r="199" s="33" customFormat="1" x14ac:dyDescent="0.2"/>
    <row r="200" s="33" customFormat="1" x14ac:dyDescent="0.2"/>
    <row r="201" s="33" customFormat="1" x14ac:dyDescent="0.2"/>
    <row r="202" s="33" customFormat="1" x14ac:dyDescent="0.2"/>
    <row r="203" s="33" customFormat="1" x14ac:dyDescent="0.2"/>
    <row r="204" s="33" customFormat="1" x14ac:dyDescent="0.2"/>
    <row r="205" s="33" customFormat="1" x14ac:dyDescent="0.2"/>
    <row r="206" s="33" customFormat="1" x14ac:dyDescent="0.2"/>
    <row r="207" s="33" customFormat="1" x14ac:dyDescent="0.2"/>
    <row r="208" s="33" customFormat="1" x14ac:dyDescent="0.2"/>
    <row r="209" s="33" customFormat="1" x14ac:dyDescent="0.2"/>
    <row r="210" s="33" customFormat="1" x14ac:dyDescent="0.2"/>
    <row r="211" s="33" customFormat="1" x14ac:dyDescent="0.2"/>
    <row r="212" s="33" customFormat="1" x14ac:dyDescent="0.2"/>
    <row r="213" s="33" customFormat="1" x14ac:dyDescent="0.2"/>
    <row r="214" s="33" customFormat="1" x14ac:dyDescent="0.2"/>
    <row r="215" s="33" customFormat="1" x14ac:dyDescent="0.2"/>
    <row r="216" s="33" customFormat="1" x14ac:dyDescent="0.2"/>
    <row r="217" s="33" customFormat="1" x14ac:dyDescent="0.2"/>
    <row r="218" s="33" customFormat="1" x14ac:dyDescent="0.2"/>
    <row r="219" s="33" customFormat="1" x14ac:dyDescent="0.2"/>
    <row r="220" s="33" customFormat="1" x14ac:dyDescent="0.2"/>
    <row r="221" s="33" customFormat="1" x14ac:dyDescent="0.2"/>
    <row r="222" s="33" customFormat="1" x14ac:dyDescent="0.2"/>
    <row r="223" s="33" customFormat="1" x14ac:dyDescent="0.2"/>
    <row r="224" s="33" customFormat="1" x14ac:dyDescent="0.2"/>
    <row r="225" s="33" customFormat="1" x14ac:dyDescent="0.2"/>
    <row r="226" s="33" customFormat="1" x14ac:dyDescent="0.2"/>
    <row r="227" s="33" customFormat="1" x14ac:dyDescent="0.2"/>
    <row r="228" s="33" customFormat="1" x14ac:dyDescent="0.2"/>
    <row r="229" s="33" customFormat="1" x14ac:dyDescent="0.2"/>
    <row r="230" s="33" customFormat="1" x14ac:dyDescent="0.2"/>
    <row r="231" s="33" customFormat="1" x14ac:dyDescent="0.2"/>
    <row r="232" s="33" customFormat="1" x14ac:dyDescent="0.2"/>
    <row r="233" s="33" customFormat="1" x14ac:dyDescent="0.2"/>
    <row r="234" s="33" customFormat="1" x14ac:dyDescent="0.2"/>
    <row r="235" s="33" customFormat="1" x14ac:dyDescent="0.2"/>
    <row r="236" s="33" customFormat="1" x14ac:dyDescent="0.2"/>
    <row r="237" s="33" customFormat="1" x14ac:dyDescent="0.2"/>
    <row r="238" s="33" customFormat="1" x14ac:dyDescent="0.2"/>
    <row r="239" s="33" customFormat="1" x14ac:dyDescent="0.2"/>
    <row r="240" s="33" customFormat="1" x14ac:dyDescent="0.2"/>
    <row r="241" s="33" customFormat="1" x14ac:dyDescent="0.2"/>
    <row r="242" s="33" customFormat="1" x14ac:dyDescent="0.2"/>
    <row r="243" s="33" customFormat="1" x14ac:dyDescent="0.2"/>
    <row r="244" s="33" customFormat="1" x14ac:dyDescent="0.2"/>
    <row r="245" s="33" customFormat="1" x14ac:dyDescent="0.2"/>
    <row r="246" s="33" customFormat="1" x14ac:dyDescent="0.2"/>
    <row r="247" s="33" customFormat="1" x14ac:dyDescent="0.2"/>
    <row r="248" s="33" customFormat="1" x14ac:dyDescent="0.2"/>
    <row r="249" s="33" customFormat="1" x14ac:dyDescent="0.2"/>
    <row r="250" s="33" customFormat="1" x14ac:dyDescent="0.2"/>
    <row r="251" s="33" customFormat="1" x14ac:dyDescent="0.2"/>
    <row r="252" s="33" customFormat="1" x14ac:dyDescent="0.2"/>
    <row r="253" s="33" customFormat="1" x14ac:dyDescent="0.2"/>
    <row r="254" s="33" customFormat="1" x14ac:dyDescent="0.2"/>
    <row r="255" s="33" customFormat="1" x14ac:dyDescent="0.2"/>
    <row r="256" s="33" customFormat="1" x14ac:dyDescent="0.2"/>
    <row r="257" s="33" customFormat="1" x14ac:dyDescent="0.2"/>
    <row r="258" s="33" customFormat="1" x14ac:dyDescent="0.2"/>
    <row r="259" s="33" customFormat="1" x14ac:dyDescent="0.2"/>
    <row r="260" s="33" customFormat="1" x14ac:dyDescent="0.2"/>
    <row r="261" s="33" customFormat="1" x14ac:dyDescent="0.2"/>
    <row r="262" s="33" customFormat="1" x14ac:dyDescent="0.2"/>
    <row r="263" s="33" customFormat="1" x14ac:dyDescent="0.2"/>
    <row r="264" s="33" customFormat="1" x14ac:dyDescent="0.2"/>
    <row r="265" s="33" customFormat="1" x14ac:dyDescent="0.2"/>
    <row r="266" s="33" customFormat="1" x14ac:dyDescent="0.2"/>
    <row r="267" s="33" customFormat="1" x14ac:dyDescent="0.2"/>
    <row r="268" s="33" customFormat="1" x14ac:dyDescent="0.2"/>
    <row r="269" s="33" customFormat="1" x14ac:dyDescent="0.2"/>
    <row r="270" s="33" customFormat="1" x14ac:dyDescent="0.2"/>
    <row r="271" s="33" customFormat="1" x14ac:dyDescent="0.2"/>
    <row r="272" s="33" customFormat="1" x14ac:dyDescent="0.2"/>
    <row r="273" s="33" customFormat="1" x14ac:dyDescent="0.2"/>
    <row r="274" s="33" customFormat="1" x14ac:dyDescent="0.2"/>
    <row r="275" s="33" customFormat="1" x14ac:dyDescent="0.2"/>
    <row r="276" s="33" customFormat="1" x14ac:dyDescent="0.2"/>
    <row r="277" s="33" customFormat="1" x14ac:dyDescent="0.2"/>
    <row r="278" s="33" customFormat="1" x14ac:dyDescent="0.2"/>
    <row r="279" s="33" customFormat="1" x14ac:dyDescent="0.2"/>
    <row r="280" s="33" customFormat="1" x14ac:dyDescent="0.2"/>
    <row r="281" s="33" customFormat="1" x14ac:dyDescent="0.2"/>
    <row r="282" s="33" customFormat="1" x14ac:dyDescent="0.2"/>
    <row r="283" s="33" customFormat="1" x14ac:dyDescent="0.2"/>
    <row r="284" s="33" customFormat="1" x14ac:dyDescent="0.2"/>
    <row r="285" s="33" customFormat="1" x14ac:dyDescent="0.2"/>
    <row r="286" s="33" customFormat="1" x14ac:dyDescent="0.2"/>
    <row r="287" s="33" customFormat="1" x14ac:dyDescent="0.2"/>
    <row r="288" s="33" customFormat="1" x14ac:dyDescent="0.2"/>
    <row r="289" s="33" customFormat="1" x14ac:dyDescent="0.2"/>
    <row r="290" s="33" customFormat="1" x14ac:dyDescent="0.2"/>
    <row r="291" s="33" customFormat="1" x14ac:dyDescent="0.2"/>
    <row r="292" s="33" customFormat="1" x14ac:dyDescent="0.2"/>
    <row r="293" s="33" customFormat="1" x14ac:dyDescent="0.2"/>
    <row r="294" s="33" customFormat="1" x14ac:dyDescent="0.2"/>
    <row r="295" s="33" customFormat="1" x14ac:dyDescent="0.2"/>
    <row r="296" s="33" customFormat="1" x14ac:dyDescent="0.2"/>
    <row r="297" s="33" customFormat="1" x14ac:dyDescent="0.2"/>
    <row r="298" s="33" customFormat="1" x14ac:dyDescent="0.2"/>
    <row r="299" s="33" customFormat="1" x14ac:dyDescent="0.2"/>
    <row r="300" s="33" customFormat="1" x14ac:dyDescent="0.2"/>
    <row r="301" s="33" customFormat="1" x14ac:dyDescent="0.2"/>
    <row r="302" s="33" customFormat="1" x14ac:dyDescent="0.2"/>
    <row r="303" s="33" customFormat="1" x14ac:dyDescent="0.2"/>
    <row r="304" s="33" customFormat="1" x14ac:dyDescent="0.2"/>
    <row r="305" s="33" customFormat="1" x14ac:dyDescent="0.2"/>
    <row r="306" s="33" customFormat="1" x14ac:dyDescent="0.2"/>
    <row r="307" s="33" customFormat="1" x14ac:dyDescent="0.2"/>
    <row r="308" s="33" customFormat="1" x14ac:dyDescent="0.2"/>
    <row r="309" s="33" customFormat="1" x14ac:dyDescent="0.2"/>
    <row r="310" s="33" customFormat="1" x14ac:dyDescent="0.2"/>
    <row r="311" s="33" customFormat="1" x14ac:dyDescent="0.2"/>
    <row r="312" s="33" customFormat="1" x14ac:dyDescent="0.2"/>
    <row r="313" s="33" customFormat="1" x14ac:dyDescent="0.2"/>
    <row r="314" s="33" customFormat="1" x14ac:dyDescent="0.2"/>
    <row r="315" s="33" customFormat="1" x14ac:dyDescent="0.2"/>
    <row r="316" s="33" customFormat="1" x14ac:dyDescent="0.2"/>
    <row r="317" s="33" customFormat="1" x14ac:dyDescent="0.2"/>
    <row r="318" s="33" customFormat="1" x14ac:dyDescent="0.2"/>
    <row r="319" s="33" customFormat="1" x14ac:dyDescent="0.2"/>
    <row r="320" s="33" customFormat="1" x14ac:dyDescent="0.2"/>
    <row r="321" s="33" customFormat="1" x14ac:dyDescent="0.2"/>
    <row r="322" s="33" customFormat="1" x14ac:dyDescent="0.2"/>
    <row r="323" s="33" customFormat="1" x14ac:dyDescent="0.2"/>
    <row r="324" s="33" customFormat="1" x14ac:dyDescent="0.2"/>
    <row r="325" s="33" customFormat="1" x14ac:dyDescent="0.2"/>
    <row r="326" s="33" customFormat="1" x14ac:dyDescent="0.2"/>
    <row r="327" s="33" customFormat="1" x14ac:dyDescent="0.2"/>
    <row r="328" s="33" customFormat="1" x14ac:dyDescent="0.2"/>
    <row r="329" s="33" customFormat="1" x14ac:dyDescent="0.2"/>
    <row r="330" s="33" customFormat="1" x14ac:dyDescent="0.2"/>
    <row r="331" s="33" customFormat="1" x14ac:dyDescent="0.2"/>
    <row r="332" s="33" customFormat="1" x14ac:dyDescent="0.2"/>
    <row r="333" s="33" customFormat="1" x14ac:dyDescent="0.2"/>
    <row r="334" s="33" customFormat="1" x14ac:dyDescent="0.2"/>
    <row r="335" s="33" customFormat="1" x14ac:dyDescent="0.2"/>
    <row r="336" s="33" customFormat="1" x14ac:dyDescent="0.2"/>
    <row r="337" s="33" customFormat="1" x14ac:dyDescent="0.2"/>
    <row r="338" s="33" customFormat="1" x14ac:dyDescent="0.2"/>
    <row r="339" s="33" customFormat="1" x14ac:dyDescent="0.2"/>
    <row r="340" s="33" customFormat="1" x14ac:dyDescent="0.2"/>
    <row r="341" s="33" customFormat="1" x14ac:dyDescent="0.2"/>
    <row r="342" s="33" customFormat="1" x14ac:dyDescent="0.2"/>
    <row r="343" s="33" customFormat="1" x14ac:dyDescent="0.2"/>
    <row r="344" s="33" customFormat="1" x14ac:dyDescent="0.2"/>
    <row r="345" s="33" customFormat="1" x14ac:dyDescent="0.2"/>
    <row r="346" s="33" customFormat="1" x14ac:dyDescent="0.2"/>
    <row r="347" s="33" customFormat="1" x14ac:dyDescent="0.2"/>
    <row r="348" s="33" customFormat="1" x14ac:dyDescent="0.2"/>
    <row r="349" s="33" customFormat="1" x14ac:dyDescent="0.2"/>
    <row r="350" s="33" customFormat="1" x14ac:dyDescent="0.2"/>
    <row r="351" s="33" customFormat="1" x14ac:dyDescent="0.2"/>
    <row r="352" s="33" customFormat="1" x14ac:dyDescent="0.2"/>
    <row r="353" s="33" customFormat="1" x14ac:dyDescent="0.2"/>
    <row r="354" s="33" customFormat="1" x14ac:dyDescent="0.2"/>
    <row r="355" s="33" customFormat="1" x14ac:dyDescent="0.2"/>
    <row r="356" s="33" customFormat="1" x14ac:dyDescent="0.2"/>
    <row r="357" s="33" customFormat="1" x14ac:dyDescent="0.2"/>
    <row r="358" s="33" customFormat="1" x14ac:dyDescent="0.2"/>
    <row r="359" s="33" customFormat="1" x14ac:dyDescent="0.2"/>
    <row r="360" s="33" customFormat="1" x14ac:dyDescent="0.2"/>
    <row r="361" s="33" customFormat="1" x14ac:dyDescent="0.2"/>
    <row r="362" s="33" customFormat="1" x14ac:dyDescent="0.2"/>
    <row r="363" s="33" customFormat="1" x14ac:dyDescent="0.2"/>
    <row r="364" s="33" customFormat="1" x14ac:dyDescent="0.2"/>
    <row r="365" s="33" customFormat="1" x14ac:dyDescent="0.2"/>
    <row r="366" s="33" customFormat="1" x14ac:dyDescent="0.2"/>
    <row r="367" s="33" customFormat="1" x14ac:dyDescent="0.2"/>
    <row r="368" s="33" customFormat="1" x14ac:dyDescent="0.2"/>
    <row r="369" s="33" customFormat="1" x14ac:dyDescent="0.2"/>
    <row r="370" s="33" customFormat="1" x14ac:dyDescent="0.2"/>
    <row r="371" s="33" customFormat="1" x14ac:dyDescent="0.2"/>
    <row r="372" s="33" customFormat="1" x14ac:dyDescent="0.2"/>
    <row r="373" s="33" customFormat="1" x14ac:dyDescent="0.2"/>
    <row r="374" s="33" customFormat="1" x14ac:dyDescent="0.2"/>
    <row r="375" s="33" customFormat="1" x14ac:dyDescent="0.2"/>
    <row r="376" s="33" customFormat="1" x14ac:dyDescent="0.2"/>
    <row r="377" s="33" customFormat="1" x14ac:dyDescent="0.2"/>
    <row r="378" s="33" customFormat="1" x14ac:dyDescent="0.2"/>
    <row r="379" s="33" customFormat="1" x14ac:dyDescent="0.2"/>
    <row r="380" s="33" customFormat="1" x14ac:dyDescent="0.2"/>
    <row r="381" s="33" customFormat="1" x14ac:dyDescent="0.2"/>
    <row r="382" s="33" customFormat="1" x14ac:dyDescent="0.2"/>
    <row r="383" s="33" customFormat="1" x14ac:dyDescent="0.2"/>
    <row r="384" s="33" customFormat="1" x14ac:dyDescent="0.2"/>
    <row r="385" s="33" customFormat="1" x14ac:dyDescent="0.2"/>
    <row r="386" s="33" customFormat="1" x14ac:dyDescent="0.2"/>
    <row r="387" s="33" customFormat="1" x14ac:dyDescent="0.2"/>
    <row r="388" s="33" customFormat="1" x14ac:dyDescent="0.2"/>
    <row r="389" s="33" customFormat="1" x14ac:dyDescent="0.2"/>
    <row r="390" s="33" customFormat="1" x14ac:dyDescent="0.2"/>
    <row r="391" s="33" customFormat="1" x14ac:dyDescent="0.2"/>
    <row r="392" s="33" customFormat="1" x14ac:dyDescent="0.2"/>
    <row r="393" s="33" customFormat="1" x14ac:dyDescent="0.2"/>
    <row r="394" s="33" customFormat="1" x14ac:dyDescent="0.2"/>
    <row r="395" s="33" customFormat="1" x14ac:dyDescent="0.2"/>
    <row r="396" s="33" customFormat="1" x14ac:dyDescent="0.2"/>
    <row r="397" s="33" customFormat="1" x14ac:dyDescent="0.2"/>
    <row r="398" s="33" customFormat="1" x14ac:dyDescent="0.2"/>
    <row r="399" s="33" customFormat="1" x14ac:dyDescent="0.2"/>
    <row r="400" s="33" customFormat="1" x14ac:dyDescent="0.2"/>
    <row r="401" s="33" customFormat="1" x14ac:dyDescent="0.2"/>
    <row r="402" s="33" customFormat="1" x14ac:dyDescent="0.2"/>
    <row r="403" s="33" customFormat="1" x14ac:dyDescent="0.2"/>
    <row r="404" s="33" customFormat="1" x14ac:dyDescent="0.2"/>
    <row r="405" s="33" customFormat="1" x14ac:dyDescent="0.2"/>
    <row r="406" s="33" customFormat="1" x14ac:dyDescent="0.2"/>
    <row r="407" s="33" customFormat="1" x14ac:dyDescent="0.2"/>
    <row r="408" s="33" customFormat="1" x14ac:dyDescent="0.2"/>
    <row r="409" s="33" customFormat="1" x14ac:dyDescent="0.2"/>
    <row r="410" s="33" customFormat="1" x14ac:dyDescent="0.2"/>
    <row r="411" s="33" customFormat="1" x14ac:dyDescent="0.2"/>
    <row r="412" s="33" customFormat="1" x14ac:dyDescent="0.2"/>
    <row r="413" s="33" customFormat="1" x14ac:dyDescent="0.2"/>
    <row r="414" s="33" customFormat="1" x14ac:dyDescent="0.2"/>
    <row r="415" s="33" customFormat="1" x14ac:dyDescent="0.2"/>
    <row r="416" s="33" customFormat="1" x14ac:dyDescent="0.2"/>
    <row r="417" s="33" customFormat="1" x14ac:dyDescent="0.2"/>
    <row r="418" s="33" customFormat="1" x14ac:dyDescent="0.2"/>
    <row r="419" s="33" customFormat="1" x14ac:dyDescent="0.2"/>
    <row r="420" s="33" customFormat="1" x14ac:dyDescent="0.2"/>
    <row r="421" s="33" customFormat="1" x14ac:dyDescent="0.2"/>
    <row r="422" s="33" customFormat="1" x14ac:dyDescent="0.2"/>
    <row r="423" s="33" customFormat="1" x14ac:dyDescent="0.2"/>
    <row r="424" s="33" customFormat="1" x14ac:dyDescent="0.2"/>
    <row r="425" s="33" customFormat="1" x14ac:dyDescent="0.2"/>
    <row r="426" s="33" customFormat="1" x14ac:dyDescent="0.2"/>
    <row r="427" s="33" customFormat="1" x14ac:dyDescent="0.2"/>
    <row r="428" s="33" customFormat="1" x14ac:dyDescent="0.2"/>
    <row r="429" s="33" customFormat="1" x14ac:dyDescent="0.2"/>
    <row r="430" s="33" customFormat="1" x14ac:dyDescent="0.2"/>
    <row r="431" s="33" customFormat="1" x14ac:dyDescent="0.2"/>
    <row r="432" s="33" customFormat="1" x14ac:dyDescent="0.2"/>
    <row r="433" s="33" customFormat="1" x14ac:dyDescent="0.2"/>
    <row r="434" s="33" customFormat="1" x14ac:dyDescent="0.2"/>
    <row r="435" s="33" customFormat="1" x14ac:dyDescent="0.2"/>
    <row r="436" s="33" customFormat="1" x14ac:dyDescent="0.2"/>
    <row r="437" s="33" customFormat="1" x14ac:dyDescent="0.2"/>
    <row r="438" s="33" customFormat="1" x14ac:dyDescent="0.2"/>
    <row r="439" s="33" customFormat="1" x14ac:dyDescent="0.2"/>
    <row r="440" s="33" customFormat="1" x14ac:dyDescent="0.2"/>
    <row r="441" s="33" customFormat="1" x14ac:dyDescent="0.2"/>
    <row r="442" s="33" customFormat="1" x14ac:dyDescent="0.2"/>
    <row r="443" s="33" customFormat="1" x14ac:dyDescent="0.2"/>
    <row r="444" s="33" customFormat="1" x14ac:dyDescent="0.2"/>
    <row r="445" s="33" customFormat="1" x14ac:dyDescent="0.2"/>
    <row r="446" s="33" customFormat="1" x14ac:dyDescent="0.2"/>
    <row r="447" s="33" customFormat="1" x14ac:dyDescent="0.2"/>
    <row r="448" s="33" customFormat="1" x14ac:dyDescent="0.2"/>
    <row r="449" s="33" customFormat="1" x14ac:dyDescent="0.2"/>
    <row r="450" s="33" customFormat="1" x14ac:dyDescent="0.2"/>
    <row r="451" s="33" customFormat="1" x14ac:dyDescent="0.2"/>
    <row r="452" s="33" customFormat="1" x14ac:dyDescent="0.2"/>
    <row r="453" s="33" customFormat="1" x14ac:dyDescent="0.2"/>
    <row r="454" s="33" customFormat="1" x14ac:dyDescent="0.2"/>
    <row r="455" s="33" customFormat="1" x14ac:dyDescent="0.2"/>
    <row r="456" s="33" customFormat="1" x14ac:dyDescent="0.2"/>
    <row r="457" s="33" customFormat="1" x14ac:dyDescent="0.2"/>
    <row r="458" s="33" customFormat="1" x14ac:dyDescent="0.2"/>
    <row r="459" s="33" customFormat="1" x14ac:dyDescent="0.2"/>
    <row r="460" s="33" customFormat="1" x14ac:dyDescent="0.2"/>
    <row r="461" s="33" customFormat="1" x14ac:dyDescent="0.2"/>
    <row r="462" s="33" customFormat="1" x14ac:dyDescent="0.2"/>
    <row r="463" s="33" customFormat="1" x14ac:dyDescent="0.2"/>
    <row r="464" s="33" customFormat="1" x14ac:dyDescent="0.2"/>
    <row r="465" s="33" customFormat="1" x14ac:dyDescent="0.2"/>
    <row r="466" s="33" customFormat="1" x14ac:dyDescent="0.2"/>
    <row r="467" s="33" customFormat="1" x14ac:dyDescent="0.2"/>
    <row r="468" s="33" customFormat="1" x14ac:dyDescent="0.2"/>
    <row r="469" s="33" customFormat="1" x14ac:dyDescent="0.2"/>
    <row r="470" s="33" customFormat="1" x14ac:dyDescent="0.2"/>
    <row r="471" s="33" customFormat="1" x14ac:dyDescent="0.2"/>
    <row r="472" s="33" customFormat="1" x14ac:dyDescent="0.2"/>
    <row r="473" s="33" customFormat="1" x14ac:dyDescent="0.2"/>
    <row r="474" s="33" customFormat="1" x14ac:dyDescent="0.2"/>
    <row r="475" s="33" customFormat="1" x14ac:dyDescent="0.2"/>
    <row r="476" s="33" customFormat="1" x14ac:dyDescent="0.2"/>
    <row r="477" s="33" customFormat="1" x14ac:dyDescent="0.2"/>
    <row r="478" s="33" customFormat="1" x14ac:dyDescent="0.2"/>
    <row r="479" s="33" customFormat="1" x14ac:dyDescent="0.2"/>
    <row r="480" s="33" customFormat="1" x14ac:dyDescent="0.2"/>
    <row r="481" s="33" customFormat="1" x14ac:dyDescent="0.2"/>
    <row r="482" s="33" customFormat="1" x14ac:dyDescent="0.2"/>
    <row r="483" s="33" customFormat="1" x14ac:dyDescent="0.2"/>
    <row r="484" s="33" customFormat="1" x14ac:dyDescent="0.2"/>
    <row r="485" s="33" customFormat="1" x14ac:dyDescent="0.2"/>
    <row r="486" s="33" customFormat="1" x14ac:dyDescent="0.2"/>
    <row r="487" s="33" customFormat="1" x14ac:dyDescent="0.2"/>
    <row r="488" s="33" customFormat="1" x14ac:dyDescent="0.2"/>
    <row r="489" s="33" customFormat="1" x14ac:dyDescent="0.2"/>
    <row r="490" s="33" customFormat="1" x14ac:dyDescent="0.2"/>
    <row r="491" s="33" customFormat="1" x14ac:dyDescent="0.2"/>
    <row r="492" s="33" customFormat="1" x14ac:dyDescent="0.2"/>
    <row r="493" s="33" customFormat="1" x14ac:dyDescent="0.2"/>
    <row r="494" s="33" customFormat="1" x14ac:dyDescent="0.2"/>
    <row r="495" s="33" customFormat="1" x14ac:dyDescent="0.2"/>
    <row r="496" s="33" customFormat="1" x14ac:dyDescent="0.2"/>
    <row r="497" s="33" customFormat="1" x14ac:dyDescent="0.2"/>
    <row r="498" s="33" customFormat="1" x14ac:dyDescent="0.2"/>
    <row r="499" s="33" customFormat="1" x14ac:dyDescent="0.2"/>
    <row r="500" s="33" customFormat="1" x14ac:dyDescent="0.2"/>
    <row r="501" s="33" customFormat="1" x14ac:dyDescent="0.2"/>
    <row r="502" s="33" customFormat="1" x14ac:dyDescent="0.2"/>
    <row r="503" s="33" customFormat="1" x14ac:dyDescent="0.2"/>
    <row r="504" s="33" customFormat="1" x14ac:dyDescent="0.2"/>
    <row r="505" s="33" customFormat="1" x14ac:dyDescent="0.2"/>
    <row r="506" s="33" customFormat="1" x14ac:dyDescent="0.2"/>
    <row r="507" s="33" customFormat="1" x14ac:dyDescent="0.2"/>
    <row r="508" s="33" customFormat="1" x14ac:dyDescent="0.2"/>
    <row r="509" s="33" customFormat="1" x14ac:dyDescent="0.2"/>
    <row r="510" s="33" customFormat="1" x14ac:dyDescent="0.2"/>
    <row r="511" s="33" customFormat="1" x14ac:dyDescent="0.2"/>
    <row r="512" s="33" customFormat="1" x14ac:dyDescent="0.2"/>
    <row r="513" s="33" customFormat="1" x14ac:dyDescent="0.2"/>
    <row r="514" s="33" customFormat="1" x14ac:dyDescent="0.2"/>
    <row r="515" s="33" customFormat="1" x14ac:dyDescent="0.2"/>
    <row r="516" s="33" customFormat="1" x14ac:dyDescent="0.2"/>
    <row r="517" s="33" customFormat="1" x14ac:dyDescent="0.2"/>
    <row r="518" s="33" customFormat="1" x14ac:dyDescent="0.2"/>
    <row r="519" s="33" customFormat="1" x14ac:dyDescent="0.2"/>
    <row r="520" s="33" customFormat="1" x14ac:dyDescent="0.2"/>
    <row r="521" s="33" customFormat="1" x14ac:dyDescent="0.2"/>
    <row r="522" s="33" customFormat="1" x14ac:dyDescent="0.2"/>
    <row r="523" s="33" customFormat="1" x14ac:dyDescent="0.2"/>
    <row r="524" s="33" customFormat="1" x14ac:dyDescent="0.2"/>
    <row r="525" s="33" customFormat="1" x14ac:dyDescent="0.2"/>
    <row r="526" s="33" customFormat="1" x14ac:dyDescent="0.2"/>
    <row r="527" s="33" customFormat="1" x14ac:dyDescent="0.2"/>
    <row r="528" s="33" customFormat="1" x14ac:dyDescent="0.2"/>
    <row r="529" s="33" customFormat="1" x14ac:dyDescent="0.2"/>
    <row r="530" s="33" customFormat="1" x14ac:dyDescent="0.2"/>
    <row r="531" s="33" customFormat="1" x14ac:dyDescent="0.2"/>
    <row r="532" s="33" customFormat="1" x14ac:dyDescent="0.2"/>
    <row r="533" s="33" customFormat="1" x14ac:dyDescent="0.2"/>
    <row r="534" s="33" customFormat="1" x14ac:dyDescent="0.2"/>
    <row r="535" s="33" customFormat="1" x14ac:dyDescent="0.2"/>
    <row r="536" s="33" customFormat="1" x14ac:dyDescent="0.2"/>
    <row r="537" s="33" customFormat="1" x14ac:dyDescent="0.2"/>
    <row r="538" s="33" customFormat="1" x14ac:dyDescent="0.2"/>
    <row r="539" s="33" customFormat="1" x14ac:dyDescent="0.2"/>
    <row r="540" s="33" customFormat="1" x14ac:dyDescent="0.2"/>
    <row r="541" s="33" customFormat="1" x14ac:dyDescent="0.2"/>
    <row r="542" s="33" customFormat="1" x14ac:dyDescent="0.2"/>
    <row r="543" s="33" customFormat="1" x14ac:dyDescent="0.2"/>
    <row r="544" s="33" customFormat="1" x14ac:dyDescent="0.2"/>
    <row r="545" s="33" customFormat="1" x14ac:dyDescent="0.2"/>
    <row r="546" s="33" customFormat="1" x14ac:dyDescent="0.2"/>
    <row r="547" s="33" customFormat="1" x14ac:dyDescent="0.2"/>
    <row r="548" s="33" customFormat="1" x14ac:dyDescent="0.2"/>
    <row r="549" s="33" customFormat="1" x14ac:dyDescent="0.2"/>
    <row r="550" s="33" customFormat="1" x14ac:dyDescent="0.2"/>
    <row r="551" s="33" customFormat="1" x14ac:dyDescent="0.2"/>
    <row r="552" s="33" customFormat="1" x14ac:dyDescent="0.2"/>
    <row r="553" s="33" customFormat="1" x14ac:dyDescent="0.2"/>
    <row r="554" s="33" customFormat="1" x14ac:dyDescent="0.2"/>
    <row r="555" s="33" customFormat="1" x14ac:dyDescent="0.2"/>
    <row r="556" s="33" customFormat="1" x14ac:dyDescent="0.2"/>
    <row r="557" s="33" customFormat="1" x14ac:dyDescent="0.2"/>
    <row r="558" s="33" customFormat="1" x14ac:dyDescent="0.2"/>
    <row r="559" s="33" customFormat="1" x14ac:dyDescent="0.2"/>
    <row r="560" s="33" customFormat="1" x14ac:dyDescent="0.2"/>
    <row r="561" s="33" customFormat="1" x14ac:dyDescent="0.2"/>
    <row r="562" s="33" customFormat="1" x14ac:dyDescent="0.2"/>
    <row r="563" s="33" customFormat="1" x14ac:dyDescent="0.2"/>
    <row r="564" s="33" customFormat="1" x14ac:dyDescent="0.2"/>
    <row r="565" s="33" customFormat="1" x14ac:dyDescent="0.2"/>
    <row r="566" s="33" customFormat="1" x14ac:dyDescent="0.2"/>
    <row r="567" s="33" customFormat="1" x14ac:dyDescent="0.2"/>
    <row r="568" s="33" customFormat="1" x14ac:dyDescent="0.2"/>
    <row r="569" s="33" customFormat="1" x14ac:dyDescent="0.2"/>
    <row r="570" s="33" customFormat="1" x14ac:dyDescent="0.2"/>
    <row r="571" s="33" customFormat="1" x14ac:dyDescent="0.2"/>
    <row r="572" s="33" customFormat="1" x14ac:dyDescent="0.2"/>
    <row r="573" s="33" customFormat="1" x14ac:dyDescent="0.2"/>
    <row r="574" s="33" customFormat="1" x14ac:dyDescent="0.2"/>
    <row r="575" s="33" customFormat="1" x14ac:dyDescent="0.2"/>
    <row r="576" s="33" customFormat="1" x14ac:dyDescent="0.2"/>
    <row r="577" s="33" customFormat="1" x14ac:dyDescent="0.2"/>
    <row r="578" s="33" customFormat="1" x14ac:dyDescent="0.2"/>
    <row r="579" s="33" customFormat="1" x14ac:dyDescent="0.2"/>
    <row r="580" s="33" customFormat="1" x14ac:dyDescent="0.2"/>
    <row r="581" s="33" customFormat="1" x14ac:dyDescent="0.2"/>
    <row r="582" s="33" customFormat="1" x14ac:dyDescent="0.2"/>
    <row r="583" s="33" customFormat="1" x14ac:dyDescent="0.2"/>
    <row r="584" s="33" customFormat="1" x14ac:dyDescent="0.2"/>
    <row r="585" s="33" customFormat="1" x14ac:dyDescent="0.2"/>
    <row r="586" s="33" customFormat="1" x14ac:dyDescent="0.2"/>
    <row r="587" s="33" customFormat="1" x14ac:dyDescent="0.2"/>
    <row r="588" s="33" customFormat="1" x14ac:dyDescent="0.2"/>
    <row r="589" s="33" customFormat="1" x14ac:dyDescent="0.2"/>
    <row r="590" s="33" customFormat="1" x14ac:dyDescent="0.2"/>
    <row r="591" s="33" customFormat="1" x14ac:dyDescent="0.2"/>
    <row r="592" s="33" customFormat="1" x14ac:dyDescent="0.2"/>
    <row r="593" s="33" customFormat="1" x14ac:dyDescent="0.2"/>
    <row r="594" s="33" customFormat="1" x14ac:dyDescent="0.2"/>
    <row r="595" s="33" customFormat="1" x14ac:dyDescent="0.2"/>
    <row r="596" s="33" customFormat="1" x14ac:dyDescent="0.2"/>
    <row r="597" s="33" customFormat="1" x14ac:dyDescent="0.2"/>
    <row r="598" s="33" customFormat="1" x14ac:dyDescent="0.2"/>
    <row r="599" s="33" customFormat="1" x14ac:dyDescent="0.2"/>
    <row r="600" s="33" customFormat="1" x14ac:dyDescent="0.2"/>
    <row r="601" s="33" customFormat="1" x14ac:dyDescent="0.2"/>
    <row r="602" s="33" customFormat="1" x14ac:dyDescent="0.2"/>
    <row r="603" s="33" customFormat="1" x14ac:dyDescent="0.2"/>
    <row r="604" s="33" customFormat="1" x14ac:dyDescent="0.2"/>
    <row r="605" s="33" customFormat="1" x14ac:dyDescent="0.2"/>
    <row r="606" s="33" customFormat="1" x14ac:dyDescent="0.2"/>
    <row r="607" s="33" customFormat="1" x14ac:dyDescent="0.2"/>
    <row r="608" s="33" customFormat="1" x14ac:dyDescent="0.2"/>
    <row r="609" s="33" customFormat="1" x14ac:dyDescent="0.2"/>
    <row r="610" s="33" customFormat="1" x14ac:dyDescent="0.2"/>
    <row r="611" s="33" customFormat="1" x14ac:dyDescent="0.2"/>
    <row r="612" s="33" customFormat="1" x14ac:dyDescent="0.2"/>
    <row r="613" s="33" customFormat="1" x14ac:dyDescent="0.2"/>
    <row r="614" s="33" customFormat="1" x14ac:dyDescent="0.2"/>
    <row r="615" s="33" customFormat="1" x14ac:dyDescent="0.2"/>
    <row r="616" s="33" customFormat="1" x14ac:dyDescent="0.2"/>
    <row r="617" s="33" customFormat="1" x14ac:dyDescent="0.2"/>
    <row r="618" s="33" customFormat="1" x14ac:dyDescent="0.2"/>
    <row r="619" s="33" customFormat="1" x14ac:dyDescent="0.2"/>
    <row r="620" s="33" customFormat="1" x14ac:dyDescent="0.2"/>
    <row r="621" s="33" customFormat="1" x14ac:dyDescent="0.2"/>
    <row r="622" s="33" customFormat="1" x14ac:dyDescent="0.2"/>
    <row r="623" s="33" customFormat="1" x14ac:dyDescent="0.2"/>
    <row r="624" s="33" customFormat="1" x14ac:dyDescent="0.2"/>
    <row r="625" s="33" customFormat="1" x14ac:dyDescent="0.2"/>
    <row r="626" s="33" customFormat="1" x14ac:dyDescent="0.2"/>
    <row r="627" s="33" customFormat="1" x14ac:dyDescent="0.2"/>
    <row r="628" s="33" customFormat="1" x14ac:dyDescent="0.2"/>
    <row r="629" s="33" customFormat="1" x14ac:dyDescent="0.2"/>
    <row r="630" s="33" customFormat="1" x14ac:dyDescent="0.2"/>
    <row r="631" s="33" customFormat="1" x14ac:dyDescent="0.2"/>
    <row r="632" s="33" customFormat="1" x14ac:dyDescent="0.2"/>
    <row r="633" s="33" customFormat="1" x14ac:dyDescent="0.2"/>
    <row r="634" s="33" customFormat="1" x14ac:dyDescent="0.2"/>
    <row r="635" s="33" customFormat="1" x14ac:dyDescent="0.2"/>
    <row r="636" s="33" customFormat="1" x14ac:dyDescent="0.2"/>
    <row r="637" s="33" customFormat="1" x14ac:dyDescent="0.2"/>
    <row r="638" s="33" customFormat="1" x14ac:dyDescent="0.2"/>
    <row r="639" s="33" customFormat="1" x14ac:dyDescent="0.2"/>
    <row r="640" s="33" customFormat="1" x14ac:dyDescent="0.2"/>
    <row r="641" s="33" customFormat="1" x14ac:dyDescent="0.2"/>
    <row r="642" s="33" customFormat="1" x14ac:dyDescent="0.2"/>
    <row r="643" s="33" customFormat="1" x14ac:dyDescent="0.2"/>
  </sheetData>
  <sheetProtection algorithmName="SHA-512" hashValue="FF9rG2shcjVPNjnXILOk6wY9dZVhmEK3oGnEVmDRH5kOOZ1D2dnpGbyJWLmic/D6JPIFCUN8VoH3ir4SCCJ5vA==" saltValue="ZfpOyBncZF11uSX6j1XoHQ==" spinCount="100000" sheet="1"/>
  <mergeCells count="5">
    <mergeCell ref="E12:E13"/>
    <mergeCell ref="A12:A13"/>
    <mergeCell ref="B12:B13"/>
    <mergeCell ref="C12:C13"/>
    <mergeCell ref="D12:D13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</sheetPr>
  <dimension ref="A1:R361"/>
  <sheetViews>
    <sheetView zoomScale="90" zoomScaleNormal="90" workbookViewId="0">
      <pane ySplit="13" topLeftCell="A175" activePane="bottomLeft" state="frozen"/>
      <selection pane="bottomLeft" activeCell="G199" sqref="G199"/>
    </sheetView>
  </sheetViews>
  <sheetFormatPr baseColWidth="10" defaultRowHeight="12.75" x14ac:dyDescent="0.2"/>
  <cols>
    <col min="1" max="1" width="24.5703125" style="1" customWidth="1"/>
    <col min="2" max="2" width="21" style="1" customWidth="1"/>
    <col min="3" max="3" width="16.7109375" style="1" customWidth="1"/>
    <col min="4" max="4" width="31.140625" style="1" customWidth="1"/>
    <col min="5" max="5" width="20.28515625" style="1" customWidth="1"/>
    <col min="6" max="6" width="18" style="1" customWidth="1"/>
    <col min="7" max="7" width="30.140625" style="1" customWidth="1"/>
    <col min="8" max="8" width="18.28515625" style="1" customWidth="1"/>
    <col min="9" max="9" width="16.5703125" style="1" customWidth="1"/>
    <col min="10" max="10" width="34.7109375" style="1" customWidth="1"/>
    <col min="11" max="11" width="15" style="1" customWidth="1"/>
    <col min="12" max="16384" width="11.42578125" style="1"/>
  </cols>
  <sheetData>
    <row r="1" spans="1:10" x14ac:dyDescent="0.2">
      <c r="A1" s="64"/>
      <c r="B1" s="64"/>
      <c r="C1" s="64"/>
      <c r="D1" s="64"/>
      <c r="E1" s="64"/>
      <c r="F1" s="64"/>
      <c r="G1" s="64"/>
      <c r="H1" s="64"/>
      <c r="I1" s="64"/>
      <c r="J1" s="65"/>
    </row>
    <row r="2" spans="1:10" ht="18" x14ac:dyDescent="0.25">
      <c r="A2" s="37" t="s">
        <v>22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4.25" x14ac:dyDescent="0.2">
      <c r="A3" s="38" t="s">
        <v>27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34"/>
      <c r="B4" s="64"/>
      <c r="C4" s="64"/>
      <c r="D4" s="64"/>
      <c r="E4" s="64"/>
      <c r="F4" s="64"/>
      <c r="G4" s="64"/>
      <c r="H4" s="64"/>
      <c r="I4" s="64"/>
      <c r="J4" s="64"/>
    </row>
    <row r="5" spans="1:10" ht="14.25" x14ac:dyDescent="0.2">
      <c r="A5" s="34"/>
      <c r="B5" s="64"/>
      <c r="C5" s="64"/>
      <c r="D5" s="64"/>
      <c r="E5" s="64"/>
      <c r="F5" s="64"/>
      <c r="G5" s="64"/>
      <c r="H5" s="64"/>
      <c r="I5" s="64"/>
      <c r="J5" s="64"/>
    </row>
    <row r="6" spans="1:10" ht="14.25" x14ac:dyDescent="0.2">
      <c r="A6" s="34"/>
      <c r="B6" s="64"/>
      <c r="C6" s="64"/>
      <c r="D6" s="64"/>
      <c r="E6" s="64"/>
      <c r="F6" s="64"/>
      <c r="G6" s="64"/>
      <c r="H6" s="64"/>
      <c r="I6" s="64"/>
      <c r="J6" s="64"/>
    </row>
    <row r="7" spans="1:10" ht="14.25" x14ac:dyDescent="0.2">
      <c r="A7" s="34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39" t="s">
        <v>33</v>
      </c>
      <c r="B8" s="64"/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4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4"/>
      <c r="B10" s="64"/>
      <c r="C10" s="65"/>
      <c r="D10" s="64"/>
      <c r="E10" s="64"/>
      <c r="F10" s="64"/>
      <c r="G10" s="64"/>
      <c r="H10" s="64"/>
      <c r="I10" s="64"/>
      <c r="J10" s="64"/>
    </row>
    <row r="11" spans="1:10" ht="13.5" thickBo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27.75" customHeight="1" x14ac:dyDescent="0.2">
      <c r="A12" s="161"/>
      <c r="B12" s="167" t="s">
        <v>12</v>
      </c>
      <c r="C12" s="168"/>
      <c r="D12" s="169"/>
      <c r="E12" s="167" t="s">
        <v>13</v>
      </c>
      <c r="F12" s="168"/>
      <c r="G12" s="169"/>
      <c r="H12" s="167" t="s">
        <v>15</v>
      </c>
      <c r="I12" s="168"/>
      <c r="J12" s="170"/>
    </row>
    <row r="13" spans="1:10" ht="27.75" customHeight="1" thickBot="1" x14ac:dyDescent="0.25">
      <c r="A13" s="162"/>
      <c r="B13" s="67" t="s">
        <v>15</v>
      </c>
      <c r="C13" s="68" t="s">
        <v>13</v>
      </c>
      <c r="D13" s="69" t="s">
        <v>16</v>
      </c>
      <c r="E13" s="67" t="s">
        <v>15</v>
      </c>
      <c r="F13" s="68" t="s">
        <v>12</v>
      </c>
      <c r="G13" s="69" t="s">
        <v>17</v>
      </c>
      <c r="H13" s="67" t="s">
        <v>12</v>
      </c>
      <c r="I13" s="68" t="s">
        <v>13</v>
      </c>
      <c r="J13" s="70" t="s">
        <v>18</v>
      </c>
    </row>
    <row r="14" spans="1:10" ht="18" customHeight="1" x14ac:dyDescent="0.2">
      <c r="A14" s="71">
        <v>40087</v>
      </c>
      <c r="B14" s="76">
        <v>99</v>
      </c>
      <c r="C14" s="77">
        <v>1401</v>
      </c>
      <c r="D14" s="78">
        <f>C14+B14</f>
        <v>1500</v>
      </c>
      <c r="E14" s="76">
        <v>197</v>
      </c>
      <c r="F14" s="77">
        <v>2911</v>
      </c>
      <c r="G14" s="78">
        <f>F14+E14</f>
        <v>3108</v>
      </c>
      <c r="H14" s="76">
        <v>218</v>
      </c>
      <c r="I14" s="77">
        <v>124</v>
      </c>
      <c r="J14" s="79">
        <f>I14+H14</f>
        <v>342</v>
      </c>
    </row>
    <row r="15" spans="1:10" ht="18" customHeight="1" x14ac:dyDescent="0.2">
      <c r="A15" s="72">
        <v>40118</v>
      </c>
      <c r="B15" s="76">
        <v>217</v>
      </c>
      <c r="C15" s="77">
        <v>3857</v>
      </c>
      <c r="D15" s="78">
        <f t="shared" ref="D15:D47" si="0">C15+B15</f>
        <v>4074</v>
      </c>
      <c r="E15" s="76">
        <v>439</v>
      </c>
      <c r="F15" s="77">
        <v>5877</v>
      </c>
      <c r="G15" s="78">
        <f t="shared" ref="G15:G47" si="1">F15+E15</f>
        <v>6316</v>
      </c>
      <c r="H15" s="76">
        <v>430</v>
      </c>
      <c r="I15" s="77">
        <v>298</v>
      </c>
      <c r="J15" s="79">
        <f t="shared" ref="J15:J47" si="2">I15+H15</f>
        <v>728</v>
      </c>
    </row>
    <row r="16" spans="1:10" ht="18" customHeight="1" x14ac:dyDescent="0.2">
      <c r="A16" s="72">
        <v>40148</v>
      </c>
      <c r="B16" s="76">
        <v>264</v>
      </c>
      <c r="C16" s="77">
        <v>3060</v>
      </c>
      <c r="D16" s="78">
        <f t="shared" si="0"/>
        <v>3324</v>
      </c>
      <c r="E16" s="76">
        <v>611</v>
      </c>
      <c r="F16" s="77">
        <v>4362</v>
      </c>
      <c r="G16" s="78">
        <f t="shared" si="1"/>
        <v>4973</v>
      </c>
      <c r="H16" s="76">
        <v>349</v>
      </c>
      <c r="I16" s="77">
        <v>239</v>
      </c>
      <c r="J16" s="79">
        <f t="shared" si="2"/>
        <v>588</v>
      </c>
    </row>
    <row r="17" spans="1:10" ht="18" customHeight="1" x14ac:dyDescent="0.2">
      <c r="A17" s="72">
        <v>40179</v>
      </c>
      <c r="B17" s="76">
        <v>365</v>
      </c>
      <c r="C17" s="77">
        <v>2212</v>
      </c>
      <c r="D17" s="78">
        <f t="shared" si="0"/>
        <v>2577</v>
      </c>
      <c r="E17" s="76">
        <v>397</v>
      </c>
      <c r="F17" s="77">
        <v>3225</v>
      </c>
      <c r="G17" s="78">
        <f t="shared" si="1"/>
        <v>3622</v>
      </c>
      <c r="H17" s="76">
        <v>349</v>
      </c>
      <c r="I17" s="77">
        <v>252</v>
      </c>
      <c r="J17" s="79">
        <f t="shared" si="2"/>
        <v>601</v>
      </c>
    </row>
    <row r="18" spans="1:10" ht="18" customHeight="1" x14ac:dyDescent="0.2">
      <c r="A18" s="72">
        <v>40210</v>
      </c>
      <c r="B18" s="76">
        <v>296</v>
      </c>
      <c r="C18" s="77">
        <v>2709</v>
      </c>
      <c r="D18" s="78">
        <f t="shared" si="0"/>
        <v>3005</v>
      </c>
      <c r="E18" s="76">
        <v>393</v>
      </c>
      <c r="F18" s="77">
        <v>2732</v>
      </c>
      <c r="G18" s="78">
        <f t="shared" si="1"/>
        <v>3125</v>
      </c>
      <c r="H18" s="76">
        <v>154</v>
      </c>
      <c r="I18" s="77">
        <v>117</v>
      </c>
      <c r="J18" s="79">
        <f t="shared" si="2"/>
        <v>271</v>
      </c>
    </row>
    <row r="19" spans="1:10" ht="18" customHeight="1" x14ac:dyDescent="0.2">
      <c r="A19" s="72">
        <v>40238</v>
      </c>
      <c r="B19" s="76">
        <v>229</v>
      </c>
      <c r="C19" s="77">
        <v>4434</v>
      </c>
      <c r="D19" s="78">
        <f t="shared" si="0"/>
        <v>4663</v>
      </c>
      <c r="E19" s="76">
        <v>297</v>
      </c>
      <c r="F19" s="77">
        <v>3405</v>
      </c>
      <c r="G19" s="78">
        <f t="shared" si="1"/>
        <v>3702</v>
      </c>
      <c r="H19" s="76">
        <v>111</v>
      </c>
      <c r="I19" s="77">
        <v>98</v>
      </c>
      <c r="J19" s="79">
        <f t="shared" si="2"/>
        <v>209</v>
      </c>
    </row>
    <row r="20" spans="1:10" ht="18" customHeight="1" x14ac:dyDescent="0.2">
      <c r="A20" s="72">
        <v>40269</v>
      </c>
      <c r="B20" s="76">
        <v>198</v>
      </c>
      <c r="C20" s="77">
        <v>2519</v>
      </c>
      <c r="D20" s="78">
        <f t="shared" si="0"/>
        <v>2717</v>
      </c>
      <c r="E20" s="76">
        <v>319</v>
      </c>
      <c r="F20" s="77">
        <v>1932</v>
      </c>
      <c r="G20" s="78">
        <f t="shared" si="1"/>
        <v>2251</v>
      </c>
      <c r="H20" s="76">
        <v>123</v>
      </c>
      <c r="I20" s="77">
        <v>214</v>
      </c>
      <c r="J20" s="79">
        <f t="shared" si="2"/>
        <v>337</v>
      </c>
    </row>
    <row r="21" spans="1:10" ht="18" customHeight="1" x14ac:dyDescent="0.2">
      <c r="A21" s="72">
        <v>40299</v>
      </c>
      <c r="B21" s="76">
        <v>657</v>
      </c>
      <c r="C21" s="77">
        <v>3768</v>
      </c>
      <c r="D21" s="78">
        <f t="shared" si="0"/>
        <v>4425</v>
      </c>
      <c r="E21" s="76">
        <v>238</v>
      </c>
      <c r="F21" s="77">
        <v>2122</v>
      </c>
      <c r="G21" s="78">
        <f t="shared" si="1"/>
        <v>2360</v>
      </c>
      <c r="H21" s="76">
        <v>124</v>
      </c>
      <c r="I21" s="77">
        <v>119</v>
      </c>
      <c r="J21" s="79">
        <f t="shared" si="2"/>
        <v>243</v>
      </c>
    </row>
    <row r="22" spans="1:10" ht="18" customHeight="1" x14ac:dyDescent="0.2">
      <c r="A22" s="73">
        <v>40330</v>
      </c>
      <c r="B22" s="76">
        <v>276</v>
      </c>
      <c r="C22" s="77">
        <v>3459</v>
      </c>
      <c r="D22" s="78">
        <f t="shared" si="0"/>
        <v>3735</v>
      </c>
      <c r="E22" s="76">
        <v>195</v>
      </c>
      <c r="F22" s="77">
        <v>2482</v>
      </c>
      <c r="G22" s="78">
        <f t="shared" si="1"/>
        <v>2677</v>
      </c>
      <c r="H22" s="76">
        <v>124</v>
      </c>
      <c r="I22" s="77">
        <v>112</v>
      </c>
      <c r="J22" s="79">
        <f t="shared" si="2"/>
        <v>236</v>
      </c>
    </row>
    <row r="23" spans="1:10" ht="18" customHeight="1" x14ac:dyDescent="0.2">
      <c r="A23" s="73">
        <v>40360</v>
      </c>
      <c r="B23" s="76">
        <v>238</v>
      </c>
      <c r="C23" s="77">
        <v>3375</v>
      </c>
      <c r="D23" s="78">
        <f t="shared" si="0"/>
        <v>3613</v>
      </c>
      <c r="E23" s="76">
        <v>227</v>
      </c>
      <c r="F23" s="77">
        <v>2458</v>
      </c>
      <c r="G23" s="78">
        <f t="shared" si="1"/>
        <v>2685</v>
      </c>
      <c r="H23" s="76">
        <v>149</v>
      </c>
      <c r="I23" s="77">
        <v>95</v>
      </c>
      <c r="J23" s="79">
        <f t="shared" si="2"/>
        <v>244</v>
      </c>
    </row>
    <row r="24" spans="1:10" ht="18" customHeight="1" x14ac:dyDescent="0.2">
      <c r="A24" s="73">
        <v>40391</v>
      </c>
      <c r="B24" s="76">
        <v>215</v>
      </c>
      <c r="C24" s="77">
        <v>2251</v>
      </c>
      <c r="D24" s="78">
        <f t="shared" si="0"/>
        <v>2466</v>
      </c>
      <c r="E24" s="76">
        <v>160</v>
      </c>
      <c r="F24" s="77">
        <v>1662</v>
      </c>
      <c r="G24" s="78">
        <f t="shared" si="1"/>
        <v>1822</v>
      </c>
      <c r="H24" s="76">
        <v>103</v>
      </c>
      <c r="I24" s="77">
        <v>84</v>
      </c>
      <c r="J24" s="79">
        <f t="shared" si="2"/>
        <v>187</v>
      </c>
    </row>
    <row r="25" spans="1:10" ht="18" customHeight="1" x14ac:dyDescent="0.2">
      <c r="A25" s="73">
        <v>40422</v>
      </c>
      <c r="B25" s="76">
        <v>207</v>
      </c>
      <c r="C25" s="77">
        <v>2716</v>
      </c>
      <c r="D25" s="78">
        <f t="shared" si="0"/>
        <v>2923</v>
      </c>
      <c r="E25" s="76">
        <v>174</v>
      </c>
      <c r="F25" s="77">
        <v>1605</v>
      </c>
      <c r="G25" s="78">
        <f t="shared" si="1"/>
        <v>1779</v>
      </c>
      <c r="H25" s="76">
        <v>80</v>
      </c>
      <c r="I25" s="77">
        <v>78</v>
      </c>
      <c r="J25" s="79">
        <f t="shared" si="2"/>
        <v>158</v>
      </c>
    </row>
    <row r="26" spans="1:10" ht="18" customHeight="1" x14ac:dyDescent="0.2">
      <c r="A26" s="73">
        <v>40452</v>
      </c>
      <c r="B26" s="76">
        <v>185</v>
      </c>
      <c r="C26" s="77">
        <v>3097</v>
      </c>
      <c r="D26" s="78">
        <f t="shared" si="0"/>
        <v>3282</v>
      </c>
      <c r="E26" s="76">
        <v>251</v>
      </c>
      <c r="F26" s="77">
        <v>1887</v>
      </c>
      <c r="G26" s="78">
        <f t="shared" si="1"/>
        <v>2138</v>
      </c>
      <c r="H26" s="76">
        <v>73</v>
      </c>
      <c r="I26" s="77">
        <v>35</v>
      </c>
      <c r="J26" s="79">
        <f t="shared" si="2"/>
        <v>108</v>
      </c>
    </row>
    <row r="27" spans="1:10" ht="18" customHeight="1" x14ac:dyDescent="0.2">
      <c r="A27" s="73">
        <v>40483</v>
      </c>
      <c r="B27" s="76">
        <v>217</v>
      </c>
      <c r="C27" s="77">
        <v>1723</v>
      </c>
      <c r="D27" s="78">
        <f t="shared" si="0"/>
        <v>1940</v>
      </c>
      <c r="E27" s="76">
        <v>184</v>
      </c>
      <c r="F27" s="77">
        <v>1123</v>
      </c>
      <c r="G27" s="78">
        <f t="shared" si="1"/>
        <v>1307</v>
      </c>
      <c r="H27" s="76">
        <v>64</v>
      </c>
      <c r="I27" s="77">
        <v>37</v>
      </c>
      <c r="J27" s="79">
        <f t="shared" si="2"/>
        <v>101</v>
      </c>
    </row>
    <row r="28" spans="1:10" ht="18" customHeight="1" x14ac:dyDescent="0.2">
      <c r="A28" s="73">
        <v>40513</v>
      </c>
      <c r="B28" s="76">
        <v>171</v>
      </c>
      <c r="C28" s="77">
        <v>1768</v>
      </c>
      <c r="D28" s="78">
        <f t="shared" si="0"/>
        <v>1939</v>
      </c>
      <c r="E28" s="76">
        <v>306</v>
      </c>
      <c r="F28" s="77">
        <v>1739</v>
      </c>
      <c r="G28" s="78">
        <f t="shared" si="1"/>
        <v>2045</v>
      </c>
      <c r="H28" s="76">
        <v>74</v>
      </c>
      <c r="I28" s="77">
        <v>66</v>
      </c>
      <c r="J28" s="79">
        <f t="shared" si="2"/>
        <v>140</v>
      </c>
    </row>
    <row r="29" spans="1:10" ht="18" customHeight="1" x14ac:dyDescent="0.2">
      <c r="A29" s="73">
        <v>40544</v>
      </c>
      <c r="B29" s="76">
        <v>169</v>
      </c>
      <c r="C29" s="77">
        <v>1717</v>
      </c>
      <c r="D29" s="78">
        <f t="shared" si="0"/>
        <v>1886</v>
      </c>
      <c r="E29" s="76">
        <v>195</v>
      </c>
      <c r="F29" s="77">
        <v>1678</v>
      </c>
      <c r="G29" s="78">
        <f t="shared" si="1"/>
        <v>1873</v>
      </c>
      <c r="H29" s="76">
        <v>93</v>
      </c>
      <c r="I29" s="77">
        <v>90</v>
      </c>
      <c r="J29" s="79">
        <f t="shared" si="2"/>
        <v>183</v>
      </c>
    </row>
    <row r="30" spans="1:10" ht="18" customHeight="1" x14ac:dyDescent="0.2">
      <c r="A30" s="73">
        <v>40575</v>
      </c>
      <c r="B30" s="76">
        <v>133</v>
      </c>
      <c r="C30" s="77">
        <v>3150</v>
      </c>
      <c r="D30" s="78">
        <f t="shared" si="0"/>
        <v>3283</v>
      </c>
      <c r="E30" s="76">
        <v>138</v>
      </c>
      <c r="F30" s="77">
        <v>1076</v>
      </c>
      <c r="G30" s="78">
        <f t="shared" si="1"/>
        <v>1214</v>
      </c>
      <c r="H30" s="76">
        <v>89</v>
      </c>
      <c r="I30" s="77">
        <v>60</v>
      </c>
      <c r="J30" s="79">
        <f t="shared" si="2"/>
        <v>149</v>
      </c>
    </row>
    <row r="31" spans="1:10" ht="18" customHeight="1" x14ac:dyDescent="0.2">
      <c r="A31" s="73">
        <v>40603</v>
      </c>
      <c r="B31" s="76">
        <v>283</v>
      </c>
      <c r="C31" s="77">
        <v>2681</v>
      </c>
      <c r="D31" s="78">
        <f t="shared" si="0"/>
        <v>2964</v>
      </c>
      <c r="E31" s="76">
        <v>177</v>
      </c>
      <c r="F31" s="77">
        <v>2135</v>
      </c>
      <c r="G31" s="78">
        <f t="shared" si="1"/>
        <v>2312</v>
      </c>
      <c r="H31" s="76">
        <v>237</v>
      </c>
      <c r="I31" s="77">
        <v>88</v>
      </c>
      <c r="J31" s="79">
        <f t="shared" si="2"/>
        <v>325</v>
      </c>
    </row>
    <row r="32" spans="1:10" ht="18" customHeight="1" x14ac:dyDescent="0.2">
      <c r="A32" s="73">
        <v>40634</v>
      </c>
      <c r="B32" s="76">
        <v>136</v>
      </c>
      <c r="C32" s="77">
        <v>2113</v>
      </c>
      <c r="D32" s="78">
        <f t="shared" si="0"/>
        <v>2249</v>
      </c>
      <c r="E32" s="76">
        <v>213</v>
      </c>
      <c r="F32" s="77">
        <v>1697</v>
      </c>
      <c r="G32" s="78">
        <f t="shared" si="1"/>
        <v>1910</v>
      </c>
      <c r="H32" s="76">
        <v>154</v>
      </c>
      <c r="I32" s="77">
        <v>76</v>
      </c>
      <c r="J32" s="79">
        <f t="shared" si="2"/>
        <v>230</v>
      </c>
    </row>
    <row r="33" spans="1:10" ht="18" customHeight="1" x14ac:dyDescent="0.2">
      <c r="A33" s="73">
        <v>40664</v>
      </c>
      <c r="B33" s="76">
        <v>130</v>
      </c>
      <c r="C33" s="77">
        <v>2766</v>
      </c>
      <c r="D33" s="78">
        <f t="shared" si="0"/>
        <v>2896</v>
      </c>
      <c r="E33" s="76">
        <v>164</v>
      </c>
      <c r="F33" s="77">
        <v>1958</v>
      </c>
      <c r="G33" s="78">
        <f t="shared" si="1"/>
        <v>2122</v>
      </c>
      <c r="H33" s="76">
        <v>124</v>
      </c>
      <c r="I33" s="77">
        <v>90</v>
      </c>
      <c r="J33" s="79">
        <f t="shared" si="2"/>
        <v>214</v>
      </c>
    </row>
    <row r="34" spans="1:10" ht="18" customHeight="1" x14ac:dyDescent="0.2">
      <c r="A34" s="73">
        <v>40695</v>
      </c>
      <c r="B34" s="76">
        <v>154</v>
      </c>
      <c r="C34" s="77">
        <v>4276</v>
      </c>
      <c r="D34" s="78">
        <f t="shared" si="0"/>
        <v>4430</v>
      </c>
      <c r="E34" s="76">
        <v>105</v>
      </c>
      <c r="F34" s="77">
        <v>2076</v>
      </c>
      <c r="G34" s="78">
        <f t="shared" si="1"/>
        <v>2181</v>
      </c>
      <c r="H34" s="76">
        <v>126</v>
      </c>
      <c r="I34" s="77">
        <v>95</v>
      </c>
      <c r="J34" s="79">
        <f t="shared" si="2"/>
        <v>221</v>
      </c>
    </row>
    <row r="35" spans="1:10" ht="18" customHeight="1" x14ac:dyDescent="0.2">
      <c r="A35" s="73">
        <v>40725</v>
      </c>
      <c r="B35" s="76">
        <v>144</v>
      </c>
      <c r="C35" s="77">
        <v>4344</v>
      </c>
      <c r="D35" s="78">
        <f t="shared" si="0"/>
        <v>4488</v>
      </c>
      <c r="E35" s="76">
        <v>177</v>
      </c>
      <c r="F35" s="77">
        <v>2790</v>
      </c>
      <c r="G35" s="78">
        <f t="shared" si="1"/>
        <v>2967</v>
      </c>
      <c r="H35" s="76">
        <v>136</v>
      </c>
      <c r="I35" s="77">
        <v>58</v>
      </c>
      <c r="J35" s="79">
        <f t="shared" si="2"/>
        <v>194</v>
      </c>
    </row>
    <row r="36" spans="1:10" ht="18" customHeight="1" x14ac:dyDescent="0.2">
      <c r="A36" s="73">
        <v>40756</v>
      </c>
      <c r="B36" s="76">
        <v>209</v>
      </c>
      <c r="C36" s="77">
        <v>3525</v>
      </c>
      <c r="D36" s="78">
        <f t="shared" si="0"/>
        <v>3734</v>
      </c>
      <c r="E36" s="76">
        <v>86</v>
      </c>
      <c r="F36" s="77">
        <v>2117</v>
      </c>
      <c r="G36" s="78">
        <f t="shared" si="1"/>
        <v>2203</v>
      </c>
      <c r="H36" s="76">
        <v>167</v>
      </c>
      <c r="I36" s="77">
        <v>66</v>
      </c>
      <c r="J36" s="79">
        <f t="shared" si="2"/>
        <v>233</v>
      </c>
    </row>
    <row r="37" spans="1:10" ht="18" customHeight="1" x14ac:dyDescent="0.2">
      <c r="A37" s="73">
        <v>40787</v>
      </c>
      <c r="B37" s="76">
        <v>258</v>
      </c>
      <c r="C37" s="77">
        <v>3538</v>
      </c>
      <c r="D37" s="78">
        <f t="shared" si="0"/>
        <v>3796</v>
      </c>
      <c r="E37" s="76">
        <v>223</v>
      </c>
      <c r="F37" s="77">
        <v>1820</v>
      </c>
      <c r="G37" s="78">
        <f t="shared" si="1"/>
        <v>2043</v>
      </c>
      <c r="H37" s="76">
        <v>288</v>
      </c>
      <c r="I37" s="77">
        <v>72</v>
      </c>
      <c r="J37" s="79">
        <f t="shared" si="2"/>
        <v>360</v>
      </c>
    </row>
    <row r="38" spans="1:10" ht="18" customHeight="1" x14ac:dyDescent="0.2">
      <c r="A38" s="73">
        <v>40817</v>
      </c>
      <c r="B38" s="76">
        <v>230</v>
      </c>
      <c r="C38" s="77">
        <v>3335</v>
      </c>
      <c r="D38" s="78">
        <f t="shared" si="0"/>
        <v>3565</v>
      </c>
      <c r="E38" s="76">
        <v>118</v>
      </c>
      <c r="F38" s="77">
        <v>1852</v>
      </c>
      <c r="G38" s="78">
        <f t="shared" si="1"/>
        <v>1970</v>
      </c>
      <c r="H38" s="76">
        <v>126</v>
      </c>
      <c r="I38" s="77">
        <v>65</v>
      </c>
      <c r="J38" s="79">
        <f t="shared" si="2"/>
        <v>191</v>
      </c>
    </row>
    <row r="39" spans="1:10" ht="18" customHeight="1" x14ac:dyDescent="0.2">
      <c r="A39" s="73">
        <v>40848</v>
      </c>
      <c r="B39" s="76">
        <v>201</v>
      </c>
      <c r="C39" s="77">
        <v>3281</v>
      </c>
      <c r="D39" s="78">
        <f t="shared" si="0"/>
        <v>3482</v>
      </c>
      <c r="E39" s="76">
        <v>90</v>
      </c>
      <c r="F39" s="77">
        <v>1420</v>
      </c>
      <c r="G39" s="78">
        <f t="shared" si="1"/>
        <v>1510</v>
      </c>
      <c r="H39" s="76">
        <v>170</v>
      </c>
      <c r="I39" s="77">
        <v>62</v>
      </c>
      <c r="J39" s="79">
        <f t="shared" si="2"/>
        <v>232</v>
      </c>
    </row>
    <row r="40" spans="1:10" ht="18" customHeight="1" x14ac:dyDescent="0.2">
      <c r="A40" s="73">
        <v>40878</v>
      </c>
      <c r="B40" s="76">
        <v>180</v>
      </c>
      <c r="C40" s="77">
        <v>4616</v>
      </c>
      <c r="D40" s="78">
        <f t="shared" si="0"/>
        <v>4796</v>
      </c>
      <c r="E40" s="76">
        <v>297</v>
      </c>
      <c r="F40" s="77">
        <v>2187</v>
      </c>
      <c r="G40" s="78">
        <f t="shared" si="1"/>
        <v>2484</v>
      </c>
      <c r="H40" s="76">
        <v>156</v>
      </c>
      <c r="I40" s="77">
        <v>72</v>
      </c>
      <c r="J40" s="79">
        <f t="shared" si="2"/>
        <v>228</v>
      </c>
    </row>
    <row r="41" spans="1:10" ht="18" customHeight="1" x14ac:dyDescent="0.2">
      <c r="A41" s="73">
        <v>40909</v>
      </c>
      <c r="B41" s="76">
        <v>381</v>
      </c>
      <c r="C41" s="77">
        <v>4360</v>
      </c>
      <c r="D41" s="78">
        <f t="shared" si="0"/>
        <v>4741</v>
      </c>
      <c r="E41" s="76">
        <v>89</v>
      </c>
      <c r="F41" s="77">
        <v>1658</v>
      </c>
      <c r="G41" s="78">
        <f t="shared" si="1"/>
        <v>1747</v>
      </c>
      <c r="H41" s="76">
        <v>212</v>
      </c>
      <c r="I41" s="77">
        <v>80</v>
      </c>
      <c r="J41" s="79">
        <f t="shared" si="2"/>
        <v>292</v>
      </c>
    </row>
    <row r="42" spans="1:10" ht="18" customHeight="1" x14ac:dyDescent="0.2">
      <c r="A42" s="73">
        <v>40940</v>
      </c>
      <c r="B42" s="76">
        <v>307</v>
      </c>
      <c r="C42" s="77">
        <v>4649</v>
      </c>
      <c r="D42" s="78">
        <f t="shared" si="0"/>
        <v>4956</v>
      </c>
      <c r="E42" s="76">
        <v>141</v>
      </c>
      <c r="F42" s="77">
        <v>1641</v>
      </c>
      <c r="G42" s="78">
        <f t="shared" si="1"/>
        <v>1782</v>
      </c>
      <c r="H42" s="76">
        <v>402</v>
      </c>
      <c r="I42" s="77">
        <v>108</v>
      </c>
      <c r="J42" s="79">
        <f t="shared" si="2"/>
        <v>510</v>
      </c>
    </row>
    <row r="43" spans="1:10" ht="18" customHeight="1" x14ac:dyDescent="0.2">
      <c r="A43" s="72">
        <v>40969</v>
      </c>
      <c r="B43" s="76">
        <v>268</v>
      </c>
      <c r="C43" s="77">
        <v>3549</v>
      </c>
      <c r="D43" s="78">
        <f t="shared" si="0"/>
        <v>3817</v>
      </c>
      <c r="E43" s="76">
        <v>145</v>
      </c>
      <c r="F43" s="77">
        <v>1878</v>
      </c>
      <c r="G43" s="78">
        <f t="shared" si="1"/>
        <v>2023</v>
      </c>
      <c r="H43" s="76">
        <v>374</v>
      </c>
      <c r="I43" s="77">
        <v>169</v>
      </c>
      <c r="J43" s="79">
        <f t="shared" si="2"/>
        <v>543</v>
      </c>
    </row>
    <row r="44" spans="1:10" ht="18" customHeight="1" x14ac:dyDescent="0.2">
      <c r="A44" s="72">
        <v>41000</v>
      </c>
      <c r="B44" s="76">
        <v>229</v>
      </c>
      <c r="C44" s="77">
        <v>3507</v>
      </c>
      <c r="D44" s="78">
        <f t="shared" si="0"/>
        <v>3736</v>
      </c>
      <c r="E44" s="76">
        <v>165</v>
      </c>
      <c r="F44" s="77">
        <v>1543</v>
      </c>
      <c r="G44" s="78">
        <f t="shared" si="1"/>
        <v>1708</v>
      </c>
      <c r="H44" s="76">
        <v>265</v>
      </c>
      <c r="I44" s="77">
        <v>140</v>
      </c>
      <c r="J44" s="79">
        <f t="shared" si="2"/>
        <v>405</v>
      </c>
    </row>
    <row r="45" spans="1:10" ht="18" customHeight="1" x14ac:dyDescent="0.2">
      <c r="A45" s="73">
        <v>41030</v>
      </c>
      <c r="B45" s="76">
        <v>149</v>
      </c>
      <c r="C45" s="77">
        <v>3247</v>
      </c>
      <c r="D45" s="78">
        <f t="shared" si="0"/>
        <v>3396</v>
      </c>
      <c r="E45" s="76">
        <v>157</v>
      </c>
      <c r="F45" s="77">
        <v>1666</v>
      </c>
      <c r="G45" s="78">
        <f t="shared" si="1"/>
        <v>1823</v>
      </c>
      <c r="H45" s="76">
        <v>311</v>
      </c>
      <c r="I45" s="77">
        <v>113</v>
      </c>
      <c r="J45" s="79">
        <f t="shared" si="2"/>
        <v>424</v>
      </c>
    </row>
    <row r="46" spans="1:10" ht="18" customHeight="1" x14ac:dyDescent="0.2">
      <c r="A46" s="72">
        <v>41061</v>
      </c>
      <c r="B46" s="76">
        <v>340</v>
      </c>
      <c r="C46" s="77">
        <v>4825</v>
      </c>
      <c r="D46" s="78">
        <f t="shared" si="0"/>
        <v>5165</v>
      </c>
      <c r="E46" s="76">
        <v>158</v>
      </c>
      <c r="F46" s="77">
        <v>2571</v>
      </c>
      <c r="G46" s="78">
        <f t="shared" si="1"/>
        <v>2729</v>
      </c>
      <c r="H46" s="76">
        <v>396</v>
      </c>
      <c r="I46" s="77">
        <v>102</v>
      </c>
      <c r="J46" s="79">
        <f t="shared" si="2"/>
        <v>498</v>
      </c>
    </row>
    <row r="47" spans="1:10" ht="18" customHeight="1" x14ac:dyDescent="0.2">
      <c r="A47" s="72">
        <v>41091</v>
      </c>
      <c r="B47" s="76">
        <v>230</v>
      </c>
      <c r="C47" s="77">
        <v>7104</v>
      </c>
      <c r="D47" s="78">
        <f t="shared" si="0"/>
        <v>7334</v>
      </c>
      <c r="E47" s="76">
        <v>231</v>
      </c>
      <c r="F47" s="77">
        <v>3033</v>
      </c>
      <c r="G47" s="78">
        <f t="shared" si="1"/>
        <v>3264</v>
      </c>
      <c r="H47" s="76">
        <v>410</v>
      </c>
      <c r="I47" s="77">
        <v>234</v>
      </c>
      <c r="J47" s="79">
        <f t="shared" si="2"/>
        <v>644</v>
      </c>
    </row>
    <row r="48" spans="1:10" ht="18" customHeight="1" x14ac:dyDescent="0.2">
      <c r="A48" s="72">
        <v>41122</v>
      </c>
      <c r="B48" s="76">
        <v>130</v>
      </c>
      <c r="C48" s="77">
        <v>8560</v>
      </c>
      <c r="D48" s="78">
        <f t="shared" ref="D48:D53" si="3">C48+B48</f>
        <v>8690</v>
      </c>
      <c r="E48" s="76">
        <v>405</v>
      </c>
      <c r="F48" s="77">
        <v>2258</v>
      </c>
      <c r="G48" s="78">
        <f t="shared" ref="G48:G53" si="4">F48+E48</f>
        <v>2663</v>
      </c>
      <c r="H48" s="76">
        <v>461</v>
      </c>
      <c r="I48" s="77">
        <v>284</v>
      </c>
      <c r="J48" s="79">
        <f t="shared" ref="J48:J53" si="5">I48+H48</f>
        <v>745</v>
      </c>
    </row>
    <row r="49" spans="1:10" ht="18" customHeight="1" x14ac:dyDescent="0.2">
      <c r="A49" s="72">
        <v>41153</v>
      </c>
      <c r="B49" s="76">
        <v>109</v>
      </c>
      <c r="C49" s="77">
        <v>7410</v>
      </c>
      <c r="D49" s="79">
        <f t="shared" si="3"/>
        <v>7519</v>
      </c>
      <c r="E49" s="80">
        <v>173</v>
      </c>
      <c r="F49" s="81">
        <v>4138</v>
      </c>
      <c r="G49" s="82">
        <f t="shared" si="4"/>
        <v>4311</v>
      </c>
      <c r="H49" s="80">
        <v>385</v>
      </c>
      <c r="I49" s="81">
        <v>277</v>
      </c>
      <c r="J49" s="83">
        <f t="shared" si="5"/>
        <v>662</v>
      </c>
    </row>
    <row r="50" spans="1:10" ht="18" customHeight="1" x14ac:dyDescent="0.2">
      <c r="A50" s="73">
        <v>41183</v>
      </c>
      <c r="B50" s="80">
        <v>134</v>
      </c>
      <c r="C50" s="81">
        <v>6397</v>
      </c>
      <c r="D50" s="83">
        <f t="shared" si="3"/>
        <v>6531</v>
      </c>
      <c r="E50" s="80">
        <v>224</v>
      </c>
      <c r="F50" s="81">
        <v>10804</v>
      </c>
      <c r="G50" s="82">
        <f t="shared" si="4"/>
        <v>11028</v>
      </c>
      <c r="H50" s="80">
        <v>403</v>
      </c>
      <c r="I50" s="81">
        <v>239</v>
      </c>
      <c r="J50" s="83">
        <f t="shared" si="5"/>
        <v>642</v>
      </c>
    </row>
    <row r="51" spans="1:10" ht="18" customHeight="1" x14ac:dyDescent="0.2">
      <c r="A51" s="72">
        <v>41214</v>
      </c>
      <c r="B51" s="76">
        <v>210</v>
      </c>
      <c r="C51" s="77">
        <v>11079</v>
      </c>
      <c r="D51" s="79">
        <f t="shared" si="3"/>
        <v>11289</v>
      </c>
      <c r="E51" s="76">
        <v>465</v>
      </c>
      <c r="F51" s="77">
        <v>13567</v>
      </c>
      <c r="G51" s="78">
        <f t="shared" si="4"/>
        <v>14032</v>
      </c>
      <c r="H51" s="76">
        <v>442</v>
      </c>
      <c r="I51" s="77">
        <v>260</v>
      </c>
      <c r="J51" s="79">
        <f t="shared" si="5"/>
        <v>702</v>
      </c>
    </row>
    <row r="52" spans="1:10" ht="18" customHeight="1" x14ac:dyDescent="0.2">
      <c r="A52" s="72">
        <v>41244</v>
      </c>
      <c r="B52" s="76">
        <v>103</v>
      </c>
      <c r="C52" s="77">
        <v>7964</v>
      </c>
      <c r="D52" s="79">
        <f t="shared" si="3"/>
        <v>8067</v>
      </c>
      <c r="E52" s="76">
        <v>108</v>
      </c>
      <c r="F52" s="77">
        <v>11786</v>
      </c>
      <c r="G52" s="78">
        <f t="shared" si="4"/>
        <v>11894</v>
      </c>
      <c r="H52" s="76">
        <v>372</v>
      </c>
      <c r="I52" s="77">
        <v>185</v>
      </c>
      <c r="J52" s="79">
        <f t="shared" si="5"/>
        <v>557</v>
      </c>
    </row>
    <row r="53" spans="1:10" ht="18" customHeight="1" x14ac:dyDescent="0.2">
      <c r="A53" s="72">
        <v>41275</v>
      </c>
      <c r="B53" s="76">
        <v>137</v>
      </c>
      <c r="C53" s="84">
        <v>13292</v>
      </c>
      <c r="D53" s="85">
        <f t="shared" si="3"/>
        <v>13429</v>
      </c>
      <c r="E53" s="76">
        <v>325</v>
      </c>
      <c r="F53" s="84">
        <v>14219</v>
      </c>
      <c r="G53" s="85">
        <f t="shared" si="4"/>
        <v>14544</v>
      </c>
      <c r="H53" s="76">
        <v>649</v>
      </c>
      <c r="I53" s="84">
        <v>307</v>
      </c>
      <c r="J53" s="79">
        <f t="shared" si="5"/>
        <v>956</v>
      </c>
    </row>
    <row r="54" spans="1:10" ht="18" customHeight="1" x14ac:dyDescent="0.2">
      <c r="A54" s="72">
        <v>41306</v>
      </c>
      <c r="B54" s="76">
        <v>167</v>
      </c>
      <c r="C54" s="84">
        <v>14724</v>
      </c>
      <c r="D54" s="86">
        <f t="shared" ref="D54:D61" si="6">C54+B54</f>
        <v>14891</v>
      </c>
      <c r="E54" s="76">
        <v>175</v>
      </c>
      <c r="F54" s="84">
        <v>10176</v>
      </c>
      <c r="G54" s="86">
        <f t="shared" ref="G54:G61" si="7">F54+E54</f>
        <v>10351</v>
      </c>
      <c r="H54" s="76">
        <v>420</v>
      </c>
      <c r="I54" s="84">
        <v>239</v>
      </c>
      <c r="J54" s="79">
        <f t="shared" ref="J54:J61" si="8">I54+H54</f>
        <v>659</v>
      </c>
    </row>
    <row r="55" spans="1:10" ht="18" customHeight="1" x14ac:dyDescent="0.2">
      <c r="A55" s="74">
        <v>41334</v>
      </c>
      <c r="B55" s="87">
        <v>186</v>
      </c>
      <c r="C55" s="88">
        <v>15937</v>
      </c>
      <c r="D55" s="89">
        <f t="shared" si="6"/>
        <v>16123</v>
      </c>
      <c r="E55" s="87">
        <v>206</v>
      </c>
      <c r="F55" s="88">
        <v>13390</v>
      </c>
      <c r="G55" s="89">
        <f t="shared" si="7"/>
        <v>13596</v>
      </c>
      <c r="H55" s="87">
        <v>524</v>
      </c>
      <c r="I55" s="88">
        <v>281</v>
      </c>
      <c r="J55" s="90">
        <f t="shared" si="8"/>
        <v>805</v>
      </c>
    </row>
    <row r="56" spans="1:10" ht="18" customHeight="1" x14ac:dyDescent="0.2">
      <c r="A56" s="72">
        <v>41365</v>
      </c>
      <c r="B56" s="76">
        <v>169</v>
      </c>
      <c r="C56" s="84">
        <v>24370</v>
      </c>
      <c r="D56" s="86">
        <f t="shared" si="6"/>
        <v>24539</v>
      </c>
      <c r="E56" s="76">
        <v>270</v>
      </c>
      <c r="F56" s="84">
        <v>16973</v>
      </c>
      <c r="G56" s="86">
        <f t="shared" si="7"/>
        <v>17243</v>
      </c>
      <c r="H56" s="76">
        <v>791</v>
      </c>
      <c r="I56" s="84">
        <v>438</v>
      </c>
      <c r="J56" s="79">
        <f t="shared" si="8"/>
        <v>1229</v>
      </c>
    </row>
    <row r="57" spans="1:10" ht="18" customHeight="1" x14ac:dyDescent="0.2">
      <c r="A57" s="72">
        <v>41395</v>
      </c>
      <c r="B57" s="76">
        <v>394</v>
      </c>
      <c r="C57" s="77">
        <v>25075</v>
      </c>
      <c r="D57" s="79">
        <f t="shared" si="6"/>
        <v>25469</v>
      </c>
      <c r="E57" s="76">
        <v>234</v>
      </c>
      <c r="F57" s="77">
        <v>18684</v>
      </c>
      <c r="G57" s="79">
        <f t="shared" si="7"/>
        <v>18918</v>
      </c>
      <c r="H57" s="76">
        <v>965</v>
      </c>
      <c r="I57" s="77">
        <v>514</v>
      </c>
      <c r="J57" s="79">
        <f t="shared" si="8"/>
        <v>1479</v>
      </c>
    </row>
    <row r="58" spans="1:10" ht="18" customHeight="1" x14ac:dyDescent="0.2">
      <c r="A58" s="72">
        <v>41426</v>
      </c>
      <c r="B58" s="76">
        <v>310</v>
      </c>
      <c r="C58" s="84">
        <v>21392</v>
      </c>
      <c r="D58" s="86">
        <f t="shared" si="6"/>
        <v>21702</v>
      </c>
      <c r="E58" s="76">
        <v>260</v>
      </c>
      <c r="F58" s="84">
        <v>25541</v>
      </c>
      <c r="G58" s="86">
        <f t="shared" si="7"/>
        <v>25801</v>
      </c>
      <c r="H58" s="76">
        <v>1071</v>
      </c>
      <c r="I58" s="84">
        <v>648</v>
      </c>
      <c r="J58" s="85">
        <f t="shared" si="8"/>
        <v>1719</v>
      </c>
    </row>
    <row r="59" spans="1:10" ht="18" customHeight="1" x14ac:dyDescent="0.2">
      <c r="A59" s="102">
        <v>41456</v>
      </c>
      <c r="B59" s="76">
        <v>198</v>
      </c>
      <c r="C59" s="84">
        <v>33720</v>
      </c>
      <c r="D59" s="86">
        <f t="shared" si="6"/>
        <v>33918</v>
      </c>
      <c r="E59" s="76">
        <v>299</v>
      </c>
      <c r="F59" s="84">
        <v>32615</v>
      </c>
      <c r="G59" s="86">
        <f t="shared" si="7"/>
        <v>32914</v>
      </c>
      <c r="H59" s="76">
        <v>1288</v>
      </c>
      <c r="I59" s="84">
        <v>830</v>
      </c>
      <c r="J59" s="85">
        <f t="shared" si="8"/>
        <v>2118</v>
      </c>
    </row>
    <row r="60" spans="1:10" ht="18" customHeight="1" x14ac:dyDescent="0.2">
      <c r="A60" s="72">
        <v>41487</v>
      </c>
      <c r="B60" s="76">
        <v>245</v>
      </c>
      <c r="C60" s="84">
        <v>36687</v>
      </c>
      <c r="D60" s="86">
        <f t="shared" si="6"/>
        <v>36932</v>
      </c>
      <c r="E60" s="76">
        <v>363</v>
      </c>
      <c r="F60" s="84">
        <v>30649</v>
      </c>
      <c r="G60" s="86">
        <f t="shared" si="7"/>
        <v>31012</v>
      </c>
      <c r="H60" s="76">
        <v>1354</v>
      </c>
      <c r="I60" s="84">
        <v>846</v>
      </c>
      <c r="J60" s="85">
        <f t="shared" si="8"/>
        <v>2200</v>
      </c>
    </row>
    <row r="61" spans="1:10" ht="18" customHeight="1" x14ac:dyDescent="0.2">
      <c r="A61" s="72">
        <v>41518</v>
      </c>
      <c r="B61" s="76">
        <v>219</v>
      </c>
      <c r="C61" s="84">
        <v>32606</v>
      </c>
      <c r="D61" s="86">
        <f t="shared" si="6"/>
        <v>32825</v>
      </c>
      <c r="E61" s="76">
        <v>295</v>
      </c>
      <c r="F61" s="84">
        <v>29735</v>
      </c>
      <c r="G61" s="86">
        <f t="shared" si="7"/>
        <v>30030</v>
      </c>
      <c r="H61" s="76">
        <v>1150</v>
      </c>
      <c r="I61" s="84">
        <v>636</v>
      </c>
      <c r="J61" s="85">
        <f t="shared" si="8"/>
        <v>1786</v>
      </c>
    </row>
    <row r="62" spans="1:10" ht="18" customHeight="1" x14ac:dyDescent="0.2">
      <c r="A62" s="72">
        <v>41548</v>
      </c>
      <c r="B62" s="76">
        <v>225</v>
      </c>
      <c r="C62" s="84">
        <v>34563</v>
      </c>
      <c r="D62" s="86">
        <f t="shared" ref="D62:D71" si="9">C62+B62</f>
        <v>34788</v>
      </c>
      <c r="E62" s="76">
        <v>348</v>
      </c>
      <c r="F62" s="84">
        <v>28017</v>
      </c>
      <c r="G62" s="86">
        <f t="shared" ref="G62:G71" si="10">F62+E62</f>
        <v>28365</v>
      </c>
      <c r="H62" s="76">
        <v>1027</v>
      </c>
      <c r="I62" s="84">
        <v>571</v>
      </c>
      <c r="J62" s="85">
        <f t="shared" ref="J62:J71" si="11">I62+H62</f>
        <v>1598</v>
      </c>
    </row>
    <row r="63" spans="1:10" ht="18" customHeight="1" x14ac:dyDescent="0.2">
      <c r="A63" s="72">
        <v>41579</v>
      </c>
      <c r="B63" s="76">
        <v>296</v>
      </c>
      <c r="C63" s="84">
        <v>25228</v>
      </c>
      <c r="D63" s="86">
        <f t="shared" si="9"/>
        <v>25524</v>
      </c>
      <c r="E63" s="76">
        <v>254</v>
      </c>
      <c r="F63" s="84">
        <v>15652</v>
      </c>
      <c r="G63" s="86">
        <f t="shared" si="10"/>
        <v>15906</v>
      </c>
      <c r="H63" s="76">
        <v>1050</v>
      </c>
      <c r="I63" s="84">
        <v>660</v>
      </c>
      <c r="J63" s="85">
        <f t="shared" si="11"/>
        <v>1710</v>
      </c>
    </row>
    <row r="64" spans="1:10" ht="18" customHeight="1" x14ac:dyDescent="0.2">
      <c r="A64" s="72">
        <v>41609</v>
      </c>
      <c r="B64" s="76">
        <v>187</v>
      </c>
      <c r="C64" s="84">
        <v>7706</v>
      </c>
      <c r="D64" s="86">
        <f t="shared" si="9"/>
        <v>7893</v>
      </c>
      <c r="E64" s="76">
        <v>223</v>
      </c>
      <c r="F64" s="84">
        <v>12100</v>
      </c>
      <c r="G64" s="86">
        <f t="shared" si="10"/>
        <v>12323</v>
      </c>
      <c r="H64" s="76">
        <v>860</v>
      </c>
      <c r="I64" s="84">
        <v>589</v>
      </c>
      <c r="J64" s="85">
        <f t="shared" si="11"/>
        <v>1449</v>
      </c>
    </row>
    <row r="65" spans="1:11" ht="18" customHeight="1" x14ac:dyDescent="0.2">
      <c r="A65" s="72">
        <v>41640</v>
      </c>
      <c r="B65" s="76">
        <v>164</v>
      </c>
      <c r="C65" s="84">
        <v>4397</v>
      </c>
      <c r="D65" s="86">
        <f t="shared" si="9"/>
        <v>4561</v>
      </c>
      <c r="E65" s="76">
        <v>421</v>
      </c>
      <c r="F65" s="84">
        <v>12653</v>
      </c>
      <c r="G65" s="86">
        <f t="shared" si="10"/>
        <v>13074</v>
      </c>
      <c r="H65" s="76">
        <v>1018</v>
      </c>
      <c r="I65" s="84">
        <v>844</v>
      </c>
      <c r="J65" s="85">
        <f t="shared" si="11"/>
        <v>1862</v>
      </c>
    </row>
    <row r="66" spans="1:11" ht="18" customHeight="1" x14ac:dyDescent="0.2">
      <c r="A66" s="102">
        <v>41671</v>
      </c>
      <c r="B66" s="76">
        <v>117</v>
      </c>
      <c r="C66" s="84">
        <v>9242</v>
      </c>
      <c r="D66" s="86">
        <f t="shared" si="9"/>
        <v>9359</v>
      </c>
      <c r="E66" s="76">
        <v>335</v>
      </c>
      <c r="F66" s="84">
        <v>12935</v>
      </c>
      <c r="G66" s="86">
        <f t="shared" si="10"/>
        <v>13270</v>
      </c>
      <c r="H66" s="76">
        <v>1023</v>
      </c>
      <c r="I66" s="84">
        <v>639</v>
      </c>
      <c r="J66" s="85">
        <f t="shared" si="11"/>
        <v>1662</v>
      </c>
    </row>
    <row r="67" spans="1:11" ht="18" customHeight="1" x14ac:dyDescent="0.2">
      <c r="A67" s="72">
        <v>41699</v>
      </c>
      <c r="B67" s="76">
        <v>215</v>
      </c>
      <c r="C67" s="84">
        <v>9598</v>
      </c>
      <c r="D67" s="86">
        <f>C67+B67</f>
        <v>9813</v>
      </c>
      <c r="E67" s="76">
        <v>309</v>
      </c>
      <c r="F67" s="84">
        <v>14130</v>
      </c>
      <c r="G67" s="86">
        <f>F67+E67</f>
        <v>14439</v>
      </c>
      <c r="H67" s="76">
        <v>831</v>
      </c>
      <c r="I67" s="84">
        <v>638</v>
      </c>
      <c r="J67" s="85">
        <f>I67+H67</f>
        <v>1469</v>
      </c>
    </row>
    <row r="68" spans="1:11" ht="18" customHeight="1" x14ac:dyDescent="0.2">
      <c r="A68" s="72">
        <v>41730</v>
      </c>
      <c r="B68" s="76">
        <v>439</v>
      </c>
      <c r="C68" s="84">
        <v>9031</v>
      </c>
      <c r="D68" s="86">
        <f>C68+B68</f>
        <v>9470</v>
      </c>
      <c r="E68" s="76">
        <v>450</v>
      </c>
      <c r="F68" s="84">
        <v>15230</v>
      </c>
      <c r="G68" s="86">
        <f>F68+E68</f>
        <v>15680</v>
      </c>
      <c r="H68" s="76">
        <v>847</v>
      </c>
      <c r="I68" s="84">
        <v>678</v>
      </c>
      <c r="J68" s="85">
        <f>I68+H68</f>
        <v>1525</v>
      </c>
    </row>
    <row r="69" spans="1:11" ht="18" customHeight="1" x14ac:dyDescent="0.2">
      <c r="A69" s="72">
        <v>41760</v>
      </c>
      <c r="B69" s="76">
        <v>194</v>
      </c>
      <c r="C69" s="84">
        <v>14552</v>
      </c>
      <c r="D69" s="86">
        <f>C69+B69</f>
        <v>14746</v>
      </c>
      <c r="E69" s="76">
        <v>303</v>
      </c>
      <c r="F69" s="84">
        <v>14672</v>
      </c>
      <c r="G69" s="86">
        <f>F69+E69</f>
        <v>14975</v>
      </c>
      <c r="H69" s="76">
        <v>1013</v>
      </c>
      <c r="I69" s="84">
        <v>774</v>
      </c>
      <c r="J69" s="85">
        <f>I69+H69</f>
        <v>1787</v>
      </c>
    </row>
    <row r="70" spans="1:11" ht="18" customHeight="1" thickBot="1" x14ac:dyDescent="0.25">
      <c r="A70" s="74">
        <v>41791</v>
      </c>
      <c r="B70" s="87">
        <v>243</v>
      </c>
      <c r="C70" s="88">
        <v>12177</v>
      </c>
      <c r="D70" s="89">
        <f>C70+B70</f>
        <v>12420</v>
      </c>
      <c r="E70" s="87">
        <v>269</v>
      </c>
      <c r="F70" s="88">
        <v>5713</v>
      </c>
      <c r="G70" s="89">
        <f>F70+E70</f>
        <v>5982</v>
      </c>
      <c r="H70" s="87">
        <v>936</v>
      </c>
      <c r="I70" s="88">
        <v>988</v>
      </c>
      <c r="J70" s="91">
        <f>I70+H70</f>
        <v>1924</v>
      </c>
    </row>
    <row r="71" spans="1:11" ht="18" customHeight="1" thickBot="1" x14ac:dyDescent="0.3">
      <c r="A71" s="75" t="s">
        <v>0</v>
      </c>
      <c r="B71" s="92">
        <f>SUM(B14:B70)</f>
        <v>12756</v>
      </c>
      <c r="C71" s="92">
        <f>SUM(C14:C70)</f>
        <v>498639</v>
      </c>
      <c r="D71" s="92">
        <f t="shared" si="9"/>
        <v>511395</v>
      </c>
      <c r="E71" s="92">
        <f>SUM(E14:E70)</f>
        <v>14171</v>
      </c>
      <c r="F71" s="92">
        <f>SUM(F14:F70)</f>
        <v>441955</v>
      </c>
      <c r="G71" s="92">
        <f t="shared" si="10"/>
        <v>456126</v>
      </c>
      <c r="H71" s="92">
        <f>SUM(H14:H70)</f>
        <v>25641</v>
      </c>
      <c r="I71" s="92">
        <f>SUM(I14:I70)</f>
        <v>16173</v>
      </c>
      <c r="J71" s="93">
        <f t="shared" si="11"/>
        <v>41814</v>
      </c>
    </row>
    <row r="72" spans="1:11" s="96" customFormat="1" ht="18" customHeight="1" thickBot="1" x14ac:dyDescent="0.25">
      <c r="A72" s="94"/>
      <c r="B72" s="95"/>
      <c r="C72" s="95"/>
      <c r="D72" s="95"/>
      <c r="E72" s="95"/>
      <c r="F72" s="95"/>
      <c r="G72" s="95"/>
      <c r="H72" s="95"/>
      <c r="I72" s="95"/>
      <c r="J72" s="95"/>
    </row>
    <row r="73" spans="1:11" ht="28.5" customHeight="1" x14ac:dyDescent="0.2">
      <c r="A73" s="161"/>
      <c r="B73" s="167" t="str">
        <f>B12</f>
        <v>CONECEL S.A.</v>
      </c>
      <c r="C73" s="168"/>
      <c r="D73" s="170"/>
      <c r="E73" s="171" t="str">
        <f>E12</f>
        <v>OTECEL S.A.</v>
      </c>
      <c r="F73" s="168"/>
      <c r="G73" s="169"/>
      <c r="H73" s="167" t="str">
        <f>H12</f>
        <v>CNT EP. (Alegro)</v>
      </c>
      <c r="I73" s="168"/>
      <c r="J73" s="170"/>
      <c r="K73" s="20"/>
    </row>
    <row r="74" spans="1:11" ht="28.5" customHeight="1" thickBot="1" x14ac:dyDescent="0.25">
      <c r="A74" s="162"/>
      <c r="B74" s="97" t="str">
        <f>B13</f>
        <v>CNT EP. (Alegro)</v>
      </c>
      <c r="C74" s="98" t="str">
        <f>C13</f>
        <v>OTECEL S.A.</v>
      </c>
      <c r="D74" s="99" t="s">
        <v>19</v>
      </c>
      <c r="E74" s="100" t="str">
        <f>B74</f>
        <v>CNT EP. (Alegro)</v>
      </c>
      <c r="F74" s="98" t="str">
        <f>F13</f>
        <v>CONECEL S.A.</v>
      </c>
      <c r="G74" s="101" t="s">
        <v>20</v>
      </c>
      <c r="H74" s="97" t="str">
        <f>F74</f>
        <v>CONECEL S.A.</v>
      </c>
      <c r="I74" s="98" t="str">
        <f>C74</f>
        <v>OTECEL S.A.</v>
      </c>
      <c r="J74" s="99" t="s">
        <v>21</v>
      </c>
      <c r="K74" s="20"/>
    </row>
    <row r="75" spans="1:11" ht="18" customHeight="1" x14ac:dyDescent="0.2">
      <c r="A75" s="71">
        <v>40087</v>
      </c>
      <c r="B75" s="76">
        <v>218</v>
      </c>
      <c r="C75" s="77">
        <v>2911</v>
      </c>
      <c r="D75" s="79">
        <f>C75+B75</f>
        <v>3129</v>
      </c>
      <c r="E75" s="84">
        <v>124</v>
      </c>
      <c r="F75" s="77">
        <v>1401</v>
      </c>
      <c r="G75" s="78">
        <f>F75+E75</f>
        <v>1525</v>
      </c>
      <c r="H75" s="76">
        <v>99</v>
      </c>
      <c r="I75" s="77">
        <v>197</v>
      </c>
      <c r="J75" s="79">
        <f>I75+H75</f>
        <v>296</v>
      </c>
    </row>
    <row r="76" spans="1:11" ht="18" customHeight="1" x14ac:dyDescent="0.2">
      <c r="A76" s="72">
        <v>40118</v>
      </c>
      <c r="B76" s="76">
        <v>430</v>
      </c>
      <c r="C76" s="77">
        <v>5877</v>
      </c>
      <c r="D76" s="79">
        <f t="shared" ref="D76:D105" si="12">C76+B76</f>
        <v>6307</v>
      </c>
      <c r="E76" s="84">
        <v>298</v>
      </c>
      <c r="F76" s="77">
        <v>3857</v>
      </c>
      <c r="G76" s="78">
        <f t="shared" ref="G76:G102" si="13">F76+E76</f>
        <v>4155</v>
      </c>
      <c r="H76" s="76">
        <v>217</v>
      </c>
      <c r="I76" s="77">
        <v>439</v>
      </c>
      <c r="J76" s="79">
        <f t="shared" ref="J76:J102" si="14">I76+H76</f>
        <v>656</v>
      </c>
    </row>
    <row r="77" spans="1:11" ht="18" customHeight="1" x14ac:dyDescent="0.2">
      <c r="A77" s="72">
        <v>40148</v>
      </c>
      <c r="B77" s="76">
        <v>349</v>
      </c>
      <c r="C77" s="77">
        <v>4362</v>
      </c>
      <c r="D77" s="79">
        <f t="shared" si="12"/>
        <v>4711</v>
      </c>
      <c r="E77" s="84">
        <v>239</v>
      </c>
      <c r="F77" s="77">
        <v>3060</v>
      </c>
      <c r="G77" s="78">
        <f t="shared" si="13"/>
        <v>3299</v>
      </c>
      <c r="H77" s="76">
        <v>264</v>
      </c>
      <c r="I77" s="77">
        <v>611</v>
      </c>
      <c r="J77" s="79">
        <f t="shared" si="14"/>
        <v>875</v>
      </c>
    </row>
    <row r="78" spans="1:11" ht="18" customHeight="1" x14ac:dyDescent="0.2">
      <c r="A78" s="72">
        <v>40179</v>
      </c>
      <c r="B78" s="76">
        <v>349</v>
      </c>
      <c r="C78" s="77">
        <v>3225</v>
      </c>
      <c r="D78" s="79">
        <f t="shared" si="12"/>
        <v>3574</v>
      </c>
      <c r="E78" s="84">
        <v>252</v>
      </c>
      <c r="F78" s="77">
        <v>2212</v>
      </c>
      <c r="G78" s="78">
        <f t="shared" si="13"/>
        <v>2464</v>
      </c>
      <c r="H78" s="76">
        <v>365</v>
      </c>
      <c r="I78" s="77">
        <v>397</v>
      </c>
      <c r="J78" s="79">
        <f t="shared" si="14"/>
        <v>762</v>
      </c>
    </row>
    <row r="79" spans="1:11" ht="18" customHeight="1" x14ac:dyDescent="0.2">
      <c r="A79" s="72">
        <v>40210</v>
      </c>
      <c r="B79" s="76">
        <v>154</v>
      </c>
      <c r="C79" s="77">
        <v>2732</v>
      </c>
      <c r="D79" s="79">
        <f t="shared" si="12"/>
        <v>2886</v>
      </c>
      <c r="E79" s="84">
        <v>117</v>
      </c>
      <c r="F79" s="77">
        <v>2709</v>
      </c>
      <c r="G79" s="78">
        <f t="shared" si="13"/>
        <v>2826</v>
      </c>
      <c r="H79" s="76">
        <v>296</v>
      </c>
      <c r="I79" s="77">
        <v>393</v>
      </c>
      <c r="J79" s="79">
        <f t="shared" si="14"/>
        <v>689</v>
      </c>
    </row>
    <row r="80" spans="1:11" ht="18" customHeight="1" x14ac:dyDescent="0.2">
      <c r="A80" s="72">
        <v>40238</v>
      </c>
      <c r="B80" s="76">
        <v>111</v>
      </c>
      <c r="C80" s="77">
        <v>3405</v>
      </c>
      <c r="D80" s="79">
        <f t="shared" si="12"/>
        <v>3516</v>
      </c>
      <c r="E80" s="84">
        <v>98</v>
      </c>
      <c r="F80" s="77">
        <v>4434</v>
      </c>
      <c r="G80" s="78">
        <f t="shared" si="13"/>
        <v>4532</v>
      </c>
      <c r="H80" s="76">
        <v>229</v>
      </c>
      <c r="I80" s="77">
        <v>297</v>
      </c>
      <c r="J80" s="79">
        <f t="shared" si="14"/>
        <v>526</v>
      </c>
    </row>
    <row r="81" spans="1:10" ht="18" customHeight="1" x14ac:dyDescent="0.2">
      <c r="A81" s="72">
        <v>40269</v>
      </c>
      <c r="B81" s="76">
        <v>123</v>
      </c>
      <c r="C81" s="77">
        <v>1932</v>
      </c>
      <c r="D81" s="79">
        <f t="shared" si="12"/>
        <v>2055</v>
      </c>
      <c r="E81" s="84">
        <v>214</v>
      </c>
      <c r="F81" s="77">
        <v>2519</v>
      </c>
      <c r="G81" s="78">
        <f t="shared" si="13"/>
        <v>2733</v>
      </c>
      <c r="H81" s="76">
        <v>198</v>
      </c>
      <c r="I81" s="77">
        <v>319</v>
      </c>
      <c r="J81" s="79">
        <f t="shared" si="14"/>
        <v>517</v>
      </c>
    </row>
    <row r="82" spans="1:10" ht="18" customHeight="1" x14ac:dyDescent="0.2">
      <c r="A82" s="72">
        <v>40299</v>
      </c>
      <c r="B82" s="76">
        <v>124</v>
      </c>
      <c r="C82" s="77">
        <v>2122</v>
      </c>
      <c r="D82" s="79">
        <f t="shared" si="12"/>
        <v>2246</v>
      </c>
      <c r="E82" s="84">
        <v>119</v>
      </c>
      <c r="F82" s="77">
        <v>3768</v>
      </c>
      <c r="G82" s="78">
        <f t="shared" si="13"/>
        <v>3887</v>
      </c>
      <c r="H82" s="76">
        <v>657</v>
      </c>
      <c r="I82" s="77">
        <v>238</v>
      </c>
      <c r="J82" s="79">
        <f t="shared" si="14"/>
        <v>895</v>
      </c>
    </row>
    <row r="83" spans="1:10" ht="18" customHeight="1" x14ac:dyDescent="0.2">
      <c r="A83" s="73">
        <v>40330</v>
      </c>
      <c r="B83" s="76">
        <v>124</v>
      </c>
      <c r="C83" s="77">
        <v>2482</v>
      </c>
      <c r="D83" s="79">
        <f t="shared" si="12"/>
        <v>2606</v>
      </c>
      <c r="E83" s="84">
        <v>112</v>
      </c>
      <c r="F83" s="77">
        <v>3459</v>
      </c>
      <c r="G83" s="78">
        <f t="shared" si="13"/>
        <v>3571</v>
      </c>
      <c r="H83" s="76">
        <v>276</v>
      </c>
      <c r="I83" s="77">
        <v>195</v>
      </c>
      <c r="J83" s="79">
        <f t="shared" si="14"/>
        <v>471</v>
      </c>
    </row>
    <row r="84" spans="1:10" ht="18" customHeight="1" x14ac:dyDescent="0.2">
      <c r="A84" s="73">
        <v>40360</v>
      </c>
      <c r="B84" s="76">
        <v>149</v>
      </c>
      <c r="C84" s="77">
        <v>2458</v>
      </c>
      <c r="D84" s="79">
        <f t="shared" si="12"/>
        <v>2607</v>
      </c>
      <c r="E84" s="84">
        <v>95</v>
      </c>
      <c r="F84" s="77">
        <v>3375</v>
      </c>
      <c r="G84" s="78">
        <f t="shared" si="13"/>
        <v>3470</v>
      </c>
      <c r="H84" s="76">
        <v>238</v>
      </c>
      <c r="I84" s="77">
        <v>227</v>
      </c>
      <c r="J84" s="79">
        <f t="shared" si="14"/>
        <v>465</v>
      </c>
    </row>
    <row r="85" spans="1:10" ht="18" customHeight="1" x14ac:dyDescent="0.2">
      <c r="A85" s="73">
        <v>40391</v>
      </c>
      <c r="B85" s="76">
        <v>103</v>
      </c>
      <c r="C85" s="77">
        <v>1662</v>
      </c>
      <c r="D85" s="79">
        <f t="shared" si="12"/>
        <v>1765</v>
      </c>
      <c r="E85" s="84">
        <v>84</v>
      </c>
      <c r="F85" s="77">
        <v>2251</v>
      </c>
      <c r="G85" s="78">
        <f t="shared" si="13"/>
        <v>2335</v>
      </c>
      <c r="H85" s="76">
        <v>215</v>
      </c>
      <c r="I85" s="77">
        <v>160</v>
      </c>
      <c r="J85" s="79">
        <f t="shared" si="14"/>
        <v>375</v>
      </c>
    </row>
    <row r="86" spans="1:10" ht="18" customHeight="1" x14ac:dyDescent="0.2">
      <c r="A86" s="73">
        <v>40422</v>
      </c>
      <c r="B86" s="76">
        <v>80</v>
      </c>
      <c r="C86" s="77">
        <v>1605</v>
      </c>
      <c r="D86" s="79">
        <f t="shared" si="12"/>
        <v>1685</v>
      </c>
      <c r="E86" s="84">
        <v>78</v>
      </c>
      <c r="F86" s="77">
        <v>2716</v>
      </c>
      <c r="G86" s="78">
        <f t="shared" si="13"/>
        <v>2794</v>
      </c>
      <c r="H86" s="76">
        <v>207</v>
      </c>
      <c r="I86" s="77">
        <v>174</v>
      </c>
      <c r="J86" s="79">
        <f t="shared" si="14"/>
        <v>381</v>
      </c>
    </row>
    <row r="87" spans="1:10" ht="18" customHeight="1" x14ac:dyDescent="0.2">
      <c r="A87" s="73">
        <v>40452</v>
      </c>
      <c r="B87" s="76">
        <v>73</v>
      </c>
      <c r="C87" s="77">
        <v>1887</v>
      </c>
      <c r="D87" s="79">
        <f t="shared" si="12"/>
        <v>1960</v>
      </c>
      <c r="E87" s="84">
        <v>35</v>
      </c>
      <c r="F87" s="77">
        <v>3097</v>
      </c>
      <c r="G87" s="78">
        <f t="shared" si="13"/>
        <v>3132</v>
      </c>
      <c r="H87" s="76">
        <v>185</v>
      </c>
      <c r="I87" s="77">
        <v>251</v>
      </c>
      <c r="J87" s="79">
        <f t="shared" si="14"/>
        <v>436</v>
      </c>
    </row>
    <row r="88" spans="1:10" ht="18" customHeight="1" x14ac:dyDescent="0.2">
      <c r="A88" s="73">
        <v>40483</v>
      </c>
      <c r="B88" s="76">
        <v>64</v>
      </c>
      <c r="C88" s="77">
        <v>1123</v>
      </c>
      <c r="D88" s="79">
        <f t="shared" si="12"/>
        <v>1187</v>
      </c>
      <c r="E88" s="84">
        <v>37</v>
      </c>
      <c r="F88" s="77">
        <v>1723</v>
      </c>
      <c r="G88" s="78">
        <f t="shared" si="13"/>
        <v>1760</v>
      </c>
      <c r="H88" s="76">
        <v>217</v>
      </c>
      <c r="I88" s="77">
        <v>184</v>
      </c>
      <c r="J88" s="79">
        <f t="shared" si="14"/>
        <v>401</v>
      </c>
    </row>
    <row r="89" spans="1:10" ht="18" customHeight="1" x14ac:dyDescent="0.2">
      <c r="A89" s="73">
        <v>40513</v>
      </c>
      <c r="B89" s="76">
        <v>74</v>
      </c>
      <c r="C89" s="77">
        <v>1739</v>
      </c>
      <c r="D89" s="79">
        <f t="shared" si="12"/>
        <v>1813</v>
      </c>
      <c r="E89" s="84">
        <v>66</v>
      </c>
      <c r="F89" s="77">
        <v>1768</v>
      </c>
      <c r="G89" s="78">
        <f t="shared" si="13"/>
        <v>1834</v>
      </c>
      <c r="H89" s="76">
        <v>171</v>
      </c>
      <c r="I89" s="77">
        <v>306</v>
      </c>
      <c r="J89" s="79">
        <f t="shared" si="14"/>
        <v>477</v>
      </c>
    </row>
    <row r="90" spans="1:10" ht="18" customHeight="1" x14ac:dyDescent="0.2">
      <c r="A90" s="73">
        <v>40544</v>
      </c>
      <c r="B90" s="76">
        <f t="shared" ref="B90:B131" si="15">H29</f>
        <v>93</v>
      </c>
      <c r="C90" s="77">
        <f t="shared" ref="C90:C131" si="16">F29</f>
        <v>1678</v>
      </c>
      <c r="D90" s="79">
        <f t="shared" si="12"/>
        <v>1771</v>
      </c>
      <c r="E90" s="84">
        <f t="shared" ref="E90:E131" si="17">I29</f>
        <v>90</v>
      </c>
      <c r="F90" s="77">
        <f t="shared" ref="F90:F131" si="18">C29</f>
        <v>1717</v>
      </c>
      <c r="G90" s="78">
        <f t="shared" si="13"/>
        <v>1807</v>
      </c>
      <c r="H90" s="76">
        <f t="shared" ref="H90:H131" si="19">B29</f>
        <v>169</v>
      </c>
      <c r="I90" s="77">
        <f t="shared" ref="I90:I131" si="20">E29</f>
        <v>195</v>
      </c>
      <c r="J90" s="79">
        <f t="shared" si="14"/>
        <v>364</v>
      </c>
    </row>
    <row r="91" spans="1:10" ht="18" customHeight="1" x14ac:dyDescent="0.2">
      <c r="A91" s="73">
        <v>40575</v>
      </c>
      <c r="B91" s="76">
        <f t="shared" si="15"/>
        <v>89</v>
      </c>
      <c r="C91" s="77">
        <f t="shared" si="16"/>
        <v>1076</v>
      </c>
      <c r="D91" s="79">
        <f t="shared" si="12"/>
        <v>1165</v>
      </c>
      <c r="E91" s="84">
        <f t="shared" si="17"/>
        <v>60</v>
      </c>
      <c r="F91" s="77">
        <f t="shared" si="18"/>
        <v>3150</v>
      </c>
      <c r="G91" s="78">
        <f t="shared" si="13"/>
        <v>3210</v>
      </c>
      <c r="H91" s="76">
        <f t="shared" si="19"/>
        <v>133</v>
      </c>
      <c r="I91" s="77">
        <f t="shared" si="20"/>
        <v>138</v>
      </c>
      <c r="J91" s="79">
        <f t="shared" si="14"/>
        <v>271</v>
      </c>
    </row>
    <row r="92" spans="1:10" ht="18" customHeight="1" x14ac:dyDescent="0.2">
      <c r="A92" s="73">
        <v>40603</v>
      </c>
      <c r="B92" s="76">
        <f t="shared" si="15"/>
        <v>237</v>
      </c>
      <c r="C92" s="77">
        <f t="shared" si="16"/>
        <v>2135</v>
      </c>
      <c r="D92" s="79">
        <f t="shared" si="12"/>
        <v>2372</v>
      </c>
      <c r="E92" s="84">
        <f t="shared" si="17"/>
        <v>88</v>
      </c>
      <c r="F92" s="77">
        <f t="shared" si="18"/>
        <v>2681</v>
      </c>
      <c r="G92" s="78">
        <f t="shared" si="13"/>
        <v>2769</v>
      </c>
      <c r="H92" s="76">
        <f t="shared" si="19"/>
        <v>283</v>
      </c>
      <c r="I92" s="77">
        <f t="shared" si="20"/>
        <v>177</v>
      </c>
      <c r="J92" s="79">
        <f t="shared" si="14"/>
        <v>460</v>
      </c>
    </row>
    <row r="93" spans="1:10" ht="18" customHeight="1" x14ac:dyDescent="0.2">
      <c r="A93" s="73">
        <v>40634</v>
      </c>
      <c r="B93" s="76">
        <f t="shared" si="15"/>
        <v>154</v>
      </c>
      <c r="C93" s="77">
        <f t="shared" si="16"/>
        <v>1697</v>
      </c>
      <c r="D93" s="79">
        <f t="shared" si="12"/>
        <v>1851</v>
      </c>
      <c r="E93" s="84">
        <f t="shared" si="17"/>
        <v>76</v>
      </c>
      <c r="F93" s="77">
        <f t="shared" si="18"/>
        <v>2113</v>
      </c>
      <c r="G93" s="78">
        <f t="shared" si="13"/>
        <v>2189</v>
      </c>
      <c r="H93" s="76">
        <f t="shared" si="19"/>
        <v>136</v>
      </c>
      <c r="I93" s="77">
        <f t="shared" si="20"/>
        <v>213</v>
      </c>
      <c r="J93" s="79">
        <f t="shared" si="14"/>
        <v>349</v>
      </c>
    </row>
    <row r="94" spans="1:10" ht="18" customHeight="1" x14ac:dyDescent="0.2">
      <c r="A94" s="73">
        <v>40664</v>
      </c>
      <c r="B94" s="76">
        <f t="shared" si="15"/>
        <v>124</v>
      </c>
      <c r="C94" s="77">
        <f t="shared" si="16"/>
        <v>1958</v>
      </c>
      <c r="D94" s="79">
        <f t="shared" si="12"/>
        <v>2082</v>
      </c>
      <c r="E94" s="84">
        <f t="shared" si="17"/>
        <v>90</v>
      </c>
      <c r="F94" s="77">
        <f t="shared" si="18"/>
        <v>2766</v>
      </c>
      <c r="G94" s="78">
        <f t="shared" si="13"/>
        <v>2856</v>
      </c>
      <c r="H94" s="76">
        <f t="shared" si="19"/>
        <v>130</v>
      </c>
      <c r="I94" s="77">
        <f t="shared" si="20"/>
        <v>164</v>
      </c>
      <c r="J94" s="79">
        <f t="shared" si="14"/>
        <v>294</v>
      </c>
    </row>
    <row r="95" spans="1:10" ht="18" customHeight="1" x14ac:dyDescent="0.2">
      <c r="A95" s="73">
        <v>40695</v>
      </c>
      <c r="B95" s="76">
        <f t="shared" si="15"/>
        <v>126</v>
      </c>
      <c r="C95" s="77">
        <f t="shared" si="16"/>
        <v>2076</v>
      </c>
      <c r="D95" s="79">
        <f t="shared" si="12"/>
        <v>2202</v>
      </c>
      <c r="E95" s="84">
        <f t="shared" si="17"/>
        <v>95</v>
      </c>
      <c r="F95" s="77">
        <f t="shared" si="18"/>
        <v>4276</v>
      </c>
      <c r="G95" s="78">
        <f t="shared" si="13"/>
        <v>4371</v>
      </c>
      <c r="H95" s="76">
        <f t="shared" si="19"/>
        <v>154</v>
      </c>
      <c r="I95" s="77">
        <f t="shared" si="20"/>
        <v>105</v>
      </c>
      <c r="J95" s="79">
        <f t="shared" si="14"/>
        <v>259</v>
      </c>
    </row>
    <row r="96" spans="1:10" ht="18" customHeight="1" x14ac:dyDescent="0.2">
      <c r="A96" s="73">
        <v>40725</v>
      </c>
      <c r="B96" s="76">
        <f t="shared" si="15"/>
        <v>136</v>
      </c>
      <c r="C96" s="77">
        <f t="shared" si="16"/>
        <v>2790</v>
      </c>
      <c r="D96" s="79">
        <f t="shared" si="12"/>
        <v>2926</v>
      </c>
      <c r="E96" s="84">
        <f t="shared" si="17"/>
        <v>58</v>
      </c>
      <c r="F96" s="77">
        <f t="shared" si="18"/>
        <v>4344</v>
      </c>
      <c r="G96" s="78">
        <f t="shared" si="13"/>
        <v>4402</v>
      </c>
      <c r="H96" s="76">
        <f t="shared" si="19"/>
        <v>144</v>
      </c>
      <c r="I96" s="77">
        <f t="shared" si="20"/>
        <v>177</v>
      </c>
      <c r="J96" s="79">
        <f t="shared" si="14"/>
        <v>321</v>
      </c>
    </row>
    <row r="97" spans="1:10" ht="18" customHeight="1" x14ac:dyDescent="0.2">
      <c r="A97" s="73">
        <v>40756</v>
      </c>
      <c r="B97" s="76">
        <f t="shared" si="15"/>
        <v>167</v>
      </c>
      <c r="C97" s="77">
        <f t="shared" si="16"/>
        <v>2117</v>
      </c>
      <c r="D97" s="79">
        <f t="shared" si="12"/>
        <v>2284</v>
      </c>
      <c r="E97" s="84">
        <f t="shared" si="17"/>
        <v>66</v>
      </c>
      <c r="F97" s="77">
        <f t="shared" si="18"/>
        <v>3525</v>
      </c>
      <c r="G97" s="78">
        <f t="shared" si="13"/>
        <v>3591</v>
      </c>
      <c r="H97" s="76">
        <f t="shared" si="19"/>
        <v>209</v>
      </c>
      <c r="I97" s="77">
        <f t="shared" si="20"/>
        <v>86</v>
      </c>
      <c r="J97" s="79">
        <f t="shared" si="14"/>
        <v>295</v>
      </c>
    </row>
    <row r="98" spans="1:10" ht="18" customHeight="1" x14ac:dyDescent="0.2">
      <c r="A98" s="73">
        <v>40787</v>
      </c>
      <c r="B98" s="76">
        <f t="shared" si="15"/>
        <v>288</v>
      </c>
      <c r="C98" s="77">
        <f t="shared" si="16"/>
        <v>1820</v>
      </c>
      <c r="D98" s="79">
        <f t="shared" si="12"/>
        <v>2108</v>
      </c>
      <c r="E98" s="84">
        <f t="shared" si="17"/>
        <v>72</v>
      </c>
      <c r="F98" s="77">
        <f t="shared" si="18"/>
        <v>3538</v>
      </c>
      <c r="G98" s="78">
        <f t="shared" si="13"/>
        <v>3610</v>
      </c>
      <c r="H98" s="76">
        <f t="shared" si="19"/>
        <v>258</v>
      </c>
      <c r="I98" s="77">
        <f t="shared" si="20"/>
        <v>223</v>
      </c>
      <c r="J98" s="79">
        <f t="shared" si="14"/>
        <v>481</v>
      </c>
    </row>
    <row r="99" spans="1:10" ht="18" customHeight="1" x14ac:dyDescent="0.2">
      <c r="A99" s="73">
        <v>40817</v>
      </c>
      <c r="B99" s="76">
        <f t="shared" si="15"/>
        <v>126</v>
      </c>
      <c r="C99" s="77">
        <f t="shared" si="16"/>
        <v>1852</v>
      </c>
      <c r="D99" s="79">
        <f t="shared" si="12"/>
        <v>1978</v>
      </c>
      <c r="E99" s="84">
        <f t="shared" si="17"/>
        <v>65</v>
      </c>
      <c r="F99" s="77">
        <f t="shared" si="18"/>
        <v>3335</v>
      </c>
      <c r="G99" s="78">
        <f t="shared" si="13"/>
        <v>3400</v>
      </c>
      <c r="H99" s="76">
        <f t="shared" si="19"/>
        <v>230</v>
      </c>
      <c r="I99" s="77">
        <f t="shared" si="20"/>
        <v>118</v>
      </c>
      <c r="J99" s="79">
        <f t="shared" si="14"/>
        <v>348</v>
      </c>
    </row>
    <row r="100" spans="1:10" ht="18" customHeight="1" x14ac:dyDescent="0.2">
      <c r="A100" s="73">
        <v>40848</v>
      </c>
      <c r="B100" s="76">
        <f t="shared" si="15"/>
        <v>170</v>
      </c>
      <c r="C100" s="77">
        <f t="shared" si="16"/>
        <v>1420</v>
      </c>
      <c r="D100" s="79">
        <f t="shared" si="12"/>
        <v>1590</v>
      </c>
      <c r="E100" s="84">
        <f t="shared" si="17"/>
        <v>62</v>
      </c>
      <c r="F100" s="77">
        <f t="shared" si="18"/>
        <v>3281</v>
      </c>
      <c r="G100" s="78">
        <f t="shared" si="13"/>
        <v>3343</v>
      </c>
      <c r="H100" s="76">
        <f t="shared" si="19"/>
        <v>201</v>
      </c>
      <c r="I100" s="77">
        <f t="shared" si="20"/>
        <v>90</v>
      </c>
      <c r="J100" s="79">
        <f t="shared" si="14"/>
        <v>291</v>
      </c>
    </row>
    <row r="101" spans="1:10" ht="18" customHeight="1" x14ac:dyDescent="0.2">
      <c r="A101" s="73">
        <v>40878</v>
      </c>
      <c r="B101" s="76">
        <f t="shared" si="15"/>
        <v>156</v>
      </c>
      <c r="C101" s="77">
        <f t="shared" si="16"/>
        <v>2187</v>
      </c>
      <c r="D101" s="79">
        <f t="shared" si="12"/>
        <v>2343</v>
      </c>
      <c r="E101" s="84">
        <f t="shared" si="17"/>
        <v>72</v>
      </c>
      <c r="F101" s="77">
        <f t="shared" si="18"/>
        <v>4616</v>
      </c>
      <c r="G101" s="78">
        <f t="shared" si="13"/>
        <v>4688</v>
      </c>
      <c r="H101" s="76">
        <f t="shared" si="19"/>
        <v>180</v>
      </c>
      <c r="I101" s="77">
        <f t="shared" si="20"/>
        <v>297</v>
      </c>
      <c r="J101" s="79">
        <f t="shared" si="14"/>
        <v>477</v>
      </c>
    </row>
    <row r="102" spans="1:10" ht="18" customHeight="1" x14ac:dyDescent="0.2">
      <c r="A102" s="73">
        <v>40909</v>
      </c>
      <c r="B102" s="76">
        <f t="shared" si="15"/>
        <v>212</v>
      </c>
      <c r="C102" s="77">
        <f t="shared" si="16"/>
        <v>1658</v>
      </c>
      <c r="D102" s="79">
        <f t="shared" si="12"/>
        <v>1870</v>
      </c>
      <c r="E102" s="84">
        <f t="shared" si="17"/>
        <v>80</v>
      </c>
      <c r="F102" s="77">
        <f t="shared" si="18"/>
        <v>4360</v>
      </c>
      <c r="G102" s="78">
        <f t="shared" si="13"/>
        <v>4440</v>
      </c>
      <c r="H102" s="76">
        <f t="shared" si="19"/>
        <v>381</v>
      </c>
      <c r="I102" s="77">
        <f t="shared" si="20"/>
        <v>89</v>
      </c>
      <c r="J102" s="79">
        <f t="shared" si="14"/>
        <v>470</v>
      </c>
    </row>
    <row r="103" spans="1:10" ht="18" customHeight="1" x14ac:dyDescent="0.2">
      <c r="A103" s="73">
        <v>40940</v>
      </c>
      <c r="B103" s="76">
        <f t="shared" si="15"/>
        <v>402</v>
      </c>
      <c r="C103" s="77">
        <f t="shared" si="16"/>
        <v>1641</v>
      </c>
      <c r="D103" s="79">
        <f t="shared" si="12"/>
        <v>2043</v>
      </c>
      <c r="E103" s="84">
        <f t="shared" si="17"/>
        <v>108</v>
      </c>
      <c r="F103" s="77">
        <f t="shared" si="18"/>
        <v>4649</v>
      </c>
      <c r="G103" s="78">
        <f t="shared" ref="G103:G108" si="21">F103+E103</f>
        <v>4757</v>
      </c>
      <c r="H103" s="76">
        <f t="shared" si="19"/>
        <v>307</v>
      </c>
      <c r="I103" s="77">
        <f t="shared" si="20"/>
        <v>141</v>
      </c>
      <c r="J103" s="79">
        <f t="shared" ref="J103:J108" si="22">I103+H103</f>
        <v>448</v>
      </c>
    </row>
    <row r="104" spans="1:10" ht="18" customHeight="1" x14ac:dyDescent="0.2">
      <c r="A104" s="72">
        <v>40969</v>
      </c>
      <c r="B104" s="76">
        <f t="shared" si="15"/>
        <v>374</v>
      </c>
      <c r="C104" s="77">
        <f t="shared" si="16"/>
        <v>1878</v>
      </c>
      <c r="D104" s="79">
        <f t="shared" si="12"/>
        <v>2252</v>
      </c>
      <c r="E104" s="84">
        <f t="shared" si="17"/>
        <v>169</v>
      </c>
      <c r="F104" s="77">
        <f t="shared" si="18"/>
        <v>3549</v>
      </c>
      <c r="G104" s="78">
        <f t="shared" si="21"/>
        <v>3718</v>
      </c>
      <c r="H104" s="76">
        <f t="shared" si="19"/>
        <v>268</v>
      </c>
      <c r="I104" s="77">
        <f t="shared" si="20"/>
        <v>145</v>
      </c>
      <c r="J104" s="79">
        <f t="shared" si="22"/>
        <v>413</v>
      </c>
    </row>
    <row r="105" spans="1:10" ht="18" customHeight="1" x14ac:dyDescent="0.2">
      <c r="A105" s="72">
        <v>41000</v>
      </c>
      <c r="B105" s="76">
        <f t="shared" si="15"/>
        <v>265</v>
      </c>
      <c r="C105" s="77">
        <f t="shared" si="16"/>
        <v>1543</v>
      </c>
      <c r="D105" s="79">
        <f t="shared" si="12"/>
        <v>1808</v>
      </c>
      <c r="E105" s="84">
        <f t="shared" si="17"/>
        <v>140</v>
      </c>
      <c r="F105" s="77">
        <f t="shared" si="18"/>
        <v>3507</v>
      </c>
      <c r="G105" s="78">
        <f t="shared" si="21"/>
        <v>3647</v>
      </c>
      <c r="H105" s="76">
        <f t="shared" si="19"/>
        <v>229</v>
      </c>
      <c r="I105" s="77">
        <f t="shared" si="20"/>
        <v>165</v>
      </c>
      <c r="J105" s="79">
        <f t="shared" si="22"/>
        <v>394</v>
      </c>
    </row>
    <row r="106" spans="1:10" ht="18" customHeight="1" x14ac:dyDescent="0.2">
      <c r="A106" s="72">
        <v>41030</v>
      </c>
      <c r="B106" s="76">
        <f t="shared" si="15"/>
        <v>311</v>
      </c>
      <c r="C106" s="77">
        <f t="shared" si="16"/>
        <v>1666</v>
      </c>
      <c r="D106" s="79">
        <f t="shared" ref="D106:D111" si="23">C106+B106</f>
        <v>1977</v>
      </c>
      <c r="E106" s="84">
        <f t="shared" si="17"/>
        <v>113</v>
      </c>
      <c r="F106" s="77">
        <f t="shared" si="18"/>
        <v>3247</v>
      </c>
      <c r="G106" s="78">
        <f t="shared" si="21"/>
        <v>3360</v>
      </c>
      <c r="H106" s="76">
        <f t="shared" si="19"/>
        <v>149</v>
      </c>
      <c r="I106" s="77">
        <f t="shared" si="20"/>
        <v>157</v>
      </c>
      <c r="J106" s="79">
        <f t="shared" si="22"/>
        <v>306</v>
      </c>
    </row>
    <row r="107" spans="1:10" ht="18" customHeight="1" x14ac:dyDescent="0.2">
      <c r="A107" s="72">
        <v>41061</v>
      </c>
      <c r="B107" s="76">
        <f t="shared" si="15"/>
        <v>396</v>
      </c>
      <c r="C107" s="77">
        <f t="shared" si="16"/>
        <v>2571</v>
      </c>
      <c r="D107" s="79">
        <f t="shared" si="23"/>
        <v>2967</v>
      </c>
      <c r="E107" s="84">
        <f t="shared" si="17"/>
        <v>102</v>
      </c>
      <c r="F107" s="77">
        <f t="shared" si="18"/>
        <v>4825</v>
      </c>
      <c r="G107" s="78">
        <f t="shared" si="21"/>
        <v>4927</v>
      </c>
      <c r="H107" s="76">
        <f t="shared" si="19"/>
        <v>340</v>
      </c>
      <c r="I107" s="77">
        <f t="shared" si="20"/>
        <v>158</v>
      </c>
      <c r="J107" s="79">
        <f t="shared" si="22"/>
        <v>498</v>
      </c>
    </row>
    <row r="108" spans="1:10" ht="18" customHeight="1" x14ac:dyDescent="0.2">
      <c r="A108" s="72">
        <v>41091</v>
      </c>
      <c r="B108" s="76">
        <f t="shared" si="15"/>
        <v>410</v>
      </c>
      <c r="C108" s="77">
        <f t="shared" si="16"/>
        <v>3033</v>
      </c>
      <c r="D108" s="79">
        <f t="shared" si="23"/>
        <v>3443</v>
      </c>
      <c r="E108" s="84">
        <f t="shared" si="17"/>
        <v>234</v>
      </c>
      <c r="F108" s="77">
        <f t="shared" si="18"/>
        <v>7104</v>
      </c>
      <c r="G108" s="78">
        <f t="shared" si="21"/>
        <v>7338</v>
      </c>
      <c r="H108" s="76">
        <f t="shared" si="19"/>
        <v>230</v>
      </c>
      <c r="I108" s="77">
        <f t="shared" si="20"/>
        <v>231</v>
      </c>
      <c r="J108" s="79">
        <f t="shared" si="22"/>
        <v>461</v>
      </c>
    </row>
    <row r="109" spans="1:10" ht="18" customHeight="1" x14ac:dyDescent="0.2">
      <c r="A109" s="72">
        <v>41122</v>
      </c>
      <c r="B109" s="76">
        <f t="shared" si="15"/>
        <v>461</v>
      </c>
      <c r="C109" s="77">
        <f t="shared" si="16"/>
        <v>2258</v>
      </c>
      <c r="D109" s="79">
        <f t="shared" si="23"/>
        <v>2719</v>
      </c>
      <c r="E109" s="84">
        <f t="shared" si="17"/>
        <v>284</v>
      </c>
      <c r="F109" s="77">
        <f t="shared" si="18"/>
        <v>8560</v>
      </c>
      <c r="G109" s="78">
        <f>F109+E109</f>
        <v>8844</v>
      </c>
      <c r="H109" s="76">
        <f t="shared" si="19"/>
        <v>130</v>
      </c>
      <c r="I109" s="77">
        <f t="shared" si="20"/>
        <v>405</v>
      </c>
      <c r="J109" s="79">
        <f>I109+H109</f>
        <v>535</v>
      </c>
    </row>
    <row r="110" spans="1:10" ht="18" customHeight="1" x14ac:dyDescent="0.2">
      <c r="A110" s="102">
        <v>41153</v>
      </c>
      <c r="B110" s="104">
        <f t="shared" si="15"/>
        <v>385</v>
      </c>
      <c r="C110" s="78">
        <f t="shared" si="16"/>
        <v>4138</v>
      </c>
      <c r="D110" s="79">
        <f t="shared" si="23"/>
        <v>4523</v>
      </c>
      <c r="E110" s="104">
        <f t="shared" si="17"/>
        <v>277</v>
      </c>
      <c r="F110" s="78">
        <f t="shared" si="18"/>
        <v>7410</v>
      </c>
      <c r="G110" s="78">
        <f>F110+E110</f>
        <v>7687</v>
      </c>
      <c r="H110" s="104">
        <f t="shared" si="19"/>
        <v>109</v>
      </c>
      <c r="I110" s="78">
        <f t="shared" si="20"/>
        <v>173</v>
      </c>
      <c r="J110" s="79">
        <f>I110+H110</f>
        <v>282</v>
      </c>
    </row>
    <row r="111" spans="1:10" ht="18" customHeight="1" x14ac:dyDescent="0.2">
      <c r="A111" s="102">
        <v>41183</v>
      </c>
      <c r="B111" s="105">
        <f t="shared" si="15"/>
        <v>403</v>
      </c>
      <c r="C111" s="82">
        <f t="shared" si="16"/>
        <v>10804</v>
      </c>
      <c r="D111" s="83">
        <f t="shared" si="23"/>
        <v>11207</v>
      </c>
      <c r="E111" s="105">
        <f t="shared" si="17"/>
        <v>239</v>
      </c>
      <c r="F111" s="82">
        <f t="shared" si="18"/>
        <v>6397</v>
      </c>
      <c r="G111" s="82">
        <f>F111+E111</f>
        <v>6636</v>
      </c>
      <c r="H111" s="105">
        <f t="shared" si="19"/>
        <v>134</v>
      </c>
      <c r="I111" s="82">
        <f t="shared" si="20"/>
        <v>224</v>
      </c>
      <c r="J111" s="83">
        <f>I111+H111</f>
        <v>358</v>
      </c>
    </row>
    <row r="112" spans="1:10" ht="18" customHeight="1" x14ac:dyDescent="0.2">
      <c r="A112" s="102">
        <v>41214</v>
      </c>
      <c r="B112" s="104">
        <f t="shared" si="15"/>
        <v>442</v>
      </c>
      <c r="C112" s="78">
        <f t="shared" si="16"/>
        <v>13567</v>
      </c>
      <c r="D112" s="79">
        <f t="shared" ref="D112:D117" si="24">C112+B112</f>
        <v>14009</v>
      </c>
      <c r="E112" s="104">
        <f t="shared" si="17"/>
        <v>260</v>
      </c>
      <c r="F112" s="78">
        <f t="shared" si="18"/>
        <v>11079</v>
      </c>
      <c r="G112" s="78">
        <f>F112+E112</f>
        <v>11339</v>
      </c>
      <c r="H112" s="104">
        <f t="shared" si="19"/>
        <v>210</v>
      </c>
      <c r="I112" s="78">
        <f t="shared" si="20"/>
        <v>465</v>
      </c>
      <c r="J112" s="79">
        <f>I112+H112</f>
        <v>675</v>
      </c>
    </row>
    <row r="113" spans="1:10" ht="18" customHeight="1" x14ac:dyDescent="0.2">
      <c r="A113" s="102">
        <v>41244</v>
      </c>
      <c r="B113" s="104">
        <f t="shared" si="15"/>
        <v>372</v>
      </c>
      <c r="C113" s="78">
        <f t="shared" si="16"/>
        <v>11786</v>
      </c>
      <c r="D113" s="79">
        <f t="shared" si="24"/>
        <v>12158</v>
      </c>
      <c r="E113" s="104">
        <f t="shared" si="17"/>
        <v>185</v>
      </c>
      <c r="F113" s="78">
        <f t="shared" si="18"/>
        <v>7964</v>
      </c>
      <c r="G113" s="78">
        <f>F113+E113</f>
        <v>8149</v>
      </c>
      <c r="H113" s="104">
        <f t="shared" si="19"/>
        <v>103</v>
      </c>
      <c r="I113" s="78">
        <f t="shared" si="20"/>
        <v>108</v>
      </c>
      <c r="J113" s="79">
        <f>I113+H113</f>
        <v>211</v>
      </c>
    </row>
    <row r="114" spans="1:10" ht="18" customHeight="1" x14ac:dyDescent="0.2">
      <c r="A114" s="102">
        <v>41275</v>
      </c>
      <c r="B114" s="104">
        <f t="shared" si="15"/>
        <v>649</v>
      </c>
      <c r="C114" s="78">
        <f t="shared" si="16"/>
        <v>14219</v>
      </c>
      <c r="D114" s="79">
        <f t="shared" si="24"/>
        <v>14868</v>
      </c>
      <c r="E114" s="104">
        <f t="shared" si="17"/>
        <v>307</v>
      </c>
      <c r="F114" s="78">
        <f t="shared" si="18"/>
        <v>13292</v>
      </c>
      <c r="G114" s="78">
        <f t="shared" ref="G114:G119" si="25">F114+E114</f>
        <v>13599</v>
      </c>
      <c r="H114" s="104">
        <f t="shared" si="19"/>
        <v>137</v>
      </c>
      <c r="I114" s="78">
        <f t="shared" si="20"/>
        <v>325</v>
      </c>
      <c r="J114" s="79">
        <f t="shared" ref="J114:J119" si="26">I114+H114</f>
        <v>462</v>
      </c>
    </row>
    <row r="115" spans="1:10" ht="18" customHeight="1" x14ac:dyDescent="0.2">
      <c r="A115" s="102">
        <v>41306</v>
      </c>
      <c r="B115" s="104">
        <f t="shared" si="15"/>
        <v>420</v>
      </c>
      <c r="C115" s="78">
        <f t="shared" si="16"/>
        <v>10176</v>
      </c>
      <c r="D115" s="79">
        <f t="shared" si="24"/>
        <v>10596</v>
      </c>
      <c r="E115" s="104">
        <f t="shared" si="17"/>
        <v>239</v>
      </c>
      <c r="F115" s="78">
        <f t="shared" si="18"/>
        <v>14724</v>
      </c>
      <c r="G115" s="78">
        <f t="shared" si="25"/>
        <v>14963</v>
      </c>
      <c r="H115" s="104">
        <f t="shared" si="19"/>
        <v>167</v>
      </c>
      <c r="I115" s="78">
        <f t="shared" si="20"/>
        <v>175</v>
      </c>
      <c r="J115" s="79">
        <f t="shared" si="26"/>
        <v>342</v>
      </c>
    </row>
    <row r="116" spans="1:10" ht="18" customHeight="1" x14ac:dyDescent="0.2">
      <c r="A116" s="102">
        <v>41334</v>
      </c>
      <c r="B116" s="104">
        <f t="shared" si="15"/>
        <v>524</v>
      </c>
      <c r="C116" s="78">
        <f t="shared" si="16"/>
        <v>13390</v>
      </c>
      <c r="D116" s="79">
        <f t="shared" si="24"/>
        <v>13914</v>
      </c>
      <c r="E116" s="104">
        <f t="shared" si="17"/>
        <v>281</v>
      </c>
      <c r="F116" s="78">
        <f t="shared" si="18"/>
        <v>15937</v>
      </c>
      <c r="G116" s="78">
        <f t="shared" si="25"/>
        <v>16218</v>
      </c>
      <c r="H116" s="104">
        <f t="shared" si="19"/>
        <v>186</v>
      </c>
      <c r="I116" s="78">
        <f t="shared" si="20"/>
        <v>206</v>
      </c>
      <c r="J116" s="79">
        <f t="shared" si="26"/>
        <v>392</v>
      </c>
    </row>
    <row r="117" spans="1:10" ht="18" customHeight="1" x14ac:dyDescent="0.2">
      <c r="A117" s="102">
        <v>41365</v>
      </c>
      <c r="B117" s="104">
        <f t="shared" si="15"/>
        <v>791</v>
      </c>
      <c r="C117" s="78">
        <f t="shared" si="16"/>
        <v>16973</v>
      </c>
      <c r="D117" s="79">
        <f t="shared" si="24"/>
        <v>17764</v>
      </c>
      <c r="E117" s="104">
        <f t="shared" si="17"/>
        <v>438</v>
      </c>
      <c r="F117" s="78">
        <f t="shared" si="18"/>
        <v>24370</v>
      </c>
      <c r="G117" s="78">
        <f t="shared" si="25"/>
        <v>24808</v>
      </c>
      <c r="H117" s="104">
        <f t="shared" si="19"/>
        <v>169</v>
      </c>
      <c r="I117" s="78">
        <f t="shared" si="20"/>
        <v>270</v>
      </c>
      <c r="J117" s="79">
        <f t="shared" si="26"/>
        <v>439</v>
      </c>
    </row>
    <row r="118" spans="1:10" ht="18" customHeight="1" x14ac:dyDescent="0.2">
      <c r="A118" s="102">
        <v>41395</v>
      </c>
      <c r="B118" s="104">
        <f t="shared" si="15"/>
        <v>965</v>
      </c>
      <c r="C118" s="78">
        <f t="shared" si="16"/>
        <v>18684</v>
      </c>
      <c r="D118" s="79">
        <f t="shared" ref="D118:D123" si="27">C118+B118</f>
        <v>19649</v>
      </c>
      <c r="E118" s="104">
        <f t="shared" si="17"/>
        <v>514</v>
      </c>
      <c r="F118" s="78">
        <f t="shared" si="18"/>
        <v>25075</v>
      </c>
      <c r="G118" s="78">
        <f t="shared" si="25"/>
        <v>25589</v>
      </c>
      <c r="H118" s="104">
        <f t="shared" si="19"/>
        <v>394</v>
      </c>
      <c r="I118" s="78">
        <f t="shared" si="20"/>
        <v>234</v>
      </c>
      <c r="J118" s="79">
        <f t="shared" si="26"/>
        <v>628</v>
      </c>
    </row>
    <row r="119" spans="1:10" ht="18" customHeight="1" x14ac:dyDescent="0.2">
      <c r="A119" s="102">
        <v>41426</v>
      </c>
      <c r="B119" s="104">
        <f t="shared" si="15"/>
        <v>1071</v>
      </c>
      <c r="C119" s="78">
        <f t="shared" si="16"/>
        <v>25541</v>
      </c>
      <c r="D119" s="79">
        <f t="shared" si="27"/>
        <v>26612</v>
      </c>
      <c r="E119" s="104">
        <f t="shared" si="17"/>
        <v>648</v>
      </c>
      <c r="F119" s="78">
        <f t="shared" si="18"/>
        <v>21392</v>
      </c>
      <c r="G119" s="78">
        <f t="shared" si="25"/>
        <v>22040</v>
      </c>
      <c r="H119" s="104">
        <f t="shared" si="19"/>
        <v>310</v>
      </c>
      <c r="I119" s="78">
        <f t="shared" si="20"/>
        <v>260</v>
      </c>
      <c r="J119" s="79">
        <f t="shared" si="26"/>
        <v>570</v>
      </c>
    </row>
    <row r="120" spans="1:10" ht="18" customHeight="1" x14ac:dyDescent="0.2">
      <c r="A120" s="102">
        <v>41456</v>
      </c>
      <c r="B120" s="104">
        <f t="shared" si="15"/>
        <v>1288</v>
      </c>
      <c r="C120" s="78">
        <f t="shared" si="16"/>
        <v>32615</v>
      </c>
      <c r="D120" s="79">
        <f t="shared" si="27"/>
        <v>33903</v>
      </c>
      <c r="E120" s="104">
        <f t="shared" si="17"/>
        <v>830</v>
      </c>
      <c r="F120" s="78">
        <f t="shared" si="18"/>
        <v>33720</v>
      </c>
      <c r="G120" s="78">
        <f t="shared" ref="G120:G132" si="28">F120+E120</f>
        <v>34550</v>
      </c>
      <c r="H120" s="104">
        <f t="shared" si="19"/>
        <v>198</v>
      </c>
      <c r="I120" s="78">
        <f t="shared" si="20"/>
        <v>299</v>
      </c>
      <c r="J120" s="79">
        <f t="shared" ref="J120:J132" si="29">I120+H120</f>
        <v>497</v>
      </c>
    </row>
    <row r="121" spans="1:10" ht="18" customHeight="1" x14ac:dyDescent="0.2">
      <c r="A121" s="102">
        <v>41487</v>
      </c>
      <c r="B121" s="104">
        <f t="shared" si="15"/>
        <v>1354</v>
      </c>
      <c r="C121" s="78">
        <f t="shared" si="16"/>
        <v>30649</v>
      </c>
      <c r="D121" s="79">
        <f t="shared" si="27"/>
        <v>32003</v>
      </c>
      <c r="E121" s="104">
        <f t="shared" si="17"/>
        <v>846</v>
      </c>
      <c r="F121" s="78">
        <f t="shared" si="18"/>
        <v>36687</v>
      </c>
      <c r="G121" s="78">
        <f t="shared" si="28"/>
        <v>37533</v>
      </c>
      <c r="H121" s="104">
        <f t="shared" si="19"/>
        <v>245</v>
      </c>
      <c r="I121" s="78">
        <f t="shared" si="20"/>
        <v>363</v>
      </c>
      <c r="J121" s="79">
        <f t="shared" si="29"/>
        <v>608</v>
      </c>
    </row>
    <row r="122" spans="1:10" ht="18" customHeight="1" x14ac:dyDescent="0.2">
      <c r="A122" s="102">
        <v>41518</v>
      </c>
      <c r="B122" s="104">
        <f t="shared" si="15"/>
        <v>1150</v>
      </c>
      <c r="C122" s="78">
        <f t="shared" si="16"/>
        <v>29735</v>
      </c>
      <c r="D122" s="79">
        <f t="shared" si="27"/>
        <v>30885</v>
      </c>
      <c r="E122" s="104">
        <f t="shared" si="17"/>
        <v>636</v>
      </c>
      <c r="F122" s="78">
        <f t="shared" si="18"/>
        <v>32606</v>
      </c>
      <c r="G122" s="78">
        <f t="shared" si="28"/>
        <v>33242</v>
      </c>
      <c r="H122" s="104">
        <f t="shared" si="19"/>
        <v>219</v>
      </c>
      <c r="I122" s="78">
        <f t="shared" si="20"/>
        <v>295</v>
      </c>
      <c r="J122" s="79">
        <f t="shared" si="29"/>
        <v>514</v>
      </c>
    </row>
    <row r="123" spans="1:10" ht="18" customHeight="1" x14ac:dyDescent="0.2">
      <c r="A123" s="102">
        <v>41548</v>
      </c>
      <c r="B123" s="104">
        <f t="shared" si="15"/>
        <v>1027</v>
      </c>
      <c r="C123" s="78">
        <f t="shared" si="16"/>
        <v>28017</v>
      </c>
      <c r="D123" s="79">
        <f t="shared" si="27"/>
        <v>29044</v>
      </c>
      <c r="E123" s="104">
        <f t="shared" si="17"/>
        <v>571</v>
      </c>
      <c r="F123" s="78">
        <f t="shared" si="18"/>
        <v>34563</v>
      </c>
      <c r="G123" s="78">
        <f t="shared" si="28"/>
        <v>35134</v>
      </c>
      <c r="H123" s="104">
        <f t="shared" si="19"/>
        <v>225</v>
      </c>
      <c r="I123" s="78">
        <f t="shared" si="20"/>
        <v>348</v>
      </c>
      <c r="J123" s="79">
        <f t="shared" si="29"/>
        <v>573</v>
      </c>
    </row>
    <row r="124" spans="1:10" ht="18" customHeight="1" x14ac:dyDescent="0.2">
      <c r="A124" s="102">
        <v>41579</v>
      </c>
      <c r="B124" s="104">
        <f t="shared" si="15"/>
        <v>1050</v>
      </c>
      <c r="C124" s="78">
        <f t="shared" si="16"/>
        <v>15652</v>
      </c>
      <c r="D124" s="79">
        <f t="shared" ref="D124:D132" si="30">C124+B124</f>
        <v>16702</v>
      </c>
      <c r="E124" s="104">
        <f t="shared" si="17"/>
        <v>660</v>
      </c>
      <c r="F124" s="78">
        <f t="shared" si="18"/>
        <v>25228</v>
      </c>
      <c r="G124" s="78">
        <f t="shared" si="28"/>
        <v>25888</v>
      </c>
      <c r="H124" s="104">
        <f t="shared" si="19"/>
        <v>296</v>
      </c>
      <c r="I124" s="78">
        <f t="shared" si="20"/>
        <v>254</v>
      </c>
      <c r="J124" s="79">
        <f t="shared" si="29"/>
        <v>550</v>
      </c>
    </row>
    <row r="125" spans="1:10" ht="18" customHeight="1" x14ac:dyDescent="0.2">
      <c r="A125" s="102">
        <v>41609</v>
      </c>
      <c r="B125" s="104">
        <f t="shared" si="15"/>
        <v>860</v>
      </c>
      <c r="C125" s="78">
        <f t="shared" si="16"/>
        <v>12100</v>
      </c>
      <c r="D125" s="79">
        <f t="shared" si="30"/>
        <v>12960</v>
      </c>
      <c r="E125" s="104">
        <f t="shared" si="17"/>
        <v>589</v>
      </c>
      <c r="F125" s="78">
        <f t="shared" si="18"/>
        <v>7706</v>
      </c>
      <c r="G125" s="78">
        <f t="shared" ref="G125:G130" si="31">F125+E125</f>
        <v>8295</v>
      </c>
      <c r="H125" s="104">
        <f t="shared" si="19"/>
        <v>187</v>
      </c>
      <c r="I125" s="78">
        <f t="shared" si="20"/>
        <v>223</v>
      </c>
      <c r="J125" s="79">
        <f t="shared" ref="J125:J130" si="32">I125+H125</f>
        <v>410</v>
      </c>
    </row>
    <row r="126" spans="1:10" ht="18" customHeight="1" x14ac:dyDescent="0.2">
      <c r="A126" s="102">
        <v>41640</v>
      </c>
      <c r="B126" s="104">
        <f t="shared" si="15"/>
        <v>1018</v>
      </c>
      <c r="C126" s="78">
        <f t="shared" si="16"/>
        <v>12653</v>
      </c>
      <c r="D126" s="79">
        <f t="shared" si="30"/>
        <v>13671</v>
      </c>
      <c r="E126" s="104">
        <f t="shared" si="17"/>
        <v>844</v>
      </c>
      <c r="F126" s="78">
        <f t="shared" si="18"/>
        <v>4397</v>
      </c>
      <c r="G126" s="78">
        <f t="shared" si="31"/>
        <v>5241</v>
      </c>
      <c r="H126" s="104">
        <f t="shared" si="19"/>
        <v>164</v>
      </c>
      <c r="I126" s="78">
        <f t="shared" si="20"/>
        <v>421</v>
      </c>
      <c r="J126" s="79">
        <f t="shared" si="32"/>
        <v>585</v>
      </c>
    </row>
    <row r="127" spans="1:10" ht="18" customHeight="1" x14ac:dyDescent="0.2">
      <c r="A127" s="102">
        <v>41671</v>
      </c>
      <c r="B127" s="148">
        <f t="shared" si="15"/>
        <v>1023</v>
      </c>
      <c r="C127" s="149">
        <f t="shared" si="16"/>
        <v>12935</v>
      </c>
      <c r="D127" s="150">
        <f t="shared" si="30"/>
        <v>13958</v>
      </c>
      <c r="E127" s="148">
        <f t="shared" si="17"/>
        <v>639</v>
      </c>
      <c r="F127" s="149">
        <f t="shared" si="18"/>
        <v>9242</v>
      </c>
      <c r="G127" s="149">
        <f t="shared" si="31"/>
        <v>9881</v>
      </c>
      <c r="H127" s="148">
        <f t="shared" si="19"/>
        <v>117</v>
      </c>
      <c r="I127" s="149">
        <f t="shared" si="20"/>
        <v>335</v>
      </c>
      <c r="J127" s="150">
        <f t="shared" si="32"/>
        <v>452</v>
      </c>
    </row>
    <row r="128" spans="1:10" ht="18" customHeight="1" x14ac:dyDescent="0.2">
      <c r="A128" s="102">
        <v>41699</v>
      </c>
      <c r="B128" s="148">
        <f t="shared" si="15"/>
        <v>831</v>
      </c>
      <c r="C128" s="149">
        <f t="shared" si="16"/>
        <v>14130</v>
      </c>
      <c r="D128" s="150">
        <f t="shared" si="30"/>
        <v>14961</v>
      </c>
      <c r="E128" s="148">
        <f t="shared" si="17"/>
        <v>638</v>
      </c>
      <c r="F128" s="149">
        <f t="shared" si="18"/>
        <v>9598</v>
      </c>
      <c r="G128" s="149">
        <f t="shared" si="31"/>
        <v>10236</v>
      </c>
      <c r="H128" s="148">
        <f t="shared" si="19"/>
        <v>215</v>
      </c>
      <c r="I128" s="149">
        <f t="shared" si="20"/>
        <v>309</v>
      </c>
      <c r="J128" s="150">
        <f t="shared" si="32"/>
        <v>524</v>
      </c>
    </row>
    <row r="129" spans="1:11" ht="18" customHeight="1" x14ac:dyDescent="0.2">
      <c r="A129" s="102">
        <v>41730</v>
      </c>
      <c r="B129" s="148">
        <f t="shared" si="15"/>
        <v>847</v>
      </c>
      <c r="C129" s="149">
        <f t="shared" si="16"/>
        <v>15230</v>
      </c>
      <c r="D129" s="150">
        <f>C129+B129</f>
        <v>16077</v>
      </c>
      <c r="E129" s="148">
        <f t="shared" si="17"/>
        <v>678</v>
      </c>
      <c r="F129" s="149">
        <f t="shared" si="18"/>
        <v>9031</v>
      </c>
      <c r="G129" s="149">
        <f t="shared" si="31"/>
        <v>9709</v>
      </c>
      <c r="H129" s="148">
        <f t="shared" si="19"/>
        <v>439</v>
      </c>
      <c r="I129" s="149">
        <f t="shared" si="20"/>
        <v>450</v>
      </c>
      <c r="J129" s="150">
        <f t="shared" si="32"/>
        <v>889</v>
      </c>
    </row>
    <row r="130" spans="1:11" ht="18" customHeight="1" x14ac:dyDescent="0.2">
      <c r="A130" s="102">
        <v>41760</v>
      </c>
      <c r="B130" s="148">
        <f t="shared" si="15"/>
        <v>1013</v>
      </c>
      <c r="C130" s="149">
        <f t="shared" si="16"/>
        <v>14672</v>
      </c>
      <c r="D130" s="150">
        <f>C130+B130</f>
        <v>15685</v>
      </c>
      <c r="E130" s="148">
        <f t="shared" si="17"/>
        <v>774</v>
      </c>
      <c r="F130" s="149">
        <f t="shared" si="18"/>
        <v>14552</v>
      </c>
      <c r="G130" s="149">
        <f t="shared" si="31"/>
        <v>15326</v>
      </c>
      <c r="H130" s="148">
        <f t="shared" si="19"/>
        <v>194</v>
      </c>
      <c r="I130" s="149">
        <f t="shared" si="20"/>
        <v>303</v>
      </c>
      <c r="J130" s="150">
        <f t="shared" si="32"/>
        <v>497</v>
      </c>
    </row>
    <row r="131" spans="1:11" ht="18" customHeight="1" thickBot="1" x14ac:dyDescent="0.25">
      <c r="A131" s="147">
        <v>41791</v>
      </c>
      <c r="B131" s="148">
        <f t="shared" si="15"/>
        <v>936</v>
      </c>
      <c r="C131" s="149">
        <f t="shared" si="16"/>
        <v>5713</v>
      </c>
      <c r="D131" s="150">
        <f>C131+B131</f>
        <v>6649</v>
      </c>
      <c r="E131" s="148">
        <f t="shared" si="17"/>
        <v>988</v>
      </c>
      <c r="F131" s="149">
        <f t="shared" si="18"/>
        <v>12177</v>
      </c>
      <c r="G131" s="150">
        <f>F131+E131</f>
        <v>13165</v>
      </c>
      <c r="H131" s="148">
        <f t="shared" si="19"/>
        <v>243</v>
      </c>
      <c r="I131" s="149">
        <f t="shared" si="20"/>
        <v>269</v>
      </c>
      <c r="J131" s="150">
        <f>I131+H131</f>
        <v>512</v>
      </c>
    </row>
    <row r="132" spans="1:11" ht="18" customHeight="1" thickBot="1" x14ac:dyDescent="0.3">
      <c r="A132" s="103" t="s">
        <v>0</v>
      </c>
      <c r="B132" s="106">
        <f>SUM(B75:B131)</f>
        <v>25641</v>
      </c>
      <c r="C132" s="106">
        <f>SUM(C75:C131)</f>
        <v>441955</v>
      </c>
      <c r="D132" s="106">
        <f t="shared" si="30"/>
        <v>467596</v>
      </c>
      <c r="E132" s="106">
        <f>SUM(E75:E131)</f>
        <v>16173</v>
      </c>
      <c r="F132" s="106">
        <f>SUM(F75:F131)</f>
        <v>498639</v>
      </c>
      <c r="G132" s="106">
        <f t="shared" si="28"/>
        <v>514812</v>
      </c>
      <c r="H132" s="106">
        <f>SUM(H75:H131)</f>
        <v>12756</v>
      </c>
      <c r="I132" s="106">
        <f>SUM(I75:I131)</f>
        <v>14171</v>
      </c>
      <c r="J132" s="93">
        <f t="shared" si="29"/>
        <v>26927</v>
      </c>
    </row>
    <row r="133" spans="1:11" ht="13.5" thickBo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1" ht="21.75" customHeight="1" thickBot="1" x14ac:dyDescent="0.25">
      <c r="A134" s="161"/>
      <c r="B134" s="163" t="str">
        <f>B73</f>
        <v>CONECEL S.A.</v>
      </c>
      <c r="C134" s="164"/>
      <c r="D134" s="164"/>
      <c r="E134" s="163" t="str">
        <f>E73</f>
        <v>OTECEL S.A.</v>
      </c>
      <c r="F134" s="164"/>
      <c r="G134" s="165"/>
      <c r="H134" s="166" t="str">
        <f>H73</f>
        <v>CNT EP. (Alegro)</v>
      </c>
      <c r="I134" s="166"/>
      <c r="J134" s="166"/>
      <c r="K134" s="25"/>
    </row>
    <row r="135" spans="1:11" ht="24.75" customHeight="1" thickBot="1" x14ac:dyDescent="0.25">
      <c r="A135" s="162"/>
      <c r="B135" s="107" t="s">
        <v>4</v>
      </c>
      <c r="C135" s="107" t="s">
        <v>5</v>
      </c>
      <c r="D135" s="108" t="s">
        <v>6</v>
      </c>
      <c r="E135" s="107" t="s">
        <v>4</v>
      </c>
      <c r="F135" s="107" t="s">
        <v>5</v>
      </c>
      <c r="G135" s="107" t="s">
        <v>6</v>
      </c>
      <c r="H135" s="109" t="s">
        <v>4</v>
      </c>
      <c r="I135" s="107" t="s">
        <v>5</v>
      </c>
      <c r="J135" s="107" t="s">
        <v>6</v>
      </c>
      <c r="K135" s="25"/>
    </row>
    <row r="136" spans="1:11" s="21" customFormat="1" ht="16.5" thickBot="1" x14ac:dyDescent="0.3">
      <c r="A136" s="71">
        <v>40087</v>
      </c>
      <c r="B136" s="112">
        <f t="shared" ref="B136:B167" si="33">D14</f>
        <v>1500</v>
      </c>
      <c r="C136" s="113">
        <f t="shared" ref="C136:C167" si="34">D75</f>
        <v>3129</v>
      </c>
      <c r="D136" s="114">
        <f>B136-C136</f>
        <v>-1629</v>
      </c>
      <c r="E136" s="112">
        <f t="shared" ref="E136:E167" si="35">G14</f>
        <v>3108</v>
      </c>
      <c r="F136" s="113">
        <f t="shared" ref="F136:F167" si="36">G75</f>
        <v>1525</v>
      </c>
      <c r="G136" s="115">
        <f t="shared" ref="G136:G148" si="37">E136-F136</f>
        <v>1583</v>
      </c>
      <c r="H136" s="116">
        <f t="shared" ref="H136:H167" si="38">J14</f>
        <v>342</v>
      </c>
      <c r="I136" s="113">
        <f t="shared" ref="I136:I167" si="39">J75</f>
        <v>296</v>
      </c>
      <c r="J136" s="115">
        <f t="shared" ref="J136:J148" si="40">H136-I136</f>
        <v>46</v>
      </c>
      <c r="K136" s="22"/>
    </row>
    <row r="137" spans="1:11" s="21" customFormat="1" ht="16.5" thickBot="1" x14ac:dyDescent="0.3">
      <c r="A137" s="72">
        <v>40118</v>
      </c>
      <c r="B137" s="117">
        <f t="shared" si="33"/>
        <v>4074</v>
      </c>
      <c r="C137" s="118">
        <f t="shared" si="34"/>
        <v>6307</v>
      </c>
      <c r="D137" s="119">
        <f t="shared" ref="D137:D164" si="41">B137-C137</f>
        <v>-2233</v>
      </c>
      <c r="E137" s="117">
        <f t="shared" si="35"/>
        <v>6316</v>
      </c>
      <c r="F137" s="118">
        <f t="shared" si="36"/>
        <v>4155</v>
      </c>
      <c r="G137" s="120">
        <f t="shared" si="37"/>
        <v>2161</v>
      </c>
      <c r="H137" s="121">
        <f t="shared" si="38"/>
        <v>728</v>
      </c>
      <c r="I137" s="118">
        <f t="shared" si="39"/>
        <v>656</v>
      </c>
      <c r="J137" s="120">
        <f t="shared" si="40"/>
        <v>72</v>
      </c>
      <c r="K137" s="23"/>
    </row>
    <row r="138" spans="1:11" s="21" customFormat="1" ht="16.5" thickBot="1" x14ac:dyDescent="0.3">
      <c r="A138" s="72">
        <v>40148</v>
      </c>
      <c r="B138" s="117">
        <f t="shared" si="33"/>
        <v>3324</v>
      </c>
      <c r="C138" s="118">
        <f t="shared" si="34"/>
        <v>4711</v>
      </c>
      <c r="D138" s="119">
        <f t="shared" si="41"/>
        <v>-1387</v>
      </c>
      <c r="E138" s="117">
        <f t="shared" si="35"/>
        <v>4973</v>
      </c>
      <c r="F138" s="118">
        <f t="shared" si="36"/>
        <v>3299</v>
      </c>
      <c r="G138" s="120">
        <f t="shared" si="37"/>
        <v>1674</v>
      </c>
      <c r="H138" s="121">
        <f t="shared" si="38"/>
        <v>588</v>
      </c>
      <c r="I138" s="118">
        <f t="shared" si="39"/>
        <v>875</v>
      </c>
      <c r="J138" s="120">
        <f t="shared" si="40"/>
        <v>-287</v>
      </c>
      <c r="K138" s="23"/>
    </row>
    <row r="139" spans="1:11" s="21" customFormat="1" ht="16.5" thickBot="1" x14ac:dyDescent="0.3">
      <c r="A139" s="72">
        <v>40179</v>
      </c>
      <c r="B139" s="117">
        <f t="shared" si="33"/>
        <v>2577</v>
      </c>
      <c r="C139" s="118">
        <f t="shared" si="34"/>
        <v>3574</v>
      </c>
      <c r="D139" s="119">
        <f t="shared" si="41"/>
        <v>-997</v>
      </c>
      <c r="E139" s="117">
        <f t="shared" si="35"/>
        <v>3622</v>
      </c>
      <c r="F139" s="118">
        <f t="shared" si="36"/>
        <v>2464</v>
      </c>
      <c r="G139" s="120">
        <f t="shared" si="37"/>
        <v>1158</v>
      </c>
      <c r="H139" s="121">
        <f t="shared" si="38"/>
        <v>601</v>
      </c>
      <c r="I139" s="118">
        <f t="shared" si="39"/>
        <v>762</v>
      </c>
      <c r="J139" s="120">
        <f t="shared" si="40"/>
        <v>-161</v>
      </c>
      <c r="K139" s="23"/>
    </row>
    <row r="140" spans="1:11" s="21" customFormat="1" ht="16.5" thickBot="1" x14ac:dyDescent="0.3">
      <c r="A140" s="72">
        <v>40210</v>
      </c>
      <c r="B140" s="117">
        <f t="shared" si="33"/>
        <v>3005</v>
      </c>
      <c r="C140" s="118">
        <f t="shared" si="34"/>
        <v>2886</v>
      </c>
      <c r="D140" s="119">
        <f t="shared" si="41"/>
        <v>119</v>
      </c>
      <c r="E140" s="117">
        <f t="shared" si="35"/>
        <v>3125</v>
      </c>
      <c r="F140" s="118">
        <f t="shared" si="36"/>
        <v>2826</v>
      </c>
      <c r="G140" s="120">
        <f t="shared" si="37"/>
        <v>299</v>
      </c>
      <c r="H140" s="121">
        <f t="shared" si="38"/>
        <v>271</v>
      </c>
      <c r="I140" s="118">
        <f t="shared" si="39"/>
        <v>689</v>
      </c>
      <c r="J140" s="120">
        <f t="shared" si="40"/>
        <v>-418</v>
      </c>
      <c r="K140" s="23"/>
    </row>
    <row r="141" spans="1:11" s="21" customFormat="1" ht="16.5" thickBot="1" x14ac:dyDescent="0.3">
      <c r="A141" s="72">
        <v>40238</v>
      </c>
      <c r="B141" s="117">
        <f t="shared" si="33"/>
        <v>4663</v>
      </c>
      <c r="C141" s="118">
        <f t="shared" si="34"/>
        <v>3516</v>
      </c>
      <c r="D141" s="119">
        <f t="shared" si="41"/>
        <v>1147</v>
      </c>
      <c r="E141" s="117">
        <f t="shared" si="35"/>
        <v>3702</v>
      </c>
      <c r="F141" s="118">
        <f t="shared" si="36"/>
        <v>4532</v>
      </c>
      <c r="G141" s="120">
        <f t="shared" si="37"/>
        <v>-830</v>
      </c>
      <c r="H141" s="121">
        <f t="shared" si="38"/>
        <v>209</v>
      </c>
      <c r="I141" s="118">
        <f t="shared" si="39"/>
        <v>526</v>
      </c>
      <c r="J141" s="120">
        <f t="shared" si="40"/>
        <v>-317</v>
      </c>
      <c r="K141" s="23"/>
    </row>
    <row r="142" spans="1:11" s="21" customFormat="1" ht="16.5" thickBot="1" x14ac:dyDescent="0.3">
      <c r="A142" s="72">
        <v>40269</v>
      </c>
      <c r="B142" s="117">
        <f t="shared" si="33"/>
        <v>2717</v>
      </c>
      <c r="C142" s="118">
        <f t="shared" si="34"/>
        <v>2055</v>
      </c>
      <c r="D142" s="119">
        <f t="shared" si="41"/>
        <v>662</v>
      </c>
      <c r="E142" s="117">
        <f t="shared" si="35"/>
        <v>2251</v>
      </c>
      <c r="F142" s="118">
        <f t="shared" si="36"/>
        <v>2733</v>
      </c>
      <c r="G142" s="120">
        <f t="shared" si="37"/>
        <v>-482</v>
      </c>
      <c r="H142" s="121">
        <f t="shared" si="38"/>
        <v>337</v>
      </c>
      <c r="I142" s="118">
        <f t="shared" si="39"/>
        <v>517</v>
      </c>
      <c r="J142" s="120">
        <f t="shared" si="40"/>
        <v>-180</v>
      </c>
      <c r="K142" s="23"/>
    </row>
    <row r="143" spans="1:11" s="21" customFormat="1" ht="16.5" thickBot="1" x14ac:dyDescent="0.3">
      <c r="A143" s="72">
        <v>40299</v>
      </c>
      <c r="B143" s="117">
        <f t="shared" si="33"/>
        <v>4425</v>
      </c>
      <c r="C143" s="118">
        <f t="shared" si="34"/>
        <v>2246</v>
      </c>
      <c r="D143" s="119">
        <f t="shared" si="41"/>
        <v>2179</v>
      </c>
      <c r="E143" s="117">
        <f t="shared" si="35"/>
        <v>2360</v>
      </c>
      <c r="F143" s="118">
        <f t="shared" si="36"/>
        <v>3887</v>
      </c>
      <c r="G143" s="120">
        <f t="shared" si="37"/>
        <v>-1527</v>
      </c>
      <c r="H143" s="121">
        <f t="shared" si="38"/>
        <v>243</v>
      </c>
      <c r="I143" s="118">
        <f t="shared" si="39"/>
        <v>895</v>
      </c>
      <c r="J143" s="120">
        <f t="shared" si="40"/>
        <v>-652</v>
      </c>
      <c r="K143" s="23"/>
    </row>
    <row r="144" spans="1:11" s="21" customFormat="1" ht="16.5" thickBot="1" x14ac:dyDescent="0.3">
      <c r="A144" s="73">
        <v>40330</v>
      </c>
      <c r="B144" s="122">
        <f t="shared" si="33"/>
        <v>3735</v>
      </c>
      <c r="C144" s="123">
        <f t="shared" si="34"/>
        <v>2606</v>
      </c>
      <c r="D144" s="124">
        <f t="shared" si="41"/>
        <v>1129</v>
      </c>
      <c r="E144" s="122">
        <f t="shared" si="35"/>
        <v>2677</v>
      </c>
      <c r="F144" s="123">
        <f t="shared" si="36"/>
        <v>3571</v>
      </c>
      <c r="G144" s="125">
        <f t="shared" si="37"/>
        <v>-894</v>
      </c>
      <c r="H144" s="121">
        <f t="shared" si="38"/>
        <v>236</v>
      </c>
      <c r="I144" s="118">
        <f t="shared" si="39"/>
        <v>471</v>
      </c>
      <c r="J144" s="120">
        <f t="shared" si="40"/>
        <v>-235</v>
      </c>
      <c r="K144" s="23"/>
    </row>
    <row r="145" spans="1:11" s="21" customFormat="1" ht="16.5" thickBot="1" x14ac:dyDescent="0.3">
      <c r="A145" s="73">
        <v>40360</v>
      </c>
      <c r="B145" s="122">
        <f t="shared" si="33"/>
        <v>3613</v>
      </c>
      <c r="C145" s="123">
        <f t="shared" si="34"/>
        <v>2607</v>
      </c>
      <c r="D145" s="124">
        <f t="shared" si="41"/>
        <v>1006</v>
      </c>
      <c r="E145" s="122">
        <f t="shared" si="35"/>
        <v>2685</v>
      </c>
      <c r="F145" s="123">
        <f t="shared" si="36"/>
        <v>3470</v>
      </c>
      <c r="G145" s="125">
        <f t="shared" si="37"/>
        <v>-785</v>
      </c>
      <c r="H145" s="121">
        <f t="shared" si="38"/>
        <v>244</v>
      </c>
      <c r="I145" s="118">
        <f t="shared" si="39"/>
        <v>465</v>
      </c>
      <c r="J145" s="120">
        <f t="shared" si="40"/>
        <v>-221</v>
      </c>
      <c r="K145" s="23"/>
    </row>
    <row r="146" spans="1:11" s="21" customFormat="1" ht="16.5" thickBot="1" x14ac:dyDescent="0.3">
      <c r="A146" s="73">
        <v>40391</v>
      </c>
      <c r="B146" s="122">
        <f t="shared" si="33"/>
        <v>2466</v>
      </c>
      <c r="C146" s="123">
        <f t="shared" si="34"/>
        <v>1765</v>
      </c>
      <c r="D146" s="124">
        <f t="shared" si="41"/>
        <v>701</v>
      </c>
      <c r="E146" s="122">
        <f t="shared" si="35"/>
        <v>1822</v>
      </c>
      <c r="F146" s="123">
        <f t="shared" si="36"/>
        <v>2335</v>
      </c>
      <c r="G146" s="125">
        <f t="shared" si="37"/>
        <v>-513</v>
      </c>
      <c r="H146" s="126">
        <f t="shared" si="38"/>
        <v>187</v>
      </c>
      <c r="I146" s="123">
        <f t="shared" si="39"/>
        <v>375</v>
      </c>
      <c r="J146" s="120">
        <f t="shared" si="40"/>
        <v>-188</v>
      </c>
      <c r="K146" s="23"/>
    </row>
    <row r="147" spans="1:11" s="21" customFormat="1" ht="16.5" thickBot="1" x14ac:dyDescent="0.3">
      <c r="A147" s="73">
        <v>40422</v>
      </c>
      <c r="B147" s="122">
        <f t="shared" si="33"/>
        <v>2923</v>
      </c>
      <c r="C147" s="123">
        <f t="shared" si="34"/>
        <v>1685</v>
      </c>
      <c r="D147" s="124">
        <f t="shared" si="41"/>
        <v>1238</v>
      </c>
      <c r="E147" s="122">
        <f t="shared" si="35"/>
        <v>1779</v>
      </c>
      <c r="F147" s="123">
        <f t="shared" si="36"/>
        <v>2794</v>
      </c>
      <c r="G147" s="125">
        <f t="shared" si="37"/>
        <v>-1015</v>
      </c>
      <c r="H147" s="126">
        <f t="shared" si="38"/>
        <v>158</v>
      </c>
      <c r="I147" s="123">
        <f t="shared" si="39"/>
        <v>381</v>
      </c>
      <c r="J147" s="120">
        <f t="shared" si="40"/>
        <v>-223</v>
      </c>
      <c r="K147" s="23"/>
    </row>
    <row r="148" spans="1:11" s="21" customFormat="1" ht="16.5" thickBot="1" x14ac:dyDescent="0.3">
      <c r="A148" s="73">
        <v>40452</v>
      </c>
      <c r="B148" s="122">
        <f t="shared" si="33"/>
        <v>3282</v>
      </c>
      <c r="C148" s="123">
        <f t="shared" si="34"/>
        <v>1960</v>
      </c>
      <c r="D148" s="124">
        <f t="shared" si="41"/>
        <v>1322</v>
      </c>
      <c r="E148" s="122">
        <f t="shared" si="35"/>
        <v>2138</v>
      </c>
      <c r="F148" s="123">
        <f t="shared" si="36"/>
        <v>3132</v>
      </c>
      <c r="G148" s="125">
        <f t="shared" si="37"/>
        <v>-994</v>
      </c>
      <c r="H148" s="126">
        <f t="shared" si="38"/>
        <v>108</v>
      </c>
      <c r="I148" s="123">
        <f t="shared" si="39"/>
        <v>436</v>
      </c>
      <c r="J148" s="120">
        <f t="shared" si="40"/>
        <v>-328</v>
      </c>
      <c r="K148" s="23"/>
    </row>
    <row r="149" spans="1:11" s="21" customFormat="1" ht="16.5" thickBot="1" x14ac:dyDescent="0.3">
      <c r="A149" s="73">
        <v>40483</v>
      </c>
      <c r="B149" s="122">
        <f t="shared" si="33"/>
        <v>1940</v>
      </c>
      <c r="C149" s="123">
        <f t="shared" si="34"/>
        <v>1187</v>
      </c>
      <c r="D149" s="124">
        <f t="shared" si="41"/>
        <v>753</v>
      </c>
      <c r="E149" s="122">
        <f t="shared" si="35"/>
        <v>1307</v>
      </c>
      <c r="F149" s="123">
        <f t="shared" si="36"/>
        <v>1760</v>
      </c>
      <c r="G149" s="125">
        <f t="shared" ref="G149:G164" si="42">E149-F149</f>
        <v>-453</v>
      </c>
      <c r="H149" s="126">
        <f t="shared" si="38"/>
        <v>101</v>
      </c>
      <c r="I149" s="123">
        <f t="shared" si="39"/>
        <v>401</v>
      </c>
      <c r="J149" s="125">
        <f t="shared" ref="J149:J164" si="43">H149-I149</f>
        <v>-300</v>
      </c>
      <c r="K149" s="23"/>
    </row>
    <row r="150" spans="1:11" s="21" customFormat="1" ht="16.5" thickBot="1" x14ac:dyDescent="0.3">
      <c r="A150" s="73">
        <v>40513</v>
      </c>
      <c r="B150" s="122">
        <f t="shared" si="33"/>
        <v>1939</v>
      </c>
      <c r="C150" s="123">
        <f t="shared" si="34"/>
        <v>1813</v>
      </c>
      <c r="D150" s="124">
        <f t="shared" si="41"/>
        <v>126</v>
      </c>
      <c r="E150" s="122">
        <f t="shared" si="35"/>
        <v>2045</v>
      </c>
      <c r="F150" s="123">
        <f t="shared" si="36"/>
        <v>1834</v>
      </c>
      <c r="G150" s="125">
        <f t="shared" si="42"/>
        <v>211</v>
      </c>
      <c r="H150" s="126">
        <f t="shared" si="38"/>
        <v>140</v>
      </c>
      <c r="I150" s="123">
        <f t="shared" si="39"/>
        <v>477</v>
      </c>
      <c r="J150" s="120">
        <f t="shared" si="43"/>
        <v>-337</v>
      </c>
      <c r="K150" s="23"/>
    </row>
    <row r="151" spans="1:11" s="21" customFormat="1" ht="16.5" thickBot="1" x14ac:dyDescent="0.3">
      <c r="A151" s="73">
        <v>40544</v>
      </c>
      <c r="B151" s="122">
        <f t="shared" si="33"/>
        <v>1886</v>
      </c>
      <c r="C151" s="123">
        <f t="shared" si="34"/>
        <v>1771</v>
      </c>
      <c r="D151" s="124">
        <f t="shared" si="41"/>
        <v>115</v>
      </c>
      <c r="E151" s="122">
        <f t="shared" si="35"/>
        <v>1873</v>
      </c>
      <c r="F151" s="123">
        <f t="shared" si="36"/>
        <v>1807</v>
      </c>
      <c r="G151" s="125">
        <f t="shared" si="42"/>
        <v>66</v>
      </c>
      <c r="H151" s="126">
        <f t="shared" si="38"/>
        <v>183</v>
      </c>
      <c r="I151" s="123">
        <f t="shared" si="39"/>
        <v>364</v>
      </c>
      <c r="J151" s="125">
        <f t="shared" si="43"/>
        <v>-181</v>
      </c>
      <c r="K151" s="23"/>
    </row>
    <row r="152" spans="1:11" s="21" customFormat="1" ht="16.5" thickBot="1" x14ac:dyDescent="0.3">
      <c r="A152" s="73">
        <v>40575</v>
      </c>
      <c r="B152" s="122">
        <f t="shared" si="33"/>
        <v>3283</v>
      </c>
      <c r="C152" s="123">
        <f t="shared" si="34"/>
        <v>1165</v>
      </c>
      <c r="D152" s="124">
        <f t="shared" si="41"/>
        <v>2118</v>
      </c>
      <c r="E152" s="122">
        <f t="shared" si="35"/>
        <v>1214</v>
      </c>
      <c r="F152" s="123">
        <f t="shared" si="36"/>
        <v>3210</v>
      </c>
      <c r="G152" s="125">
        <f t="shared" si="42"/>
        <v>-1996</v>
      </c>
      <c r="H152" s="126">
        <f t="shared" si="38"/>
        <v>149</v>
      </c>
      <c r="I152" s="123">
        <f t="shared" si="39"/>
        <v>271</v>
      </c>
      <c r="J152" s="125">
        <f t="shared" si="43"/>
        <v>-122</v>
      </c>
      <c r="K152" s="23"/>
    </row>
    <row r="153" spans="1:11" s="21" customFormat="1" ht="16.5" thickBot="1" x14ac:dyDescent="0.3">
      <c r="A153" s="73">
        <v>40603</v>
      </c>
      <c r="B153" s="122">
        <f t="shared" si="33"/>
        <v>2964</v>
      </c>
      <c r="C153" s="123">
        <f t="shared" si="34"/>
        <v>2372</v>
      </c>
      <c r="D153" s="124">
        <f t="shared" si="41"/>
        <v>592</v>
      </c>
      <c r="E153" s="122">
        <f t="shared" si="35"/>
        <v>2312</v>
      </c>
      <c r="F153" s="123">
        <f t="shared" si="36"/>
        <v>2769</v>
      </c>
      <c r="G153" s="125">
        <f t="shared" si="42"/>
        <v>-457</v>
      </c>
      <c r="H153" s="126">
        <f t="shared" si="38"/>
        <v>325</v>
      </c>
      <c r="I153" s="123">
        <f t="shared" si="39"/>
        <v>460</v>
      </c>
      <c r="J153" s="125">
        <f t="shared" si="43"/>
        <v>-135</v>
      </c>
      <c r="K153" s="23"/>
    </row>
    <row r="154" spans="1:11" s="21" customFormat="1" ht="16.5" thickBot="1" x14ac:dyDescent="0.3">
      <c r="A154" s="73">
        <v>40634</v>
      </c>
      <c r="B154" s="122">
        <f t="shared" si="33"/>
        <v>2249</v>
      </c>
      <c r="C154" s="123">
        <f t="shared" si="34"/>
        <v>1851</v>
      </c>
      <c r="D154" s="124">
        <f t="shared" si="41"/>
        <v>398</v>
      </c>
      <c r="E154" s="122">
        <f t="shared" si="35"/>
        <v>1910</v>
      </c>
      <c r="F154" s="123">
        <f t="shared" si="36"/>
        <v>2189</v>
      </c>
      <c r="G154" s="125">
        <f t="shared" si="42"/>
        <v>-279</v>
      </c>
      <c r="H154" s="126">
        <f t="shared" si="38"/>
        <v>230</v>
      </c>
      <c r="I154" s="123">
        <f t="shared" si="39"/>
        <v>349</v>
      </c>
      <c r="J154" s="125">
        <f t="shared" si="43"/>
        <v>-119</v>
      </c>
      <c r="K154" s="23"/>
    </row>
    <row r="155" spans="1:11" s="21" customFormat="1" ht="16.5" thickBot="1" x14ac:dyDescent="0.3">
      <c r="A155" s="73">
        <v>40664</v>
      </c>
      <c r="B155" s="122">
        <f t="shared" si="33"/>
        <v>2896</v>
      </c>
      <c r="C155" s="123">
        <f t="shared" si="34"/>
        <v>2082</v>
      </c>
      <c r="D155" s="124">
        <f t="shared" si="41"/>
        <v>814</v>
      </c>
      <c r="E155" s="122">
        <f t="shared" si="35"/>
        <v>2122</v>
      </c>
      <c r="F155" s="123">
        <f t="shared" si="36"/>
        <v>2856</v>
      </c>
      <c r="G155" s="125">
        <f t="shared" si="42"/>
        <v>-734</v>
      </c>
      <c r="H155" s="126">
        <f t="shared" si="38"/>
        <v>214</v>
      </c>
      <c r="I155" s="123">
        <f t="shared" si="39"/>
        <v>294</v>
      </c>
      <c r="J155" s="125">
        <f t="shared" si="43"/>
        <v>-80</v>
      </c>
      <c r="K155" s="23"/>
    </row>
    <row r="156" spans="1:11" s="21" customFormat="1" ht="16.5" thickBot="1" x14ac:dyDescent="0.3">
      <c r="A156" s="73">
        <v>40695</v>
      </c>
      <c r="B156" s="122">
        <f t="shared" si="33"/>
        <v>4430</v>
      </c>
      <c r="C156" s="123">
        <f t="shared" si="34"/>
        <v>2202</v>
      </c>
      <c r="D156" s="124">
        <f t="shared" si="41"/>
        <v>2228</v>
      </c>
      <c r="E156" s="122">
        <f t="shared" si="35"/>
        <v>2181</v>
      </c>
      <c r="F156" s="123">
        <f t="shared" si="36"/>
        <v>4371</v>
      </c>
      <c r="G156" s="125">
        <f t="shared" si="42"/>
        <v>-2190</v>
      </c>
      <c r="H156" s="126">
        <f t="shared" si="38"/>
        <v>221</v>
      </c>
      <c r="I156" s="123">
        <f t="shared" si="39"/>
        <v>259</v>
      </c>
      <c r="J156" s="125">
        <f t="shared" si="43"/>
        <v>-38</v>
      </c>
      <c r="K156" s="23"/>
    </row>
    <row r="157" spans="1:11" s="21" customFormat="1" ht="16.5" thickBot="1" x14ac:dyDescent="0.3">
      <c r="A157" s="73">
        <v>40725</v>
      </c>
      <c r="B157" s="122">
        <f t="shared" si="33"/>
        <v>4488</v>
      </c>
      <c r="C157" s="123">
        <f t="shared" si="34"/>
        <v>2926</v>
      </c>
      <c r="D157" s="124">
        <f t="shared" si="41"/>
        <v>1562</v>
      </c>
      <c r="E157" s="122">
        <f t="shared" si="35"/>
        <v>2967</v>
      </c>
      <c r="F157" s="123">
        <f t="shared" si="36"/>
        <v>4402</v>
      </c>
      <c r="G157" s="125">
        <f t="shared" si="42"/>
        <v>-1435</v>
      </c>
      <c r="H157" s="126">
        <f t="shared" si="38"/>
        <v>194</v>
      </c>
      <c r="I157" s="123">
        <f t="shared" si="39"/>
        <v>321</v>
      </c>
      <c r="J157" s="125">
        <f t="shared" si="43"/>
        <v>-127</v>
      </c>
      <c r="K157" s="23"/>
    </row>
    <row r="158" spans="1:11" s="21" customFormat="1" ht="16.5" thickBot="1" x14ac:dyDescent="0.3">
      <c r="A158" s="73">
        <v>40756</v>
      </c>
      <c r="B158" s="122">
        <f t="shared" si="33"/>
        <v>3734</v>
      </c>
      <c r="C158" s="123">
        <f t="shared" si="34"/>
        <v>2284</v>
      </c>
      <c r="D158" s="124">
        <f t="shared" si="41"/>
        <v>1450</v>
      </c>
      <c r="E158" s="122">
        <f t="shared" si="35"/>
        <v>2203</v>
      </c>
      <c r="F158" s="123">
        <f t="shared" si="36"/>
        <v>3591</v>
      </c>
      <c r="G158" s="125">
        <f t="shared" si="42"/>
        <v>-1388</v>
      </c>
      <c r="H158" s="126">
        <f t="shared" si="38"/>
        <v>233</v>
      </c>
      <c r="I158" s="123">
        <f t="shared" si="39"/>
        <v>295</v>
      </c>
      <c r="J158" s="125">
        <f t="shared" si="43"/>
        <v>-62</v>
      </c>
      <c r="K158" s="23"/>
    </row>
    <row r="159" spans="1:11" s="21" customFormat="1" ht="16.5" thickBot="1" x14ac:dyDescent="0.3">
      <c r="A159" s="73">
        <v>40787</v>
      </c>
      <c r="B159" s="122">
        <f t="shared" si="33"/>
        <v>3796</v>
      </c>
      <c r="C159" s="123">
        <f t="shared" si="34"/>
        <v>2108</v>
      </c>
      <c r="D159" s="124">
        <f t="shared" si="41"/>
        <v>1688</v>
      </c>
      <c r="E159" s="122">
        <f t="shared" si="35"/>
        <v>2043</v>
      </c>
      <c r="F159" s="123">
        <f t="shared" si="36"/>
        <v>3610</v>
      </c>
      <c r="G159" s="125">
        <f t="shared" si="42"/>
        <v>-1567</v>
      </c>
      <c r="H159" s="126">
        <f t="shared" si="38"/>
        <v>360</v>
      </c>
      <c r="I159" s="123">
        <f t="shared" si="39"/>
        <v>481</v>
      </c>
      <c r="J159" s="125">
        <f t="shared" si="43"/>
        <v>-121</v>
      </c>
      <c r="K159" s="23"/>
    </row>
    <row r="160" spans="1:11" s="21" customFormat="1" ht="16.5" thickBot="1" x14ac:dyDescent="0.3">
      <c r="A160" s="73">
        <v>40817</v>
      </c>
      <c r="B160" s="122">
        <f t="shared" si="33"/>
        <v>3565</v>
      </c>
      <c r="C160" s="123">
        <f t="shared" si="34"/>
        <v>1978</v>
      </c>
      <c r="D160" s="124">
        <f t="shared" si="41"/>
        <v>1587</v>
      </c>
      <c r="E160" s="122">
        <f t="shared" si="35"/>
        <v>1970</v>
      </c>
      <c r="F160" s="123">
        <f t="shared" si="36"/>
        <v>3400</v>
      </c>
      <c r="G160" s="125">
        <f t="shared" si="42"/>
        <v>-1430</v>
      </c>
      <c r="H160" s="126">
        <f t="shared" si="38"/>
        <v>191</v>
      </c>
      <c r="I160" s="123">
        <f t="shared" si="39"/>
        <v>348</v>
      </c>
      <c r="J160" s="125">
        <f t="shared" si="43"/>
        <v>-157</v>
      </c>
      <c r="K160" s="23"/>
    </row>
    <row r="161" spans="1:11" s="21" customFormat="1" ht="16.5" thickBot="1" x14ac:dyDescent="0.3">
      <c r="A161" s="73">
        <v>40848</v>
      </c>
      <c r="B161" s="122">
        <f t="shared" si="33"/>
        <v>3482</v>
      </c>
      <c r="C161" s="123">
        <f t="shared" si="34"/>
        <v>1590</v>
      </c>
      <c r="D161" s="124">
        <f t="shared" si="41"/>
        <v>1892</v>
      </c>
      <c r="E161" s="122">
        <f t="shared" si="35"/>
        <v>1510</v>
      </c>
      <c r="F161" s="123">
        <f t="shared" si="36"/>
        <v>3343</v>
      </c>
      <c r="G161" s="125">
        <f t="shared" si="42"/>
        <v>-1833</v>
      </c>
      <c r="H161" s="126">
        <f t="shared" si="38"/>
        <v>232</v>
      </c>
      <c r="I161" s="123">
        <f t="shared" si="39"/>
        <v>291</v>
      </c>
      <c r="J161" s="125">
        <f t="shared" si="43"/>
        <v>-59</v>
      </c>
      <c r="K161" s="23"/>
    </row>
    <row r="162" spans="1:11" s="21" customFormat="1" ht="16.5" thickBot="1" x14ac:dyDescent="0.3">
      <c r="A162" s="73">
        <v>40878</v>
      </c>
      <c r="B162" s="122">
        <f t="shared" si="33"/>
        <v>4796</v>
      </c>
      <c r="C162" s="123">
        <f t="shared" si="34"/>
        <v>2343</v>
      </c>
      <c r="D162" s="124">
        <f t="shared" si="41"/>
        <v>2453</v>
      </c>
      <c r="E162" s="122">
        <f t="shared" si="35"/>
        <v>2484</v>
      </c>
      <c r="F162" s="123">
        <f t="shared" si="36"/>
        <v>4688</v>
      </c>
      <c r="G162" s="125">
        <f t="shared" si="42"/>
        <v>-2204</v>
      </c>
      <c r="H162" s="126">
        <f t="shared" si="38"/>
        <v>228</v>
      </c>
      <c r="I162" s="123">
        <f t="shared" si="39"/>
        <v>477</v>
      </c>
      <c r="J162" s="125">
        <f t="shared" si="43"/>
        <v>-249</v>
      </c>
      <c r="K162" s="23"/>
    </row>
    <row r="163" spans="1:11" s="21" customFormat="1" ht="16.5" thickBot="1" x14ac:dyDescent="0.3">
      <c r="A163" s="73">
        <v>40909</v>
      </c>
      <c r="B163" s="122">
        <f t="shared" si="33"/>
        <v>4741</v>
      </c>
      <c r="C163" s="123">
        <f t="shared" si="34"/>
        <v>1870</v>
      </c>
      <c r="D163" s="124">
        <f t="shared" si="41"/>
        <v>2871</v>
      </c>
      <c r="E163" s="122">
        <f t="shared" si="35"/>
        <v>1747</v>
      </c>
      <c r="F163" s="123">
        <f t="shared" si="36"/>
        <v>4440</v>
      </c>
      <c r="G163" s="125">
        <f t="shared" si="42"/>
        <v>-2693</v>
      </c>
      <c r="H163" s="126">
        <f t="shared" si="38"/>
        <v>292</v>
      </c>
      <c r="I163" s="123">
        <f t="shared" si="39"/>
        <v>470</v>
      </c>
      <c r="J163" s="125">
        <f t="shared" si="43"/>
        <v>-178</v>
      </c>
      <c r="K163" s="23"/>
    </row>
    <row r="164" spans="1:11" s="21" customFormat="1" ht="16.5" thickBot="1" x14ac:dyDescent="0.3">
      <c r="A164" s="73">
        <v>40940</v>
      </c>
      <c r="B164" s="122">
        <f t="shared" si="33"/>
        <v>4956</v>
      </c>
      <c r="C164" s="123">
        <f t="shared" si="34"/>
        <v>2043</v>
      </c>
      <c r="D164" s="124">
        <f t="shared" si="41"/>
        <v>2913</v>
      </c>
      <c r="E164" s="122">
        <f t="shared" si="35"/>
        <v>1782</v>
      </c>
      <c r="F164" s="123">
        <f t="shared" si="36"/>
        <v>4757</v>
      </c>
      <c r="G164" s="125">
        <f t="shared" si="42"/>
        <v>-2975</v>
      </c>
      <c r="H164" s="126">
        <f t="shared" si="38"/>
        <v>510</v>
      </c>
      <c r="I164" s="123">
        <f t="shared" si="39"/>
        <v>448</v>
      </c>
      <c r="J164" s="125">
        <f t="shared" si="43"/>
        <v>62</v>
      </c>
      <c r="K164" s="23"/>
    </row>
    <row r="165" spans="1:11" s="21" customFormat="1" ht="16.5" thickBot="1" x14ac:dyDescent="0.3">
      <c r="A165" s="73">
        <v>40969</v>
      </c>
      <c r="B165" s="122">
        <f t="shared" si="33"/>
        <v>3817</v>
      </c>
      <c r="C165" s="123">
        <f t="shared" si="34"/>
        <v>2252</v>
      </c>
      <c r="D165" s="124">
        <f>B165-C165</f>
        <v>1565</v>
      </c>
      <c r="E165" s="122">
        <f t="shared" si="35"/>
        <v>2023</v>
      </c>
      <c r="F165" s="123">
        <f t="shared" si="36"/>
        <v>3718</v>
      </c>
      <c r="G165" s="125">
        <f>E165-F165</f>
        <v>-1695</v>
      </c>
      <c r="H165" s="126">
        <f t="shared" si="38"/>
        <v>543</v>
      </c>
      <c r="I165" s="123">
        <f t="shared" si="39"/>
        <v>413</v>
      </c>
      <c r="J165" s="125">
        <f>H165-I165</f>
        <v>130</v>
      </c>
      <c r="K165" s="23"/>
    </row>
    <row r="166" spans="1:11" s="21" customFormat="1" ht="16.5" thickBot="1" x14ac:dyDescent="0.3">
      <c r="A166" s="73">
        <v>41000</v>
      </c>
      <c r="B166" s="122">
        <f t="shared" si="33"/>
        <v>3736</v>
      </c>
      <c r="C166" s="123">
        <f t="shared" si="34"/>
        <v>1808</v>
      </c>
      <c r="D166" s="124">
        <f>B166-C166</f>
        <v>1928</v>
      </c>
      <c r="E166" s="122">
        <f t="shared" si="35"/>
        <v>1708</v>
      </c>
      <c r="F166" s="123">
        <f t="shared" si="36"/>
        <v>3647</v>
      </c>
      <c r="G166" s="125">
        <f>E166-F166</f>
        <v>-1939</v>
      </c>
      <c r="H166" s="126">
        <f t="shared" si="38"/>
        <v>405</v>
      </c>
      <c r="I166" s="123">
        <f t="shared" si="39"/>
        <v>394</v>
      </c>
      <c r="J166" s="125">
        <f>H166-I166</f>
        <v>11</v>
      </c>
      <c r="K166" s="23"/>
    </row>
    <row r="167" spans="1:11" s="21" customFormat="1" ht="16.5" thickBot="1" x14ac:dyDescent="0.3">
      <c r="A167" s="73">
        <v>41030</v>
      </c>
      <c r="B167" s="122">
        <f t="shared" si="33"/>
        <v>3396</v>
      </c>
      <c r="C167" s="123">
        <f t="shared" si="34"/>
        <v>1977</v>
      </c>
      <c r="D167" s="124">
        <f>B167-C167</f>
        <v>1419</v>
      </c>
      <c r="E167" s="122">
        <f t="shared" si="35"/>
        <v>1823</v>
      </c>
      <c r="F167" s="123">
        <f t="shared" si="36"/>
        <v>3360</v>
      </c>
      <c r="G167" s="125">
        <f>E167-F167</f>
        <v>-1537</v>
      </c>
      <c r="H167" s="126">
        <f t="shared" si="38"/>
        <v>424</v>
      </c>
      <c r="I167" s="123">
        <f t="shared" si="39"/>
        <v>306</v>
      </c>
      <c r="J167" s="125">
        <f>H167-I167</f>
        <v>118</v>
      </c>
      <c r="K167" s="23"/>
    </row>
    <row r="168" spans="1:11" s="21" customFormat="1" ht="16.5" thickBot="1" x14ac:dyDescent="0.3">
      <c r="A168" s="73">
        <v>41061</v>
      </c>
      <c r="B168" s="122">
        <f t="shared" ref="B168:B199" si="44">D46</f>
        <v>5165</v>
      </c>
      <c r="C168" s="123">
        <f t="shared" ref="C168:C199" si="45">D107</f>
        <v>2967</v>
      </c>
      <c r="D168" s="124">
        <f>B168-C168</f>
        <v>2198</v>
      </c>
      <c r="E168" s="122">
        <f t="shared" ref="E168:E199" si="46">G46</f>
        <v>2729</v>
      </c>
      <c r="F168" s="123">
        <f t="shared" ref="F168:F199" si="47">G107</f>
        <v>4927</v>
      </c>
      <c r="G168" s="125">
        <f>E168-F168</f>
        <v>-2198</v>
      </c>
      <c r="H168" s="126">
        <f t="shared" ref="H168:H199" si="48">J46</f>
        <v>498</v>
      </c>
      <c r="I168" s="123">
        <f t="shared" ref="I168:I193" si="49">J107</f>
        <v>498</v>
      </c>
      <c r="J168" s="125">
        <f>H168-I168</f>
        <v>0</v>
      </c>
      <c r="K168" s="23"/>
    </row>
    <row r="169" spans="1:11" s="21" customFormat="1" ht="16.5" thickBot="1" x14ac:dyDescent="0.3">
      <c r="A169" s="73">
        <v>41091</v>
      </c>
      <c r="B169" s="122">
        <f t="shared" si="44"/>
        <v>7334</v>
      </c>
      <c r="C169" s="123">
        <f t="shared" si="45"/>
        <v>3443</v>
      </c>
      <c r="D169" s="124">
        <f>B169-C169</f>
        <v>3891</v>
      </c>
      <c r="E169" s="122">
        <f t="shared" si="46"/>
        <v>3264</v>
      </c>
      <c r="F169" s="123">
        <f t="shared" si="47"/>
        <v>7338</v>
      </c>
      <c r="G169" s="125">
        <f>E169-F169</f>
        <v>-4074</v>
      </c>
      <c r="H169" s="126">
        <f t="shared" si="48"/>
        <v>644</v>
      </c>
      <c r="I169" s="123">
        <f t="shared" si="49"/>
        <v>461</v>
      </c>
      <c r="J169" s="125">
        <f>H169-I169</f>
        <v>183</v>
      </c>
      <c r="K169" s="23"/>
    </row>
    <row r="170" spans="1:11" s="21" customFormat="1" ht="16.5" thickBot="1" x14ac:dyDescent="0.3">
      <c r="A170" s="73">
        <v>41122</v>
      </c>
      <c r="B170" s="122">
        <f t="shared" si="44"/>
        <v>8690</v>
      </c>
      <c r="C170" s="123">
        <f t="shared" si="45"/>
        <v>2719</v>
      </c>
      <c r="D170" s="124">
        <f t="shared" ref="D170:D175" si="50">B170-C170</f>
        <v>5971</v>
      </c>
      <c r="E170" s="122">
        <f t="shared" si="46"/>
        <v>2663</v>
      </c>
      <c r="F170" s="123">
        <f t="shared" si="47"/>
        <v>8844</v>
      </c>
      <c r="G170" s="125">
        <f t="shared" ref="G170:G175" si="51">E170-F170</f>
        <v>-6181</v>
      </c>
      <c r="H170" s="126">
        <f t="shared" si="48"/>
        <v>745</v>
      </c>
      <c r="I170" s="123">
        <f t="shared" si="49"/>
        <v>535</v>
      </c>
      <c r="J170" s="125">
        <f t="shared" ref="J170:J175" si="52">H170-I170</f>
        <v>210</v>
      </c>
      <c r="K170" s="23"/>
    </row>
    <row r="171" spans="1:11" s="21" customFormat="1" ht="16.5" thickBot="1" x14ac:dyDescent="0.3">
      <c r="A171" s="72">
        <v>41153</v>
      </c>
      <c r="B171" s="117">
        <f t="shared" si="44"/>
        <v>7519</v>
      </c>
      <c r="C171" s="118">
        <f t="shared" si="45"/>
        <v>4523</v>
      </c>
      <c r="D171" s="119">
        <f t="shared" si="50"/>
        <v>2996</v>
      </c>
      <c r="E171" s="117">
        <f t="shared" si="46"/>
        <v>4311</v>
      </c>
      <c r="F171" s="118">
        <f t="shared" si="47"/>
        <v>7687</v>
      </c>
      <c r="G171" s="120">
        <f t="shared" si="51"/>
        <v>-3376</v>
      </c>
      <c r="H171" s="121">
        <f t="shared" si="48"/>
        <v>662</v>
      </c>
      <c r="I171" s="118">
        <f t="shared" si="49"/>
        <v>282</v>
      </c>
      <c r="J171" s="120">
        <f t="shared" si="52"/>
        <v>380</v>
      </c>
      <c r="K171" s="23"/>
    </row>
    <row r="172" spans="1:11" s="21" customFormat="1" ht="16.5" thickBot="1" x14ac:dyDescent="0.3">
      <c r="A172" s="72">
        <v>41183</v>
      </c>
      <c r="B172" s="117">
        <f t="shared" si="44"/>
        <v>6531</v>
      </c>
      <c r="C172" s="118">
        <f t="shared" si="45"/>
        <v>11207</v>
      </c>
      <c r="D172" s="119">
        <f t="shared" si="50"/>
        <v>-4676</v>
      </c>
      <c r="E172" s="117">
        <f t="shared" si="46"/>
        <v>11028</v>
      </c>
      <c r="F172" s="118">
        <f t="shared" si="47"/>
        <v>6636</v>
      </c>
      <c r="G172" s="120">
        <f t="shared" si="51"/>
        <v>4392</v>
      </c>
      <c r="H172" s="121">
        <f t="shared" si="48"/>
        <v>642</v>
      </c>
      <c r="I172" s="118">
        <f t="shared" si="49"/>
        <v>358</v>
      </c>
      <c r="J172" s="120">
        <f t="shared" si="52"/>
        <v>284</v>
      </c>
      <c r="K172" s="23"/>
    </row>
    <row r="173" spans="1:11" s="21" customFormat="1" ht="16.5" thickBot="1" x14ac:dyDescent="0.3">
      <c r="A173" s="72">
        <v>41214</v>
      </c>
      <c r="B173" s="117">
        <f t="shared" si="44"/>
        <v>11289</v>
      </c>
      <c r="C173" s="118">
        <f t="shared" si="45"/>
        <v>14009</v>
      </c>
      <c r="D173" s="119">
        <f t="shared" si="50"/>
        <v>-2720</v>
      </c>
      <c r="E173" s="117">
        <f t="shared" si="46"/>
        <v>14032</v>
      </c>
      <c r="F173" s="118">
        <f t="shared" si="47"/>
        <v>11339</v>
      </c>
      <c r="G173" s="120">
        <f t="shared" si="51"/>
        <v>2693</v>
      </c>
      <c r="H173" s="121">
        <f t="shared" si="48"/>
        <v>702</v>
      </c>
      <c r="I173" s="118">
        <f t="shared" si="49"/>
        <v>675</v>
      </c>
      <c r="J173" s="120">
        <f t="shared" si="52"/>
        <v>27</v>
      </c>
      <c r="K173" s="23"/>
    </row>
    <row r="174" spans="1:11" s="21" customFormat="1" ht="16.5" thickBot="1" x14ac:dyDescent="0.3">
      <c r="A174" s="110">
        <v>41244</v>
      </c>
      <c r="B174" s="117">
        <f t="shared" si="44"/>
        <v>8067</v>
      </c>
      <c r="C174" s="118">
        <f t="shared" si="45"/>
        <v>12158</v>
      </c>
      <c r="D174" s="119">
        <f t="shared" si="50"/>
        <v>-4091</v>
      </c>
      <c r="E174" s="117">
        <f t="shared" si="46"/>
        <v>11894</v>
      </c>
      <c r="F174" s="118">
        <f t="shared" si="47"/>
        <v>8149</v>
      </c>
      <c r="G174" s="120">
        <f t="shared" si="51"/>
        <v>3745</v>
      </c>
      <c r="H174" s="121">
        <f t="shared" si="48"/>
        <v>557</v>
      </c>
      <c r="I174" s="118">
        <f t="shared" si="49"/>
        <v>211</v>
      </c>
      <c r="J174" s="120">
        <f t="shared" si="52"/>
        <v>346</v>
      </c>
      <c r="K174" s="23"/>
    </row>
    <row r="175" spans="1:11" s="21" customFormat="1" ht="16.5" thickBot="1" x14ac:dyDescent="0.3">
      <c r="A175" s="72">
        <v>41275</v>
      </c>
      <c r="B175" s="117">
        <f t="shared" si="44"/>
        <v>13429</v>
      </c>
      <c r="C175" s="118">
        <f t="shared" si="45"/>
        <v>14868</v>
      </c>
      <c r="D175" s="119">
        <f t="shared" si="50"/>
        <v>-1439</v>
      </c>
      <c r="E175" s="117">
        <f t="shared" si="46"/>
        <v>14544</v>
      </c>
      <c r="F175" s="118">
        <f t="shared" si="47"/>
        <v>13599</v>
      </c>
      <c r="G175" s="120">
        <f t="shared" si="51"/>
        <v>945</v>
      </c>
      <c r="H175" s="121">
        <f t="shared" si="48"/>
        <v>956</v>
      </c>
      <c r="I175" s="118">
        <f t="shared" si="49"/>
        <v>462</v>
      </c>
      <c r="J175" s="120">
        <f t="shared" si="52"/>
        <v>494</v>
      </c>
      <c r="K175" s="23"/>
    </row>
    <row r="176" spans="1:11" s="21" customFormat="1" ht="16.5" thickBot="1" x14ac:dyDescent="0.3">
      <c r="A176" s="74">
        <v>41306</v>
      </c>
      <c r="B176" s="127">
        <f t="shared" si="44"/>
        <v>14891</v>
      </c>
      <c r="C176" s="128">
        <f t="shared" si="45"/>
        <v>10596</v>
      </c>
      <c r="D176" s="129">
        <f>B176-C176</f>
        <v>4295</v>
      </c>
      <c r="E176" s="127">
        <f t="shared" si="46"/>
        <v>10351</v>
      </c>
      <c r="F176" s="128">
        <f t="shared" si="47"/>
        <v>14963</v>
      </c>
      <c r="G176" s="130">
        <f>E176-F176</f>
        <v>-4612</v>
      </c>
      <c r="H176" s="131">
        <f t="shared" si="48"/>
        <v>659</v>
      </c>
      <c r="I176" s="128">
        <f t="shared" si="49"/>
        <v>342</v>
      </c>
      <c r="J176" s="130">
        <f>H176-I176</f>
        <v>317</v>
      </c>
      <c r="K176" s="23"/>
    </row>
    <row r="177" spans="1:11" s="21" customFormat="1" ht="16.5" thickBot="1" x14ac:dyDescent="0.3">
      <c r="A177" s="111">
        <v>41334</v>
      </c>
      <c r="B177" s="117">
        <f t="shared" si="44"/>
        <v>16123</v>
      </c>
      <c r="C177" s="118">
        <f t="shared" si="45"/>
        <v>13914</v>
      </c>
      <c r="D177" s="119">
        <f>B177-C177</f>
        <v>2209</v>
      </c>
      <c r="E177" s="117">
        <f t="shared" si="46"/>
        <v>13596</v>
      </c>
      <c r="F177" s="118">
        <f t="shared" si="47"/>
        <v>16218</v>
      </c>
      <c r="G177" s="120">
        <f>E177-F177</f>
        <v>-2622</v>
      </c>
      <c r="H177" s="121">
        <f t="shared" si="48"/>
        <v>805</v>
      </c>
      <c r="I177" s="118">
        <f t="shared" si="49"/>
        <v>392</v>
      </c>
      <c r="J177" s="120">
        <f>H177-I177</f>
        <v>413</v>
      </c>
      <c r="K177" s="23"/>
    </row>
    <row r="178" spans="1:11" s="21" customFormat="1" ht="16.5" thickBot="1" x14ac:dyDescent="0.3">
      <c r="A178" s="111">
        <v>41365</v>
      </c>
      <c r="B178" s="117">
        <f t="shared" si="44"/>
        <v>24539</v>
      </c>
      <c r="C178" s="118">
        <f t="shared" si="45"/>
        <v>17764</v>
      </c>
      <c r="D178" s="119">
        <f>B178-C178</f>
        <v>6775</v>
      </c>
      <c r="E178" s="117">
        <f t="shared" si="46"/>
        <v>17243</v>
      </c>
      <c r="F178" s="118">
        <f t="shared" si="47"/>
        <v>24808</v>
      </c>
      <c r="G178" s="120">
        <f>E178-F178</f>
        <v>-7565</v>
      </c>
      <c r="H178" s="121">
        <f t="shared" si="48"/>
        <v>1229</v>
      </c>
      <c r="I178" s="118">
        <f t="shared" si="49"/>
        <v>439</v>
      </c>
      <c r="J178" s="120">
        <f>H178-I178</f>
        <v>790</v>
      </c>
      <c r="K178" s="23"/>
    </row>
    <row r="179" spans="1:11" s="21" customFormat="1" ht="16.5" thickBot="1" x14ac:dyDescent="0.3">
      <c r="A179" s="111">
        <v>41395</v>
      </c>
      <c r="B179" s="117">
        <f t="shared" si="44"/>
        <v>25469</v>
      </c>
      <c r="C179" s="118">
        <f t="shared" si="45"/>
        <v>19649</v>
      </c>
      <c r="D179" s="119">
        <f>B179-C179</f>
        <v>5820</v>
      </c>
      <c r="E179" s="117">
        <f t="shared" si="46"/>
        <v>18918</v>
      </c>
      <c r="F179" s="118">
        <f t="shared" si="47"/>
        <v>25589</v>
      </c>
      <c r="G179" s="120">
        <f>E179-F179</f>
        <v>-6671</v>
      </c>
      <c r="H179" s="121">
        <f t="shared" si="48"/>
        <v>1479</v>
      </c>
      <c r="I179" s="118">
        <f t="shared" si="49"/>
        <v>628</v>
      </c>
      <c r="J179" s="120">
        <f>H179-I179</f>
        <v>851</v>
      </c>
      <c r="K179" s="23"/>
    </row>
    <row r="180" spans="1:11" s="21" customFormat="1" ht="16.5" thickBot="1" x14ac:dyDescent="0.3">
      <c r="A180" s="111">
        <v>41426</v>
      </c>
      <c r="B180" s="117">
        <f t="shared" si="44"/>
        <v>21702</v>
      </c>
      <c r="C180" s="118">
        <f t="shared" si="45"/>
        <v>26612</v>
      </c>
      <c r="D180" s="119">
        <f>B180-C180</f>
        <v>-4910</v>
      </c>
      <c r="E180" s="117">
        <f t="shared" si="46"/>
        <v>25801</v>
      </c>
      <c r="F180" s="118">
        <f t="shared" si="47"/>
        <v>22040</v>
      </c>
      <c r="G180" s="120">
        <f>E180-F180</f>
        <v>3761</v>
      </c>
      <c r="H180" s="121">
        <f t="shared" si="48"/>
        <v>1719</v>
      </c>
      <c r="I180" s="118">
        <f t="shared" si="49"/>
        <v>570</v>
      </c>
      <c r="J180" s="120">
        <f>H180-I180</f>
        <v>1149</v>
      </c>
      <c r="K180" s="23"/>
    </row>
    <row r="181" spans="1:11" s="21" customFormat="1" ht="16.5" thickBot="1" x14ac:dyDescent="0.3">
      <c r="A181" s="111">
        <v>41456</v>
      </c>
      <c r="B181" s="117">
        <f t="shared" si="44"/>
        <v>33918</v>
      </c>
      <c r="C181" s="118">
        <f t="shared" si="45"/>
        <v>33903</v>
      </c>
      <c r="D181" s="119">
        <f t="shared" ref="D181:D186" si="53">B181-C181</f>
        <v>15</v>
      </c>
      <c r="E181" s="117">
        <f t="shared" si="46"/>
        <v>32914</v>
      </c>
      <c r="F181" s="118">
        <f t="shared" si="47"/>
        <v>34550</v>
      </c>
      <c r="G181" s="120">
        <f t="shared" ref="G181:G186" si="54">E181-F181</f>
        <v>-1636</v>
      </c>
      <c r="H181" s="121">
        <f t="shared" si="48"/>
        <v>2118</v>
      </c>
      <c r="I181" s="118">
        <f t="shared" si="49"/>
        <v>497</v>
      </c>
      <c r="J181" s="120">
        <f t="shared" ref="J181:J186" si="55">H181-I181</f>
        <v>1621</v>
      </c>
      <c r="K181" s="23"/>
    </row>
    <row r="182" spans="1:11" s="21" customFormat="1" ht="16.5" thickBot="1" x14ac:dyDescent="0.3">
      <c r="A182" s="111">
        <v>41487</v>
      </c>
      <c r="B182" s="117">
        <f t="shared" si="44"/>
        <v>36932</v>
      </c>
      <c r="C182" s="118">
        <f t="shared" si="45"/>
        <v>32003</v>
      </c>
      <c r="D182" s="119">
        <f t="shared" si="53"/>
        <v>4929</v>
      </c>
      <c r="E182" s="117">
        <f t="shared" si="46"/>
        <v>31012</v>
      </c>
      <c r="F182" s="118">
        <f t="shared" si="47"/>
        <v>37533</v>
      </c>
      <c r="G182" s="120">
        <f t="shared" si="54"/>
        <v>-6521</v>
      </c>
      <c r="H182" s="121">
        <f t="shared" si="48"/>
        <v>2200</v>
      </c>
      <c r="I182" s="118">
        <f t="shared" si="49"/>
        <v>608</v>
      </c>
      <c r="J182" s="120">
        <f t="shared" si="55"/>
        <v>1592</v>
      </c>
      <c r="K182" s="23"/>
    </row>
    <row r="183" spans="1:11" s="21" customFormat="1" ht="16.5" thickBot="1" x14ac:dyDescent="0.3">
      <c r="A183" s="111">
        <v>41518</v>
      </c>
      <c r="B183" s="117">
        <f t="shared" si="44"/>
        <v>32825</v>
      </c>
      <c r="C183" s="118">
        <f t="shared" si="45"/>
        <v>30885</v>
      </c>
      <c r="D183" s="119">
        <f t="shared" si="53"/>
        <v>1940</v>
      </c>
      <c r="E183" s="117">
        <f t="shared" si="46"/>
        <v>30030</v>
      </c>
      <c r="F183" s="118">
        <f t="shared" si="47"/>
        <v>33242</v>
      </c>
      <c r="G183" s="120">
        <f t="shared" si="54"/>
        <v>-3212</v>
      </c>
      <c r="H183" s="121">
        <f t="shared" si="48"/>
        <v>1786</v>
      </c>
      <c r="I183" s="118">
        <f t="shared" si="49"/>
        <v>514</v>
      </c>
      <c r="J183" s="120">
        <f t="shared" si="55"/>
        <v>1272</v>
      </c>
      <c r="K183" s="23"/>
    </row>
    <row r="184" spans="1:11" s="21" customFormat="1" ht="16.5" thickBot="1" x14ac:dyDescent="0.3">
      <c r="A184" s="111">
        <v>41548</v>
      </c>
      <c r="B184" s="117">
        <f t="shared" si="44"/>
        <v>34788</v>
      </c>
      <c r="C184" s="118">
        <f t="shared" si="45"/>
        <v>29044</v>
      </c>
      <c r="D184" s="119">
        <f t="shared" si="53"/>
        <v>5744</v>
      </c>
      <c r="E184" s="117">
        <f t="shared" si="46"/>
        <v>28365</v>
      </c>
      <c r="F184" s="118">
        <f t="shared" si="47"/>
        <v>35134</v>
      </c>
      <c r="G184" s="120">
        <f t="shared" si="54"/>
        <v>-6769</v>
      </c>
      <c r="H184" s="121">
        <f t="shared" si="48"/>
        <v>1598</v>
      </c>
      <c r="I184" s="118">
        <f t="shared" si="49"/>
        <v>573</v>
      </c>
      <c r="J184" s="120">
        <f t="shared" si="55"/>
        <v>1025</v>
      </c>
      <c r="K184" s="23"/>
    </row>
    <row r="185" spans="1:11" s="21" customFormat="1" ht="16.5" thickBot="1" x14ac:dyDescent="0.3">
      <c r="A185" s="111">
        <v>41579</v>
      </c>
      <c r="B185" s="117">
        <f t="shared" si="44"/>
        <v>25524</v>
      </c>
      <c r="C185" s="118">
        <f t="shared" si="45"/>
        <v>16702</v>
      </c>
      <c r="D185" s="119">
        <f t="shared" si="53"/>
        <v>8822</v>
      </c>
      <c r="E185" s="117">
        <f t="shared" si="46"/>
        <v>15906</v>
      </c>
      <c r="F185" s="118">
        <f t="shared" si="47"/>
        <v>25888</v>
      </c>
      <c r="G185" s="120">
        <f t="shared" si="54"/>
        <v>-9982</v>
      </c>
      <c r="H185" s="121">
        <f t="shared" si="48"/>
        <v>1710</v>
      </c>
      <c r="I185" s="118">
        <f t="shared" si="49"/>
        <v>550</v>
      </c>
      <c r="J185" s="120">
        <f t="shared" si="55"/>
        <v>1160</v>
      </c>
      <c r="K185" s="23"/>
    </row>
    <row r="186" spans="1:11" s="21" customFormat="1" ht="16.5" thickBot="1" x14ac:dyDescent="0.3">
      <c r="A186" s="111">
        <v>41609</v>
      </c>
      <c r="B186" s="117">
        <f t="shared" si="44"/>
        <v>7893</v>
      </c>
      <c r="C186" s="118">
        <f t="shared" si="45"/>
        <v>12960</v>
      </c>
      <c r="D186" s="119">
        <f t="shared" si="53"/>
        <v>-5067</v>
      </c>
      <c r="E186" s="117">
        <f t="shared" si="46"/>
        <v>12323</v>
      </c>
      <c r="F186" s="118">
        <f t="shared" si="47"/>
        <v>8295</v>
      </c>
      <c r="G186" s="120">
        <f t="shared" si="54"/>
        <v>4028</v>
      </c>
      <c r="H186" s="121">
        <f t="shared" si="48"/>
        <v>1449</v>
      </c>
      <c r="I186" s="118">
        <f t="shared" si="49"/>
        <v>410</v>
      </c>
      <c r="J186" s="120">
        <f t="shared" si="55"/>
        <v>1039</v>
      </c>
      <c r="K186" s="23"/>
    </row>
    <row r="187" spans="1:11" s="21" customFormat="1" ht="16.5" thickBot="1" x14ac:dyDescent="0.3">
      <c r="A187" s="102">
        <v>41640</v>
      </c>
      <c r="B187" s="117">
        <f t="shared" si="44"/>
        <v>4561</v>
      </c>
      <c r="C187" s="118">
        <f t="shared" si="45"/>
        <v>13671</v>
      </c>
      <c r="D187" s="119">
        <f t="shared" ref="D187:D193" si="56">B187-C187</f>
        <v>-9110</v>
      </c>
      <c r="E187" s="117">
        <f t="shared" si="46"/>
        <v>13074</v>
      </c>
      <c r="F187" s="118">
        <f t="shared" si="47"/>
        <v>5241</v>
      </c>
      <c r="G187" s="120">
        <f t="shared" ref="G187:G193" si="57">E187-F187</f>
        <v>7833</v>
      </c>
      <c r="H187" s="121">
        <f t="shared" si="48"/>
        <v>1862</v>
      </c>
      <c r="I187" s="118">
        <f t="shared" si="49"/>
        <v>585</v>
      </c>
      <c r="J187" s="120">
        <f t="shared" ref="J187:J193" si="58">H187-I187</f>
        <v>1277</v>
      </c>
      <c r="K187" s="23"/>
    </row>
    <row r="188" spans="1:11" s="21" customFormat="1" ht="16.5" thickBot="1" x14ac:dyDescent="0.3">
      <c r="A188" s="102">
        <v>41671</v>
      </c>
      <c r="B188" s="117">
        <f t="shared" si="44"/>
        <v>9359</v>
      </c>
      <c r="C188" s="118">
        <f t="shared" si="45"/>
        <v>13958</v>
      </c>
      <c r="D188" s="119">
        <f t="shared" si="56"/>
        <v>-4599</v>
      </c>
      <c r="E188" s="117">
        <f t="shared" si="46"/>
        <v>13270</v>
      </c>
      <c r="F188" s="118">
        <f t="shared" si="47"/>
        <v>9881</v>
      </c>
      <c r="G188" s="120">
        <f t="shared" si="57"/>
        <v>3389</v>
      </c>
      <c r="H188" s="121">
        <f t="shared" si="48"/>
        <v>1662</v>
      </c>
      <c r="I188" s="118">
        <f t="shared" si="49"/>
        <v>452</v>
      </c>
      <c r="J188" s="120">
        <f t="shared" si="58"/>
        <v>1210</v>
      </c>
      <c r="K188" s="23"/>
    </row>
    <row r="189" spans="1:11" s="21" customFormat="1" ht="16.5" thickBot="1" x14ac:dyDescent="0.3">
      <c r="A189" s="102">
        <v>41699</v>
      </c>
      <c r="B189" s="117">
        <f t="shared" si="44"/>
        <v>9813</v>
      </c>
      <c r="C189" s="118">
        <f t="shared" si="45"/>
        <v>14961</v>
      </c>
      <c r="D189" s="119">
        <f t="shared" si="56"/>
        <v>-5148</v>
      </c>
      <c r="E189" s="117">
        <f t="shared" si="46"/>
        <v>14439</v>
      </c>
      <c r="F189" s="118">
        <f t="shared" si="47"/>
        <v>10236</v>
      </c>
      <c r="G189" s="120">
        <f t="shared" si="57"/>
        <v>4203</v>
      </c>
      <c r="H189" s="121">
        <f t="shared" si="48"/>
        <v>1469</v>
      </c>
      <c r="I189" s="118">
        <f t="shared" si="49"/>
        <v>524</v>
      </c>
      <c r="J189" s="120">
        <f t="shared" si="58"/>
        <v>945</v>
      </c>
      <c r="K189" s="23"/>
    </row>
    <row r="190" spans="1:11" s="21" customFormat="1" ht="16.5" thickBot="1" x14ac:dyDescent="0.3">
      <c r="A190" s="102">
        <v>41730</v>
      </c>
      <c r="B190" s="117">
        <f t="shared" si="44"/>
        <v>9470</v>
      </c>
      <c r="C190" s="118">
        <f t="shared" si="45"/>
        <v>16077</v>
      </c>
      <c r="D190" s="119">
        <f t="shared" si="56"/>
        <v>-6607</v>
      </c>
      <c r="E190" s="117">
        <f t="shared" si="46"/>
        <v>15680</v>
      </c>
      <c r="F190" s="118">
        <f t="shared" si="47"/>
        <v>9709</v>
      </c>
      <c r="G190" s="120">
        <f t="shared" si="57"/>
        <v>5971</v>
      </c>
      <c r="H190" s="121">
        <f t="shared" si="48"/>
        <v>1525</v>
      </c>
      <c r="I190" s="118">
        <f t="shared" si="49"/>
        <v>889</v>
      </c>
      <c r="J190" s="120">
        <f t="shared" si="58"/>
        <v>636</v>
      </c>
      <c r="K190" s="23"/>
    </row>
    <row r="191" spans="1:11" s="21" customFormat="1" ht="16.5" thickBot="1" x14ac:dyDescent="0.3">
      <c r="A191" s="102">
        <v>41760</v>
      </c>
      <c r="B191" s="117">
        <f t="shared" si="44"/>
        <v>14746</v>
      </c>
      <c r="C191" s="118">
        <f t="shared" si="45"/>
        <v>15685</v>
      </c>
      <c r="D191" s="119">
        <f t="shared" si="56"/>
        <v>-939</v>
      </c>
      <c r="E191" s="117">
        <f t="shared" si="46"/>
        <v>14975</v>
      </c>
      <c r="F191" s="118">
        <f t="shared" si="47"/>
        <v>15326</v>
      </c>
      <c r="G191" s="120">
        <f t="shared" si="57"/>
        <v>-351</v>
      </c>
      <c r="H191" s="121">
        <f t="shared" si="48"/>
        <v>1787</v>
      </c>
      <c r="I191" s="118">
        <f t="shared" si="49"/>
        <v>497</v>
      </c>
      <c r="J191" s="120">
        <f t="shared" si="58"/>
        <v>1290</v>
      </c>
      <c r="K191" s="23"/>
    </row>
    <row r="192" spans="1:11" s="21" customFormat="1" ht="16.5" thickBot="1" x14ac:dyDescent="0.3">
      <c r="A192" s="102">
        <v>41791</v>
      </c>
      <c r="B192" s="117">
        <f t="shared" si="44"/>
        <v>12420</v>
      </c>
      <c r="C192" s="118">
        <f t="shared" si="45"/>
        <v>6649</v>
      </c>
      <c r="D192" s="119">
        <f>B192-C192</f>
        <v>5771</v>
      </c>
      <c r="E192" s="117">
        <f t="shared" si="46"/>
        <v>5982</v>
      </c>
      <c r="F192" s="118">
        <f t="shared" si="47"/>
        <v>13165</v>
      </c>
      <c r="G192" s="120">
        <f>E192-F192</f>
        <v>-7183</v>
      </c>
      <c r="H192" s="121">
        <f t="shared" si="48"/>
        <v>1924</v>
      </c>
      <c r="I192" s="118">
        <f t="shared" si="49"/>
        <v>512</v>
      </c>
      <c r="J192" s="120">
        <f>H192-I192</f>
        <v>1412</v>
      </c>
      <c r="K192" s="23"/>
    </row>
    <row r="193" spans="1:18" s="21" customFormat="1" ht="16.5" thickBot="1" x14ac:dyDescent="0.3">
      <c r="A193" s="75" t="s">
        <v>0</v>
      </c>
      <c r="B193" s="151">
        <f t="shared" si="44"/>
        <v>511395</v>
      </c>
      <c r="C193" s="152">
        <f t="shared" si="45"/>
        <v>467596</v>
      </c>
      <c r="D193" s="132">
        <f t="shared" si="56"/>
        <v>43799</v>
      </c>
      <c r="E193" s="151">
        <f t="shared" si="46"/>
        <v>456126</v>
      </c>
      <c r="F193" s="152">
        <f t="shared" si="47"/>
        <v>514812</v>
      </c>
      <c r="G193" s="133">
        <f t="shared" si="57"/>
        <v>-58686</v>
      </c>
      <c r="H193" s="153">
        <f t="shared" si="48"/>
        <v>41814</v>
      </c>
      <c r="I193" s="152">
        <f t="shared" si="49"/>
        <v>26927</v>
      </c>
      <c r="J193" s="133">
        <f t="shared" si="58"/>
        <v>14887</v>
      </c>
      <c r="K193" s="23"/>
    </row>
    <row r="194" spans="1:18" ht="15.75" thickBot="1" x14ac:dyDescent="0.25">
      <c r="A194" s="15"/>
      <c r="B194" s="15"/>
      <c r="C194" s="21"/>
      <c r="D194" s="15"/>
      <c r="E194" s="15"/>
      <c r="F194" s="15"/>
      <c r="G194" s="15"/>
      <c r="H194" s="15"/>
      <c r="I194" s="15"/>
      <c r="J194" s="15"/>
      <c r="K194" s="24"/>
    </row>
    <row r="195" spans="1:18" x14ac:dyDescent="0.2">
      <c r="A195" s="143"/>
      <c r="B195" s="143" t="s">
        <v>4</v>
      </c>
      <c r="C195" s="143" t="s">
        <v>5</v>
      </c>
      <c r="D195" s="141" t="s">
        <v>30</v>
      </c>
      <c r="E195" s="15"/>
      <c r="F195" s="140"/>
      <c r="G195" s="15"/>
      <c r="H195" s="15"/>
      <c r="I195" s="15"/>
      <c r="J195" s="15"/>
    </row>
    <row r="196" spans="1:18" ht="14.25" x14ac:dyDescent="0.2">
      <c r="A196" s="144" t="s">
        <v>12</v>
      </c>
      <c r="B196" s="145">
        <f>B193</f>
        <v>511395</v>
      </c>
      <c r="C196" s="145">
        <f>C193</f>
        <v>467596</v>
      </c>
      <c r="D196" s="142">
        <f>D193</f>
        <v>43799</v>
      </c>
      <c r="E196" s="15"/>
      <c r="F196" s="30" t="s">
        <v>12</v>
      </c>
      <c r="G196" s="140"/>
      <c r="H196" s="15"/>
      <c r="I196" s="15"/>
      <c r="J196" s="15"/>
    </row>
    <row r="197" spans="1:18" ht="14.25" x14ac:dyDescent="0.2">
      <c r="A197" s="144" t="s">
        <v>13</v>
      </c>
      <c r="B197" s="145">
        <f>E193</f>
        <v>456126</v>
      </c>
      <c r="C197" s="145">
        <f>F193</f>
        <v>514812</v>
      </c>
      <c r="D197" s="142">
        <f>G193</f>
        <v>-58686</v>
      </c>
      <c r="E197" s="15"/>
      <c r="F197" s="30" t="s">
        <v>13</v>
      </c>
      <c r="G197" s="140"/>
      <c r="H197" s="15"/>
      <c r="I197" s="15"/>
      <c r="J197" s="15"/>
    </row>
    <row r="198" spans="1:18" ht="14.25" x14ac:dyDescent="0.2">
      <c r="A198" s="144" t="s">
        <v>15</v>
      </c>
      <c r="B198" s="145">
        <f>H193</f>
        <v>41814</v>
      </c>
      <c r="C198" s="145">
        <f>I193</f>
        <v>26927</v>
      </c>
      <c r="D198" s="142">
        <f>J193</f>
        <v>14887</v>
      </c>
      <c r="E198" s="15"/>
      <c r="F198" s="30" t="s">
        <v>15</v>
      </c>
      <c r="G198" s="140"/>
      <c r="H198" s="15"/>
      <c r="I198" s="15"/>
      <c r="J198" s="15"/>
    </row>
    <row r="199" spans="1:18" ht="14.25" x14ac:dyDescent="0.2">
      <c r="A199" s="29"/>
      <c r="B199" s="26"/>
      <c r="C199" s="26"/>
      <c r="D199" s="26"/>
      <c r="E199" s="16"/>
      <c r="F199" s="16"/>
      <c r="G199" s="16"/>
      <c r="H199" s="16"/>
      <c r="I199" s="16"/>
      <c r="J199" s="16"/>
      <c r="K199" s="16"/>
      <c r="L199" s="15"/>
      <c r="M199" s="15"/>
      <c r="N199" s="15"/>
      <c r="O199" s="15"/>
      <c r="P199" s="15"/>
      <c r="Q199" s="15"/>
      <c r="R199" s="15"/>
    </row>
    <row r="200" spans="1:18" x14ac:dyDescent="0.2">
      <c r="A200" s="13"/>
      <c r="B200" s="13"/>
      <c r="C200" s="13"/>
      <c r="D200" s="13"/>
      <c r="E200" s="16"/>
      <c r="F200" s="16"/>
      <c r="G200" s="16"/>
      <c r="H200" s="16"/>
      <c r="I200" s="16"/>
      <c r="J200" s="16"/>
      <c r="K200" s="16"/>
      <c r="L200" s="15"/>
      <c r="M200" s="15"/>
      <c r="N200" s="15"/>
      <c r="O200" s="15"/>
      <c r="P200" s="15"/>
      <c r="Q200" s="15"/>
      <c r="R200" s="15"/>
    </row>
    <row r="201" spans="1:18" x14ac:dyDescent="0.2">
      <c r="A201" s="3"/>
      <c r="B201" s="3"/>
      <c r="C201" s="3"/>
      <c r="D201" s="3"/>
      <c r="E201" s="16"/>
      <c r="F201" s="16"/>
      <c r="G201" s="16"/>
      <c r="H201" s="16"/>
      <c r="I201" s="16"/>
      <c r="J201" s="16"/>
      <c r="K201" s="16"/>
      <c r="L201" s="15"/>
      <c r="M201" s="15"/>
      <c r="N201" s="15"/>
      <c r="O201" s="15"/>
      <c r="P201" s="15"/>
      <c r="Q201" s="15"/>
      <c r="R201" s="15"/>
    </row>
    <row r="202" spans="1:18" x14ac:dyDescent="0.2">
      <c r="A202" s="3"/>
      <c r="B202" s="3"/>
      <c r="C202" s="3"/>
      <c r="D202" s="3"/>
      <c r="E202" s="16"/>
      <c r="F202" s="16"/>
      <c r="G202" s="16"/>
      <c r="H202" s="16"/>
      <c r="I202" s="16"/>
      <c r="J202" s="16"/>
      <c r="K202" s="16"/>
      <c r="L202" s="15"/>
      <c r="M202" s="15"/>
      <c r="N202" s="15"/>
      <c r="O202" s="15"/>
      <c r="P202" s="15"/>
      <c r="Q202" s="15"/>
      <c r="R202" s="15"/>
    </row>
    <row r="203" spans="1:18" x14ac:dyDescent="0.2">
      <c r="A203" s="4"/>
      <c r="B203" s="18"/>
      <c r="C203" s="18"/>
      <c r="D203" s="18"/>
      <c r="E203" s="16"/>
      <c r="F203" s="16"/>
      <c r="G203" s="16"/>
      <c r="H203" s="16"/>
      <c r="I203" s="16"/>
      <c r="J203" s="16"/>
      <c r="K203" s="16"/>
      <c r="L203" s="15"/>
      <c r="M203" s="15"/>
      <c r="N203" s="15"/>
      <c r="O203" s="15"/>
      <c r="P203" s="15"/>
      <c r="Q203" s="15"/>
      <c r="R203" s="15"/>
    </row>
    <row r="204" spans="1:18" x14ac:dyDescent="0.2">
      <c r="A204" s="2"/>
      <c r="B204" s="2"/>
      <c r="C204" s="2"/>
      <c r="D204" s="2"/>
      <c r="E204" s="17"/>
      <c r="F204" s="17"/>
      <c r="G204" s="17"/>
      <c r="H204" s="17"/>
      <c r="I204" s="17"/>
      <c r="J204" s="17"/>
      <c r="K204" s="17"/>
      <c r="L204" s="15"/>
      <c r="M204" s="15"/>
      <c r="N204" s="15"/>
      <c r="O204" s="15"/>
      <c r="P204" s="15"/>
      <c r="Q204" s="15"/>
      <c r="R204" s="15"/>
    </row>
    <row r="205" spans="1:18" x14ac:dyDescent="0.2">
      <c r="A205" s="15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5"/>
      <c r="M205" s="15"/>
      <c r="N205" s="15"/>
      <c r="O205" s="15"/>
      <c r="P205" s="15"/>
      <c r="Q205" s="15"/>
      <c r="R205" s="15"/>
    </row>
    <row r="206" spans="1:18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ht="18.75" customHeight="1" x14ac:dyDescent="0.2"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24.75" customHeight="1" x14ac:dyDescent="0.2"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x14ac:dyDescent="0.2"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x14ac:dyDescent="0.2"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x14ac:dyDescent="0.2"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ht="15" x14ac:dyDescent="0.2">
      <c r="A220" s="21"/>
      <c r="B220" s="21"/>
      <c r="C220" s="21"/>
      <c r="D220" s="21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</sheetData>
  <sheetProtection algorithmName="SHA-512" hashValue="1rNc8Ckln56xhpOPk3esFStVCTIh/usDJ8J5wMglZsw6DS4HQykwkcS/c/Iys9w5D23581undtwncNYauhoZ4A==" saltValue="h+HeVr7M9QKmiYSBu18iow==" spinCount="100000" sheet="1"/>
  <mergeCells count="12">
    <mergeCell ref="E73:G73"/>
    <mergeCell ref="H73:J73"/>
    <mergeCell ref="A12:A13"/>
    <mergeCell ref="A73:A74"/>
    <mergeCell ref="A134:A135"/>
    <mergeCell ref="B134:D134"/>
    <mergeCell ref="E134:G134"/>
    <mergeCell ref="H134:J134"/>
    <mergeCell ref="B12:D12"/>
    <mergeCell ref="E12:G12"/>
    <mergeCell ref="H12:J12"/>
    <mergeCell ref="B73:D73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33"/>
  </cols>
  <sheetData>
    <row r="1" spans="2:14" x14ac:dyDescent="0.2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4" ht="18" x14ac:dyDescent="0.25">
      <c r="B2" s="37" t="s">
        <v>22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2:14" ht="14.25" x14ac:dyDescent="0.2">
      <c r="B3" s="38" t="s">
        <v>28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4" ht="14.25" x14ac:dyDescent="0.2">
      <c r="B4" s="34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2:14" ht="14.25" x14ac:dyDescent="0.2">
      <c r="B5" s="34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14" ht="14.25" x14ac:dyDescent="0.2">
      <c r="B6" s="34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2:14" ht="14.25" x14ac:dyDescent="0.2">
      <c r="B7" s="34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2:14" x14ac:dyDescent="0.2">
      <c r="B8" s="39" t="s">
        <v>33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2:14" x14ac:dyDescent="0.2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2:14" x14ac:dyDescent="0.2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2:14" x14ac:dyDescent="0.2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33"/>
  </cols>
  <sheetData>
    <row r="1" spans="2:14" x14ac:dyDescent="0.2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4" ht="18" x14ac:dyDescent="0.25">
      <c r="B2" s="37" t="s">
        <v>22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2:14" ht="14.25" x14ac:dyDescent="0.2">
      <c r="B3" s="38" t="s">
        <v>32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4" ht="14.25" x14ac:dyDescent="0.2">
      <c r="B4" s="34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2:14" ht="14.25" x14ac:dyDescent="0.2">
      <c r="B5" s="34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14" ht="14.25" x14ac:dyDescent="0.2">
      <c r="B6" s="34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2:14" ht="14.25" x14ac:dyDescent="0.2">
      <c r="B7" s="34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2:14" x14ac:dyDescent="0.2">
      <c r="B8" s="39" t="s">
        <v>33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2:14" x14ac:dyDescent="0.2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2:14" x14ac:dyDescent="0.2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2:14" x14ac:dyDescent="0.2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3"/>
  </cols>
  <sheetData>
    <row r="1" spans="2:14" x14ac:dyDescent="0.2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4" ht="18" x14ac:dyDescent="0.25">
      <c r="B2" s="37" t="s">
        <v>22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2:14" ht="14.25" x14ac:dyDescent="0.2">
      <c r="B3" s="38" t="s">
        <v>31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4" ht="14.25" x14ac:dyDescent="0.2">
      <c r="B4" s="34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2:14" ht="14.25" x14ac:dyDescent="0.2">
      <c r="B5" s="34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14" ht="14.25" x14ac:dyDescent="0.2">
      <c r="B6" s="34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2:14" ht="14.25" x14ac:dyDescent="0.2">
      <c r="B7" s="34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2:14" x14ac:dyDescent="0.2">
      <c r="B8" s="39" t="s">
        <v>33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2:14" x14ac:dyDescent="0.2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2:14" x14ac:dyDescent="0.2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2:14" x14ac:dyDescent="0.2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" width="11.7109375" style="33" customWidth="1"/>
    <col min="2" max="13" width="11.42578125" style="33"/>
    <col min="14" max="14" width="11.5703125" style="33" customWidth="1"/>
    <col min="15" max="16384" width="11.42578125" style="33"/>
  </cols>
  <sheetData>
    <row r="1" spans="2:14" x14ac:dyDescent="0.2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4" ht="18" x14ac:dyDescent="0.25">
      <c r="B2" s="37" t="s">
        <v>22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2:14" ht="14.25" x14ac:dyDescent="0.2">
      <c r="B3" s="38" t="s">
        <v>29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4" ht="14.25" x14ac:dyDescent="0.2">
      <c r="B4" s="34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2:14" ht="14.25" x14ac:dyDescent="0.2">
      <c r="B5" s="34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14" ht="14.25" x14ac:dyDescent="0.2">
      <c r="B6" s="34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2:14" ht="14.25" x14ac:dyDescent="0.2">
      <c r="B7" s="34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2:14" x14ac:dyDescent="0.2">
      <c r="B8" s="39" t="s">
        <v>33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2:14" x14ac:dyDescent="0.2"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2:14" x14ac:dyDescent="0.2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2:14" x14ac:dyDescent="0.2"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Inicio</vt:lpstr>
      <vt:lpstr>NUMEROS PORTADOS POR OPERADORA</vt:lpstr>
      <vt:lpstr>RESUMEN DONADOS Y RECEPTADOS</vt:lpstr>
      <vt:lpstr>NUMEROS DONADOS Y RECEPTADOS</vt:lpstr>
      <vt:lpstr>Gráfico1</vt:lpstr>
      <vt:lpstr>Gráfico2</vt:lpstr>
      <vt:lpstr>Gráfico3</vt:lpstr>
      <vt:lpstr>Gráfico4</vt:lpstr>
      <vt:lpstr>'NUMEROS DONADOS Y RECEPTADOS'!Área_de_impresión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2014-07-22T14:49:23Z</dcterms:modified>
</cp:coreProperties>
</file>